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ГОВОРА\Типовые\Услуги 2017 (ТИПОВОЙ)\"/>
    </mc:Choice>
  </mc:AlternateContent>
  <bookViews>
    <workbookView xWindow="0" yWindow="30" windowWidth="27795" windowHeight="13350"/>
  </bookViews>
  <sheets>
    <sheet name="прил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аа">[1]Реестр!$A$3:$AR$33</definedName>
    <definedName name="Абоненты">[2]Реестр!$A$3:$BX$1060</definedName>
    <definedName name="_xlnm.Database">[3]ТобМЭС!$A$6:$D$1178</definedName>
    <definedName name="Год">[4]Лист1!$B$3:$D$14</definedName>
    <definedName name="Дебет">[5]Дебет_Кредит!$A$4:$AC$33</definedName>
    <definedName name="_xlnm.Print_Titles" localSheetId="0">прил.4!$6:$7</definedName>
    <definedName name="_xlnm.Print_Area" localSheetId="0">прил.4!$A$1:$AH$322</definedName>
    <definedName name="ОБЛїРСЬ_МГХїСЖ">#REF!</definedName>
    <definedName name="Оборотка">[6]ОБ!$A$4:$O$816</definedName>
    <definedName name="Очистить">[7]Реестр!$AB$23:$AB$30,[7]Реестр!$AB$33:$AB$387</definedName>
    <definedName name="План">[8]План!$A$1:$X$817</definedName>
    <definedName name="План_2">[9]План_Сводн!$B$4:$X$1722</definedName>
    <definedName name="ПР№10">#REF!</definedName>
    <definedName name="Прилож_скр">#REF!</definedName>
    <definedName name="Реестр">#REF!</definedName>
    <definedName name="СК">[2]Реестр!$A$2:$BA$105</definedName>
    <definedName name="Сумма">[10]Сумма!$A$3:$O$28</definedName>
    <definedName name="Счёт_ГОД">[11]Актив!$A$1:$AQ$378</definedName>
    <definedName name="Счётчик" localSheetId="0">[7]Реестр!#REF!</definedName>
    <definedName name="Счётчик">[7]Реестр!#REF!</definedName>
    <definedName name="Тариф">'[4]Тарифы _ЗН'!$A$5:$L$280</definedName>
    <definedName name="Тариф_2" localSheetId="0">[7]Реестр!#REF!</definedName>
    <definedName name="Тариф_2">[7]Реестр!#REF!</definedName>
    <definedName name="Тариф_СК">'[4]Тарифы _СК'!$A$4:$N$91</definedName>
    <definedName name="Тарифы">[8]Тарифы!$A$5:$W57</definedName>
    <definedName name="тт">[1]Реестр!$A$3:$AR$33</definedName>
    <definedName name="фa1">#REF!</definedName>
    <definedName name="Фильтр">#REF!</definedName>
  </definedNames>
  <calcPr calcId="152511"/>
  <fileRecoveryPr repairLoad="1"/>
</workbook>
</file>

<file path=xl/calcChain.xml><?xml version="1.0" encoding="utf-8"?>
<calcChain xmlns="http://schemas.openxmlformats.org/spreadsheetml/2006/main">
  <c r="AH315" i="1" l="1"/>
  <c r="AF315" i="1"/>
  <c r="AD315" i="1"/>
  <c r="AB315" i="1"/>
  <c r="AA315" i="1"/>
  <c r="Y315" i="1"/>
  <c r="W315" i="1"/>
  <c r="U315" i="1"/>
  <c r="S315" i="1"/>
  <c r="Q315" i="1"/>
  <c r="O315" i="1"/>
  <c r="M315" i="1"/>
  <c r="J315" i="1"/>
  <c r="H315" i="1" s="1"/>
  <c r="I315" i="1"/>
  <c r="AH314" i="1"/>
  <c r="AF314" i="1"/>
  <c r="AD314" i="1"/>
  <c r="AB314" i="1"/>
  <c r="AA314" i="1"/>
  <c r="Y314" i="1"/>
  <c r="W314" i="1"/>
  <c r="U314" i="1"/>
  <c r="S314" i="1"/>
  <c r="Q314" i="1"/>
  <c r="O314" i="1"/>
  <c r="M314" i="1"/>
  <c r="J314" i="1"/>
  <c r="I314" i="1"/>
  <c r="AH313" i="1"/>
  <c r="AF313" i="1"/>
  <c r="AD313" i="1"/>
  <c r="AB313" i="1"/>
  <c r="AA313" i="1"/>
  <c r="Y313" i="1"/>
  <c r="W313" i="1"/>
  <c r="U313" i="1"/>
  <c r="S313" i="1"/>
  <c r="Q313" i="1"/>
  <c r="O313" i="1"/>
  <c r="M313" i="1"/>
  <c r="J313" i="1"/>
  <c r="I313" i="1"/>
  <c r="AH312" i="1"/>
  <c r="AF312" i="1"/>
  <c r="AD312" i="1"/>
  <c r="AB312" i="1"/>
  <c r="AA312" i="1"/>
  <c r="Y312" i="1"/>
  <c r="W312" i="1"/>
  <c r="U312" i="1"/>
  <c r="S312" i="1"/>
  <c r="Q312" i="1"/>
  <c r="O312" i="1"/>
  <c r="M312" i="1"/>
  <c r="J312" i="1"/>
  <c r="I312" i="1"/>
  <c r="H312" i="1" s="1"/>
  <c r="AG311" i="1"/>
  <c r="AE311" i="1"/>
  <c r="AC311" i="1"/>
  <c r="Z311" i="1"/>
  <c r="X311" i="1"/>
  <c r="V311" i="1"/>
  <c r="T311" i="1"/>
  <c r="R311" i="1"/>
  <c r="P311" i="1"/>
  <c r="N311" i="1"/>
  <c r="L311" i="1"/>
  <c r="K311" i="1"/>
  <c r="AH310" i="1"/>
  <c r="AF310" i="1"/>
  <c r="AD310" i="1"/>
  <c r="AB310" i="1"/>
  <c r="AA310" i="1"/>
  <c r="Y310" i="1"/>
  <c r="W310" i="1"/>
  <c r="U310" i="1"/>
  <c r="S310" i="1"/>
  <c r="Q310" i="1"/>
  <c r="O310" i="1"/>
  <c r="M310" i="1"/>
  <c r="J310" i="1"/>
  <c r="I310" i="1"/>
  <c r="AH309" i="1"/>
  <c r="AF309" i="1"/>
  <c r="AD309" i="1"/>
  <c r="AB309" i="1"/>
  <c r="AA309" i="1"/>
  <c r="Y309" i="1"/>
  <c r="W309" i="1"/>
  <c r="U309" i="1"/>
  <c r="S309" i="1"/>
  <c r="Q309" i="1"/>
  <c r="O309" i="1"/>
  <c r="M309" i="1"/>
  <c r="J309" i="1"/>
  <c r="I309" i="1"/>
  <c r="AH308" i="1"/>
  <c r="AF308" i="1"/>
  <c r="AD308" i="1"/>
  <c r="AB308" i="1"/>
  <c r="AA308" i="1"/>
  <c r="Y308" i="1"/>
  <c r="W308" i="1"/>
  <c r="U308" i="1"/>
  <c r="S308" i="1"/>
  <c r="Q308" i="1"/>
  <c r="O308" i="1"/>
  <c r="M308" i="1"/>
  <c r="J308" i="1"/>
  <c r="I308" i="1"/>
  <c r="AH307" i="1"/>
  <c r="AF307" i="1"/>
  <c r="AD307" i="1"/>
  <c r="AB307" i="1"/>
  <c r="AA307" i="1"/>
  <c r="Y307" i="1"/>
  <c r="W307" i="1"/>
  <c r="U307" i="1"/>
  <c r="S307" i="1"/>
  <c r="Q307" i="1"/>
  <c r="O307" i="1"/>
  <c r="M307" i="1"/>
  <c r="J307" i="1"/>
  <c r="I307" i="1"/>
  <c r="H307" i="1" s="1"/>
  <c r="AG306" i="1"/>
  <c r="AE306" i="1"/>
  <c r="AC306" i="1"/>
  <c r="Z306" i="1"/>
  <c r="X306" i="1"/>
  <c r="V306" i="1"/>
  <c r="T306" i="1"/>
  <c r="R306" i="1"/>
  <c r="P306" i="1"/>
  <c r="N306" i="1"/>
  <c r="L306" i="1"/>
  <c r="K306" i="1"/>
  <c r="AH290" i="1"/>
  <c r="AF290" i="1"/>
  <c r="AD290" i="1"/>
  <c r="AB290" i="1"/>
  <c r="AA290" i="1"/>
  <c r="Y290" i="1"/>
  <c r="W290" i="1"/>
  <c r="U290" i="1"/>
  <c r="S290" i="1"/>
  <c r="Q290" i="1"/>
  <c r="O290" i="1"/>
  <c r="M290" i="1"/>
  <c r="J290" i="1"/>
  <c r="H290" i="1" s="1"/>
  <c r="I290" i="1"/>
  <c r="AH289" i="1"/>
  <c r="AF289" i="1"/>
  <c r="AD289" i="1"/>
  <c r="AB289" i="1"/>
  <c r="AA289" i="1"/>
  <c r="Y289" i="1"/>
  <c r="W289" i="1"/>
  <c r="U289" i="1"/>
  <c r="S289" i="1"/>
  <c r="Q289" i="1"/>
  <c r="O289" i="1"/>
  <c r="M289" i="1"/>
  <c r="J289" i="1"/>
  <c r="I289" i="1"/>
  <c r="H289" i="1" s="1"/>
  <c r="AH288" i="1"/>
  <c r="AF288" i="1"/>
  <c r="AD288" i="1"/>
  <c r="AB288" i="1"/>
  <c r="AA288" i="1"/>
  <c r="Y288" i="1"/>
  <c r="W288" i="1"/>
  <c r="U288" i="1"/>
  <c r="S288" i="1"/>
  <c r="Q288" i="1"/>
  <c r="O288" i="1"/>
  <c r="M288" i="1"/>
  <c r="J288" i="1"/>
  <c r="I288" i="1"/>
  <c r="AH287" i="1"/>
  <c r="AF287" i="1"/>
  <c r="AD287" i="1"/>
  <c r="AB287" i="1"/>
  <c r="AA287" i="1"/>
  <c r="Y287" i="1"/>
  <c r="W287" i="1"/>
  <c r="U287" i="1"/>
  <c r="S287" i="1"/>
  <c r="Q287" i="1"/>
  <c r="O287" i="1"/>
  <c r="M287" i="1"/>
  <c r="J287" i="1"/>
  <c r="I287" i="1"/>
  <c r="H287" i="1" s="1"/>
  <c r="AG286" i="1"/>
  <c r="AE286" i="1"/>
  <c r="AC286" i="1"/>
  <c r="Z286" i="1"/>
  <c r="X286" i="1"/>
  <c r="V286" i="1"/>
  <c r="T286" i="1"/>
  <c r="R286" i="1"/>
  <c r="P286" i="1"/>
  <c r="N286" i="1"/>
  <c r="L286" i="1"/>
  <c r="K286" i="1"/>
  <c r="AH285" i="1"/>
  <c r="AF285" i="1"/>
  <c r="AD285" i="1"/>
  <c r="AB285" i="1"/>
  <c r="AA285" i="1"/>
  <c r="Y285" i="1"/>
  <c r="W285" i="1"/>
  <c r="U285" i="1"/>
  <c r="S285" i="1"/>
  <c r="Q285" i="1"/>
  <c r="O285" i="1"/>
  <c r="M285" i="1"/>
  <c r="J285" i="1"/>
  <c r="I285" i="1"/>
  <c r="AH284" i="1"/>
  <c r="AF284" i="1"/>
  <c r="AD284" i="1"/>
  <c r="AB284" i="1"/>
  <c r="AA284" i="1"/>
  <c r="Y284" i="1"/>
  <c r="W284" i="1"/>
  <c r="U284" i="1"/>
  <c r="S284" i="1"/>
  <c r="Q284" i="1"/>
  <c r="O284" i="1"/>
  <c r="M284" i="1"/>
  <c r="J284" i="1"/>
  <c r="I284" i="1"/>
  <c r="H284" i="1" s="1"/>
  <c r="AH283" i="1"/>
  <c r="AF283" i="1"/>
  <c r="AD283" i="1"/>
  <c r="AB283" i="1"/>
  <c r="AA283" i="1"/>
  <c r="Y283" i="1"/>
  <c r="W283" i="1"/>
  <c r="U283" i="1"/>
  <c r="S283" i="1"/>
  <c r="Q283" i="1"/>
  <c r="O283" i="1"/>
  <c r="M283" i="1"/>
  <c r="J283" i="1"/>
  <c r="I283" i="1"/>
  <c r="AH282" i="1"/>
  <c r="AF282" i="1"/>
  <c r="AD282" i="1"/>
  <c r="AB282" i="1"/>
  <c r="AA282" i="1"/>
  <c r="Y282" i="1"/>
  <c r="W282" i="1"/>
  <c r="U282" i="1"/>
  <c r="S282" i="1"/>
  <c r="Q282" i="1"/>
  <c r="O282" i="1"/>
  <c r="M282" i="1"/>
  <c r="J282" i="1"/>
  <c r="I282" i="1"/>
  <c r="AG281" i="1"/>
  <c r="AE281" i="1"/>
  <c r="AC281" i="1"/>
  <c r="Z281" i="1"/>
  <c r="X281" i="1"/>
  <c r="V281" i="1"/>
  <c r="T281" i="1"/>
  <c r="R281" i="1"/>
  <c r="P281" i="1"/>
  <c r="N281" i="1"/>
  <c r="L281" i="1"/>
  <c r="K281" i="1"/>
  <c r="AH280" i="1"/>
  <c r="AF280" i="1"/>
  <c r="AD280" i="1"/>
  <c r="AB280" i="1"/>
  <c r="AA280" i="1"/>
  <c r="Y280" i="1"/>
  <c r="W280" i="1"/>
  <c r="U280" i="1"/>
  <c r="S280" i="1"/>
  <c r="Q280" i="1"/>
  <c r="O280" i="1"/>
  <c r="M280" i="1"/>
  <c r="J280" i="1"/>
  <c r="I280" i="1"/>
  <c r="AH279" i="1"/>
  <c r="AF279" i="1"/>
  <c r="AD279" i="1"/>
  <c r="AB279" i="1"/>
  <c r="AA279" i="1"/>
  <c r="Y279" i="1"/>
  <c r="W279" i="1"/>
  <c r="U279" i="1"/>
  <c r="S279" i="1"/>
  <c r="Q279" i="1"/>
  <c r="O279" i="1"/>
  <c r="M279" i="1"/>
  <c r="J279" i="1"/>
  <c r="I279" i="1"/>
  <c r="AH278" i="1"/>
  <c r="AF278" i="1"/>
  <c r="AD278" i="1"/>
  <c r="AB278" i="1"/>
  <c r="AA278" i="1"/>
  <c r="Y278" i="1"/>
  <c r="W278" i="1"/>
  <c r="U278" i="1"/>
  <c r="S278" i="1"/>
  <c r="Q278" i="1"/>
  <c r="O278" i="1"/>
  <c r="M278" i="1"/>
  <c r="J278" i="1"/>
  <c r="I278" i="1"/>
  <c r="AH277" i="1"/>
  <c r="AF277" i="1"/>
  <c r="AD277" i="1"/>
  <c r="AB277" i="1"/>
  <c r="AA277" i="1"/>
  <c r="Y277" i="1"/>
  <c r="W277" i="1"/>
  <c r="U277" i="1"/>
  <c r="S277" i="1"/>
  <c r="Q277" i="1"/>
  <c r="O277" i="1"/>
  <c r="M277" i="1"/>
  <c r="J277" i="1"/>
  <c r="I277" i="1"/>
  <c r="AG276" i="1"/>
  <c r="AE276" i="1"/>
  <c r="AC276" i="1"/>
  <c r="Z276" i="1"/>
  <c r="X276" i="1"/>
  <c r="V276" i="1"/>
  <c r="T276" i="1"/>
  <c r="R276" i="1"/>
  <c r="P276" i="1"/>
  <c r="N276" i="1"/>
  <c r="L276" i="1"/>
  <c r="K276" i="1"/>
  <c r="AH275" i="1"/>
  <c r="AF275" i="1"/>
  <c r="AD275" i="1"/>
  <c r="AB275" i="1"/>
  <c r="AA275" i="1"/>
  <c r="Y275" i="1"/>
  <c r="W275" i="1"/>
  <c r="U275" i="1"/>
  <c r="S275" i="1"/>
  <c r="Q275" i="1"/>
  <c r="O275" i="1"/>
  <c r="M275" i="1"/>
  <c r="J275" i="1"/>
  <c r="I275" i="1"/>
  <c r="AH274" i="1"/>
  <c r="AF274" i="1"/>
  <c r="AD274" i="1"/>
  <c r="AB274" i="1"/>
  <c r="AA274" i="1"/>
  <c r="Y274" i="1"/>
  <c r="W274" i="1"/>
  <c r="U274" i="1"/>
  <c r="S274" i="1"/>
  <c r="Q274" i="1"/>
  <c r="O274" i="1"/>
  <c r="M274" i="1"/>
  <c r="J274" i="1"/>
  <c r="I274" i="1"/>
  <c r="AH273" i="1"/>
  <c r="AF273" i="1"/>
  <c r="AD273" i="1"/>
  <c r="AB273" i="1"/>
  <c r="AA273" i="1"/>
  <c r="Y273" i="1"/>
  <c r="W273" i="1"/>
  <c r="U273" i="1"/>
  <c r="S273" i="1"/>
  <c r="Q273" i="1"/>
  <c r="O273" i="1"/>
  <c r="M273" i="1"/>
  <c r="J273" i="1"/>
  <c r="I273" i="1"/>
  <c r="AH272" i="1"/>
  <c r="AF272" i="1"/>
  <c r="AD272" i="1"/>
  <c r="AB272" i="1"/>
  <c r="AA272" i="1"/>
  <c r="Y272" i="1"/>
  <c r="W272" i="1"/>
  <c r="U272" i="1"/>
  <c r="S272" i="1"/>
  <c r="Q272" i="1"/>
  <c r="O272" i="1"/>
  <c r="M272" i="1"/>
  <c r="J272" i="1"/>
  <c r="I272" i="1"/>
  <c r="AG271" i="1"/>
  <c r="AE271" i="1"/>
  <c r="AC271" i="1"/>
  <c r="Z271" i="1"/>
  <c r="X271" i="1"/>
  <c r="J271" i="1" s="1"/>
  <c r="V271" i="1"/>
  <c r="T271" i="1"/>
  <c r="R271" i="1"/>
  <c r="P271" i="1"/>
  <c r="N271" i="1"/>
  <c r="L271" i="1"/>
  <c r="K271" i="1"/>
  <c r="O271" i="1" s="1"/>
  <c r="AG269" i="1"/>
  <c r="AE269" i="1"/>
  <c r="AC269" i="1"/>
  <c r="Z269" i="1"/>
  <c r="X269" i="1"/>
  <c r="V269" i="1"/>
  <c r="J269" i="1" s="1"/>
  <c r="T269" i="1"/>
  <c r="R269" i="1"/>
  <c r="P269" i="1"/>
  <c r="N269" i="1"/>
  <c r="L269" i="1"/>
  <c r="K269" i="1"/>
  <c r="AG268" i="1"/>
  <c r="AE268" i="1"/>
  <c r="AC268" i="1"/>
  <c r="Z268" i="1"/>
  <c r="X268" i="1"/>
  <c r="V268" i="1"/>
  <c r="T268" i="1"/>
  <c r="R268" i="1"/>
  <c r="P268" i="1"/>
  <c r="N268" i="1"/>
  <c r="L268" i="1"/>
  <c r="M268" i="1" s="1"/>
  <c r="K268" i="1"/>
  <c r="AG267" i="1"/>
  <c r="AE267" i="1"/>
  <c r="AH267" i="1" s="1"/>
  <c r="AC267" i="1"/>
  <c r="Z267" i="1"/>
  <c r="X267" i="1"/>
  <c r="V267" i="1"/>
  <c r="T267" i="1"/>
  <c r="R267" i="1"/>
  <c r="P267" i="1"/>
  <c r="N267" i="1"/>
  <c r="L267" i="1"/>
  <c r="K267" i="1"/>
  <c r="AG266" i="1"/>
  <c r="AE266" i="1"/>
  <c r="AC266" i="1"/>
  <c r="Z266" i="1"/>
  <c r="X266" i="1"/>
  <c r="V266" i="1"/>
  <c r="T266" i="1"/>
  <c r="R266" i="1"/>
  <c r="P266" i="1"/>
  <c r="N266" i="1"/>
  <c r="L266" i="1"/>
  <c r="K266" i="1"/>
  <c r="AG265" i="1"/>
  <c r="V265" i="1"/>
  <c r="AG264" i="1"/>
  <c r="AE264" i="1"/>
  <c r="AC264" i="1"/>
  <c r="Z264" i="1"/>
  <c r="X264" i="1"/>
  <c r="V264" i="1"/>
  <c r="T264" i="1"/>
  <c r="R264" i="1"/>
  <c r="P264" i="1"/>
  <c r="N264" i="1"/>
  <c r="L264" i="1"/>
  <c r="K264" i="1"/>
  <c r="AG263" i="1"/>
  <c r="AE263" i="1"/>
  <c r="AC263" i="1"/>
  <c r="Z263" i="1"/>
  <c r="X263" i="1"/>
  <c r="V263" i="1"/>
  <c r="T263" i="1"/>
  <c r="R263" i="1"/>
  <c r="P263" i="1"/>
  <c r="N263" i="1"/>
  <c r="L263" i="1"/>
  <c r="K263" i="1"/>
  <c r="AG262" i="1"/>
  <c r="AE262" i="1"/>
  <c r="AC262" i="1"/>
  <c r="Z262" i="1"/>
  <c r="X262" i="1"/>
  <c r="V262" i="1"/>
  <c r="T262" i="1"/>
  <c r="R262" i="1"/>
  <c r="P262" i="1"/>
  <c r="N262" i="1"/>
  <c r="L262" i="1"/>
  <c r="K262" i="1"/>
  <c r="AG261" i="1"/>
  <c r="AE261" i="1"/>
  <c r="AC261" i="1"/>
  <c r="Z261" i="1"/>
  <c r="X261" i="1"/>
  <c r="V261" i="1"/>
  <c r="T261" i="1"/>
  <c r="R261" i="1"/>
  <c r="P261" i="1"/>
  <c r="N261" i="1"/>
  <c r="L261" i="1"/>
  <c r="K261" i="1"/>
  <c r="I261" i="1" s="1"/>
  <c r="T260" i="1"/>
  <c r="AH257" i="1"/>
  <c r="AF257" i="1"/>
  <c r="AD257" i="1"/>
  <c r="AB257" i="1"/>
  <c r="AA257" i="1"/>
  <c r="Y257" i="1"/>
  <c r="W257" i="1"/>
  <c r="U257" i="1"/>
  <c r="S257" i="1"/>
  <c r="Q257" i="1"/>
  <c r="O257" i="1"/>
  <c r="M257" i="1"/>
  <c r="J257" i="1"/>
  <c r="I257" i="1"/>
  <c r="H257" i="1" s="1"/>
  <c r="AH256" i="1"/>
  <c r="AF256" i="1"/>
  <c r="AD256" i="1"/>
  <c r="AB256" i="1"/>
  <c r="AA256" i="1"/>
  <c r="Y256" i="1"/>
  <c r="W256" i="1"/>
  <c r="U256" i="1"/>
  <c r="S256" i="1"/>
  <c r="Q256" i="1"/>
  <c r="O256" i="1"/>
  <c r="M256" i="1"/>
  <c r="J256" i="1"/>
  <c r="I256" i="1"/>
  <c r="AH255" i="1"/>
  <c r="AF255" i="1"/>
  <c r="AD255" i="1"/>
  <c r="AB255" i="1"/>
  <c r="AA255" i="1"/>
  <c r="Y255" i="1"/>
  <c r="W255" i="1"/>
  <c r="U255" i="1"/>
  <c r="S255" i="1"/>
  <c r="Q255" i="1"/>
  <c r="O255" i="1"/>
  <c r="M255" i="1"/>
  <c r="J255" i="1"/>
  <c r="I255" i="1"/>
  <c r="AH254" i="1"/>
  <c r="AF254" i="1"/>
  <c r="AD254" i="1"/>
  <c r="AB254" i="1"/>
  <c r="AA254" i="1"/>
  <c r="Y254" i="1"/>
  <c r="W254" i="1"/>
  <c r="U254" i="1"/>
  <c r="S254" i="1"/>
  <c r="Q254" i="1"/>
  <c r="O254" i="1"/>
  <c r="M254" i="1"/>
  <c r="J254" i="1"/>
  <c r="H254" i="1" s="1"/>
  <c r="I254" i="1"/>
  <c r="AG253" i="1"/>
  <c r="AE253" i="1"/>
  <c r="AC253" i="1"/>
  <c r="Z253" i="1"/>
  <c r="X253" i="1"/>
  <c r="V253" i="1"/>
  <c r="T253" i="1"/>
  <c r="R253" i="1"/>
  <c r="P253" i="1"/>
  <c r="N253" i="1"/>
  <c r="L253" i="1"/>
  <c r="K253" i="1"/>
  <c r="AH252" i="1"/>
  <c r="AF252" i="1"/>
  <c r="AD252" i="1"/>
  <c r="AB252" i="1"/>
  <c r="AA252" i="1"/>
  <c r="Y252" i="1"/>
  <c r="W252" i="1"/>
  <c r="U252" i="1"/>
  <c r="S252" i="1"/>
  <c r="Q252" i="1"/>
  <c r="O252" i="1"/>
  <c r="M252" i="1"/>
  <c r="J252" i="1"/>
  <c r="I252" i="1"/>
  <c r="H252" i="1" s="1"/>
  <c r="AH251" i="1"/>
  <c r="AF251" i="1"/>
  <c r="AD251" i="1"/>
  <c r="AB251" i="1"/>
  <c r="AA251" i="1"/>
  <c r="Y251" i="1"/>
  <c r="W251" i="1"/>
  <c r="U251" i="1"/>
  <c r="S251" i="1"/>
  <c r="Q251" i="1"/>
  <c r="O251" i="1"/>
  <c r="M251" i="1"/>
  <c r="J251" i="1"/>
  <c r="I251" i="1"/>
  <c r="AH250" i="1"/>
  <c r="AF250" i="1"/>
  <c r="AD250" i="1"/>
  <c r="AB250" i="1"/>
  <c r="AA250" i="1"/>
  <c r="Y250" i="1"/>
  <c r="W250" i="1"/>
  <c r="U250" i="1"/>
  <c r="S250" i="1"/>
  <c r="Q250" i="1"/>
  <c r="O250" i="1"/>
  <c r="M250" i="1"/>
  <c r="J250" i="1"/>
  <c r="I250" i="1"/>
  <c r="H250" i="1" s="1"/>
  <c r="AH249" i="1"/>
  <c r="AF249" i="1"/>
  <c r="AD249" i="1"/>
  <c r="AB249" i="1"/>
  <c r="AA249" i="1"/>
  <c r="Y249" i="1"/>
  <c r="W249" i="1"/>
  <c r="U249" i="1"/>
  <c r="S249" i="1"/>
  <c r="Q249" i="1"/>
  <c r="O249" i="1"/>
  <c r="M249" i="1"/>
  <c r="J249" i="1"/>
  <c r="I249" i="1"/>
  <c r="AG248" i="1"/>
  <c r="AE248" i="1"/>
  <c r="AC248" i="1"/>
  <c r="Z248" i="1"/>
  <c r="X248" i="1"/>
  <c r="V248" i="1"/>
  <c r="T248" i="1"/>
  <c r="R248" i="1"/>
  <c r="P248" i="1"/>
  <c r="N248" i="1"/>
  <c r="L248" i="1"/>
  <c r="K248" i="1"/>
  <c r="AH247" i="1"/>
  <c r="AF247" i="1"/>
  <c r="AD247" i="1"/>
  <c r="AB247" i="1"/>
  <c r="AA247" i="1"/>
  <c r="Y247" i="1"/>
  <c r="W247" i="1"/>
  <c r="U247" i="1"/>
  <c r="S247" i="1"/>
  <c r="Q247" i="1"/>
  <c r="O247" i="1"/>
  <c r="M247" i="1"/>
  <c r="J247" i="1"/>
  <c r="I247" i="1"/>
  <c r="AH246" i="1"/>
  <c r="AF246" i="1"/>
  <c r="AD246" i="1"/>
  <c r="AB246" i="1"/>
  <c r="AA246" i="1"/>
  <c r="Y246" i="1"/>
  <c r="W246" i="1"/>
  <c r="U246" i="1"/>
  <c r="S246" i="1"/>
  <c r="Q246" i="1"/>
  <c r="O246" i="1"/>
  <c r="M246" i="1"/>
  <c r="J246" i="1"/>
  <c r="I246" i="1"/>
  <c r="AH245" i="1"/>
  <c r="AF245" i="1"/>
  <c r="AD245" i="1"/>
  <c r="AB245" i="1"/>
  <c r="AA245" i="1"/>
  <c r="Y245" i="1"/>
  <c r="W245" i="1"/>
  <c r="U245" i="1"/>
  <c r="S245" i="1"/>
  <c r="Q245" i="1"/>
  <c r="O245" i="1"/>
  <c r="M245" i="1"/>
  <c r="J245" i="1"/>
  <c r="I245" i="1"/>
  <c r="AH244" i="1"/>
  <c r="AF244" i="1"/>
  <c r="AD244" i="1"/>
  <c r="AB244" i="1"/>
  <c r="AA244" i="1"/>
  <c r="Y244" i="1"/>
  <c r="W244" i="1"/>
  <c r="U244" i="1"/>
  <c r="S244" i="1"/>
  <c r="Q244" i="1"/>
  <c r="O244" i="1"/>
  <c r="M244" i="1"/>
  <c r="J244" i="1"/>
  <c r="H244" i="1" s="1"/>
  <c r="I244" i="1"/>
  <c r="AG243" i="1"/>
  <c r="AE243" i="1"/>
  <c r="AC243" i="1"/>
  <c r="Z243" i="1"/>
  <c r="X243" i="1"/>
  <c r="V243" i="1"/>
  <c r="T243" i="1"/>
  <c r="R243" i="1"/>
  <c r="P243" i="1"/>
  <c r="N243" i="1"/>
  <c r="L243" i="1"/>
  <c r="K243" i="1"/>
  <c r="AH242" i="1"/>
  <c r="AF242" i="1"/>
  <c r="AD242" i="1"/>
  <c r="AB242" i="1"/>
  <c r="AA242" i="1"/>
  <c r="Y242" i="1"/>
  <c r="W242" i="1"/>
  <c r="U242" i="1"/>
  <c r="S242" i="1"/>
  <c r="Q242" i="1"/>
  <c r="O242" i="1"/>
  <c r="M242" i="1"/>
  <c r="J242" i="1"/>
  <c r="I242" i="1"/>
  <c r="AH241" i="1"/>
  <c r="AF241" i="1"/>
  <c r="AD241" i="1"/>
  <c r="AB241" i="1"/>
  <c r="AA241" i="1"/>
  <c r="Y241" i="1"/>
  <c r="W241" i="1"/>
  <c r="U241" i="1"/>
  <c r="S241" i="1"/>
  <c r="Q241" i="1"/>
  <c r="O241" i="1"/>
  <c r="M241" i="1"/>
  <c r="J241" i="1"/>
  <c r="I241" i="1"/>
  <c r="AH240" i="1"/>
  <c r="AF240" i="1"/>
  <c r="AD240" i="1"/>
  <c r="AB240" i="1"/>
  <c r="AA240" i="1"/>
  <c r="Y240" i="1"/>
  <c r="W240" i="1"/>
  <c r="U240" i="1"/>
  <c r="S240" i="1"/>
  <c r="Q240" i="1"/>
  <c r="O240" i="1"/>
  <c r="M240" i="1"/>
  <c r="J240" i="1"/>
  <c r="I240" i="1"/>
  <c r="AH239" i="1"/>
  <c r="AF239" i="1"/>
  <c r="AD239" i="1"/>
  <c r="AB239" i="1"/>
  <c r="AA239" i="1"/>
  <c r="Y239" i="1"/>
  <c r="W239" i="1"/>
  <c r="U239" i="1"/>
  <c r="S239" i="1"/>
  <c r="Q239" i="1"/>
  <c r="O239" i="1"/>
  <c r="M239" i="1"/>
  <c r="J239" i="1"/>
  <c r="I239" i="1"/>
  <c r="AG238" i="1"/>
  <c r="AE238" i="1"/>
  <c r="AC238" i="1"/>
  <c r="Z238" i="1"/>
  <c r="X238" i="1"/>
  <c r="V238" i="1"/>
  <c r="T238" i="1"/>
  <c r="R238" i="1"/>
  <c r="P238" i="1"/>
  <c r="N238" i="1"/>
  <c r="M238" i="1"/>
  <c r="L238" i="1"/>
  <c r="K238" i="1"/>
  <c r="AG236" i="1"/>
  <c r="AE236" i="1"/>
  <c r="AC236" i="1"/>
  <c r="Z236" i="1"/>
  <c r="X236" i="1"/>
  <c r="V236" i="1"/>
  <c r="T236" i="1"/>
  <c r="R236" i="1"/>
  <c r="P236" i="1"/>
  <c r="N236" i="1"/>
  <c r="M236" i="1"/>
  <c r="L236" i="1"/>
  <c r="K236" i="1"/>
  <c r="AG235" i="1"/>
  <c r="AE235" i="1"/>
  <c r="AC235" i="1"/>
  <c r="Z235" i="1"/>
  <c r="X235" i="1"/>
  <c r="AA235" i="1" s="1"/>
  <c r="V235" i="1"/>
  <c r="T235" i="1"/>
  <c r="R235" i="1"/>
  <c r="P235" i="1"/>
  <c r="N235" i="1"/>
  <c r="L235" i="1"/>
  <c r="K235" i="1"/>
  <c r="AG234" i="1"/>
  <c r="AE234" i="1"/>
  <c r="AC234" i="1"/>
  <c r="Z234" i="1"/>
  <c r="X234" i="1"/>
  <c r="V234" i="1"/>
  <c r="T234" i="1"/>
  <c r="R234" i="1"/>
  <c r="P234" i="1"/>
  <c r="N234" i="1"/>
  <c r="L234" i="1"/>
  <c r="K234" i="1"/>
  <c r="AG233" i="1"/>
  <c r="AE233" i="1"/>
  <c r="AC233" i="1"/>
  <c r="Z233" i="1"/>
  <c r="X233" i="1"/>
  <c r="V233" i="1"/>
  <c r="T233" i="1"/>
  <c r="R233" i="1"/>
  <c r="P233" i="1"/>
  <c r="N233" i="1"/>
  <c r="L233" i="1"/>
  <c r="K233" i="1"/>
  <c r="X232" i="1"/>
  <c r="L232" i="1"/>
  <c r="AG231" i="1"/>
  <c r="AE231" i="1"/>
  <c r="AC231" i="1"/>
  <c r="Z231" i="1"/>
  <c r="X231" i="1"/>
  <c r="V231" i="1"/>
  <c r="T231" i="1"/>
  <c r="R231" i="1"/>
  <c r="P231" i="1"/>
  <c r="N231" i="1"/>
  <c r="L231" i="1"/>
  <c r="K231" i="1"/>
  <c r="AG230" i="1"/>
  <c r="AE230" i="1"/>
  <c r="AC230" i="1"/>
  <c r="Z230" i="1"/>
  <c r="X230" i="1"/>
  <c r="V230" i="1"/>
  <c r="T230" i="1"/>
  <c r="R230" i="1"/>
  <c r="P230" i="1"/>
  <c r="N230" i="1"/>
  <c r="L230" i="1"/>
  <c r="K230" i="1"/>
  <c r="AG229" i="1"/>
  <c r="AE229" i="1"/>
  <c r="AC229" i="1"/>
  <c r="Z229" i="1"/>
  <c r="X229" i="1"/>
  <c r="V229" i="1"/>
  <c r="T229" i="1"/>
  <c r="R229" i="1"/>
  <c r="P229" i="1"/>
  <c r="N229" i="1"/>
  <c r="I229" i="1" s="1"/>
  <c r="L229" i="1"/>
  <c r="K229" i="1"/>
  <c r="Q229" i="1" s="1"/>
  <c r="AG228" i="1"/>
  <c r="AE228" i="1"/>
  <c r="AC228" i="1"/>
  <c r="Z228" i="1"/>
  <c r="X228" i="1"/>
  <c r="V228" i="1"/>
  <c r="T228" i="1"/>
  <c r="R228" i="1"/>
  <c r="P228" i="1"/>
  <c r="N228" i="1"/>
  <c r="L228" i="1"/>
  <c r="K228" i="1"/>
  <c r="AH224" i="1"/>
  <c r="AF224" i="1"/>
  <c r="AD224" i="1"/>
  <c r="AB224" i="1"/>
  <c r="AA224" i="1"/>
  <c r="Y224" i="1"/>
  <c r="W224" i="1"/>
  <c r="U224" i="1"/>
  <c r="S224" i="1"/>
  <c r="Q224" i="1"/>
  <c r="O224" i="1"/>
  <c r="M224" i="1"/>
  <c r="J224" i="1"/>
  <c r="I224" i="1"/>
  <c r="AH223" i="1"/>
  <c r="AF223" i="1"/>
  <c r="AD223" i="1"/>
  <c r="AB223" i="1"/>
  <c r="AA223" i="1"/>
  <c r="Y223" i="1"/>
  <c r="W223" i="1"/>
  <c r="U223" i="1"/>
  <c r="S223" i="1"/>
  <c r="Q223" i="1"/>
  <c r="O223" i="1"/>
  <c r="M223" i="1"/>
  <c r="J223" i="1"/>
  <c r="I223" i="1"/>
  <c r="AH222" i="1"/>
  <c r="AF222" i="1"/>
  <c r="AD222" i="1"/>
  <c r="AB222" i="1"/>
  <c r="AA222" i="1"/>
  <c r="Y222" i="1"/>
  <c r="W222" i="1"/>
  <c r="U222" i="1"/>
  <c r="S222" i="1"/>
  <c r="Q222" i="1"/>
  <c r="O222" i="1"/>
  <c r="M222" i="1"/>
  <c r="J222" i="1"/>
  <c r="I222" i="1"/>
  <c r="AH221" i="1"/>
  <c r="AF221" i="1"/>
  <c r="AD221" i="1"/>
  <c r="AB221" i="1"/>
  <c r="AA221" i="1"/>
  <c r="Y221" i="1"/>
  <c r="W221" i="1"/>
  <c r="U221" i="1"/>
  <c r="S221" i="1"/>
  <c r="Q221" i="1"/>
  <c r="O221" i="1"/>
  <c r="M221" i="1"/>
  <c r="J221" i="1"/>
  <c r="I221" i="1"/>
  <c r="AG220" i="1"/>
  <c r="AE220" i="1"/>
  <c r="AC220" i="1"/>
  <c r="Z220" i="1"/>
  <c r="X220" i="1"/>
  <c r="V220" i="1"/>
  <c r="T220" i="1"/>
  <c r="R220" i="1"/>
  <c r="P220" i="1"/>
  <c r="N220" i="1"/>
  <c r="L220" i="1"/>
  <c r="K220" i="1"/>
  <c r="M220" i="1" s="1"/>
  <c r="AH219" i="1"/>
  <c r="AF219" i="1"/>
  <c r="AD219" i="1"/>
  <c r="AB219" i="1"/>
  <c r="AA219" i="1"/>
  <c r="Y219" i="1"/>
  <c r="W219" i="1"/>
  <c r="U219" i="1"/>
  <c r="S219" i="1"/>
  <c r="Q219" i="1"/>
  <c r="O219" i="1"/>
  <c r="M219" i="1"/>
  <c r="J219" i="1"/>
  <c r="I219" i="1"/>
  <c r="AH218" i="1"/>
  <c r="AF218" i="1"/>
  <c r="AD218" i="1"/>
  <c r="AB218" i="1"/>
  <c r="AA218" i="1"/>
  <c r="Y218" i="1"/>
  <c r="W218" i="1"/>
  <c r="U218" i="1"/>
  <c r="S218" i="1"/>
  <c r="Q218" i="1"/>
  <c r="O218" i="1"/>
  <c r="M218" i="1"/>
  <c r="J218" i="1"/>
  <c r="I218" i="1"/>
  <c r="AH217" i="1"/>
  <c r="AF217" i="1"/>
  <c r="AD217" i="1"/>
  <c r="AB217" i="1"/>
  <c r="AA217" i="1"/>
  <c r="Y217" i="1"/>
  <c r="W217" i="1"/>
  <c r="U217" i="1"/>
  <c r="S217" i="1"/>
  <c r="Q217" i="1"/>
  <c r="O217" i="1"/>
  <c r="M217" i="1"/>
  <c r="J217" i="1"/>
  <c r="H217" i="1" s="1"/>
  <c r="I217" i="1"/>
  <c r="AH216" i="1"/>
  <c r="AF216" i="1"/>
  <c r="AD216" i="1"/>
  <c r="AB216" i="1"/>
  <c r="AA216" i="1"/>
  <c r="Y216" i="1"/>
  <c r="W216" i="1"/>
  <c r="U216" i="1"/>
  <c r="S216" i="1"/>
  <c r="Q216" i="1"/>
  <c r="O216" i="1"/>
  <c r="M216" i="1"/>
  <c r="J216" i="1"/>
  <c r="I216" i="1"/>
  <c r="AH215" i="1"/>
  <c r="AG215" i="1"/>
  <c r="AE215" i="1"/>
  <c r="AC215" i="1"/>
  <c r="Z215" i="1"/>
  <c r="J215" i="1" s="1"/>
  <c r="X215" i="1"/>
  <c r="V215" i="1"/>
  <c r="T215" i="1"/>
  <c r="R215" i="1"/>
  <c r="P215" i="1"/>
  <c r="N215" i="1"/>
  <c r="L215" i="1"/>
  <c r="K215" i="1"/>
  <c r="AH214" i="1"/>
  <c r="AF214" i="1"/>
  <c r="AD214" i="1"/>
  <c r="AB214" i="1"/>
  <c r="AA214" i="1"/>
  <c r="Y214" i="1"/>
  <c r="W214" i="1"/>
  <c r="U214" i="1"/>
  <c r="S214" i="1"/>
  <c r="Q214" i="1"/>
  <c r="O214" i="1"/>
  <c r="M214" i="1"/>
  <c r="J214" i="1"/>
  <c r="I214" i="1"/>
  <c r="AH213" i="1"/>
  <c r="AF213" i="1"/>
  <c r="AD213" i="1"/>
  <c r="AB213" i="1"/>
  <c r="AA213" i="1"/>
  <c r="Y213" i="1"/>
  <c r="W213" i="1"/>
  <c r="U213" i="1"/>
  <c r="S213" i="1"/>
  <c r="Q213" i="1"/>
  <c r="O213" i="1"/>
  <c r="M213" i="1"/>
  <c r="J213" i="1"/>
  <c r="I213" i="1"/>
  <c r="H213" i="1" s="1"/>
  <c r="AH212" i="1"/>
  <c r="AF212" i="1"/>
  <c r="AD212" i="1"/>
  <c r="AB212" i="1"/>
  <c r="AA212" i="1"/>
  <c r="Y212" i="1"/>
  <c r="W212" i="1"/>
  <c r="U212" i="1"/>
  <c r="S212" i="1"/>
  <c r="Q212" i="1"/>
  <c r="O212" i="1"/>
  <c r="M212" i="1"/>
  <c r="J212" i="1"/>
  <c r="I212" i="1"/>
  <c r="AH211" i="1"/>
  <c r="AF211" i="1"/>
  <c r="AD211" i="1"/>
  <c r="AB211" i="1"/>
  <c r="AA211" i="1"/>
  <c r="Y211" i="1"/>
  <c r="W211" i="1"/>
  <c r="U211" i="1"/>
  <c r="S211" i="1"/>
  <c r="Q211" i="1"/>
  <c r="O211" i="1"/>
  <c r="M211" i="1"/>
  <c r="J211" i="1"/>
  <c r="I211" i="1"/>
  <c r="AG210" i="1"/>
  <c r="AE210" i="1"/>
  <c r="AC210" i="1"/>
  <c r="Z210" i="1"/>
  <c r="X210" i="1"/>
  <c r="V210" i="1"/>
  <c r="T210" i="1"/>
  <c r="R210" i="1"/>
  <c r="P210" i="1"/>
  <c r="N210" i="1"/>
  <c r="L210" i="1"/>
  <c r="K210" i="1"/>
  <c r="AH209" i="1"/>
  <c r="AF209" i="1"/>
  <c r="AD209" i="1"/>
  <c r="AB209" i="1"/>
  <c r="AA209" i="1"/>
  <c r="Y209" i="1"/>
  <c r="W209" i="1"/>
  <c r="U209" i="1"/>
  <c r="S209" i="1"/>
  <c r="Q209" i="1"/>
  <c r="O209" i="1"/>
  <c r="M209" i="1"/>
  <c r="J209" i="1"/>
  <c r="I209" i="1"/>
  <c r="H209" i="1"/>
  <c r="AH208" i="1"/>
  <c r="AF208" i="1"/>
  <c r="AD208" i="1"/>
  <c r="AB208" i="1"/>
  <c r="AA208" i="1"/>
  <c r="Y208" i="1"/>
  <c r="W208" i="1"/>
  <c r="U208" i="1"/>
  <c r="S208" i="1"/>
  <c r="Q208" i="1"/>
  <c r="O208" i="1"/>
  <c r="M208" i="1"/>
  <c r="J208" i="1"/>
  <c r="I208" i="1"/>
  <c r="AH207" i="1"/>
  <c r="AF207" i="1"/>
  <c r="AD207" i="1"/>
  <c r="AB207" i="1"/>
  <c r="AA207" i="1"/>
  <c r="Y207" i="1"/>
  <c r="W207" i="1"/>
  <c r="U207" i="1"/>
  <c r="S207" i="1"/>
  <c r="Q207" i="1"/>
  <c r="O207" i="1"/>
  <c r="M207" i="1"/>
  <c r="J207" i="1"/>
  <c r="I207" i="1"/>
  <c r="H207" i="1" s="1"/>
  <c r="AH206" i="1"/>
  <c r="AF206" i="1"/>
  <c r="AD206" i="1"/>
  <c r="AB206" i="1"/>
  <c r="AA206" i="1"/>
  <c r="Y206" i="1"/>
  <c r="W206" i="1"/>
  <c r="U206" i="1"/>
  <c r="S206" i="1"/>
  <c r="Q206" i="1"/>
  <c r="O206" i="1"/>
  <c r="M206" i="1"/>
  <c r="J206" i="1"/>
  <c r="I206" i="1"/>
  <c r="H206" i="1" s="1"/>
  <c r="AG205" i="1"/>
  <c r="AE205" i="1"/>
  <c r="AC205" i="1"/>
  <c r="Z205" i="1"/>
  <c r="X205" i="1"/>
  <c r="V205" i="1"/>
  <c r="T205" i="1"/>
  <c r="R205" i="1"/>
  <c r="P205" i="1"/>
  <c r="N205" i="1"/>
  <c r="L205" i="1"/>
  <c r="K205" i="1"/>
  <c r="AG203" i="1"/>
  <c r="AE203" i="1"/>
  <c r="AH203" i="1" s="1"/>
  <c r="AC203" i="1"/>
  <c r="Z203" i="1"/>
  <c r="X203" i="1"/>
  <c r="V203" i="1"/>
  <c r="T203" i="1"/>
  <c r="R203" i="1"/>
  <c r="P203" i="1"/>
  <c r="N203" i="1"/>
  <c r="L203" i="1"/>
  <c r="K203" i="1"/>
  <c r="AG202" i="1"/>
  <c r="AE202" i="1"/>
  <c r="AC202" i="1"/>
  <c r="Z202" i="1"/>
  <c r="X202" i="1"/>
  <c r="V202" i="1"/>
  <c r="J202" i="1" s="1"/>
  <c r="T202" i="1"/>
  <c r="R202" i="1"/>
  <c r="P202" i="1"/>
  <c r="N202" i="1"/>
  <c r="L202" i="1"/>
  <c r="K202" i="1"/>
  <c r="AG201" i="1"/>
  <c r="AE201" i="1"/>
  <c r="AC201" i="1"/>
  <c r="Z201" i="1"/>
  <c r="X201" i="1"/>
  <c r="V201" i="1"/>
  <c r="T201" i="1"/>
  <c r="R201" i="1"/>
  <c r="P201" i="1"/>
  <c r="N201" i="1"/>
  <c r="L201" i="1"/>
  <c r="K201" i="1"/>
  <c r="AG200" i="1"/>
  <c r="AE200" i="1"/>
  <c r="AC200" i="1"/>
  <c r="Z200" i="1"/>
  <c r="X200" i="1"/>
  <c r="V200" i="1"/>
  <c r="T200" i="1"/>
  <c r="R200" i="1"/>
  <c r="P200" i="1"/>
  <c r="N200" i="1"/>
  <c r="L200" i="1"/>
  <c r="K200" i="1"/>
  <c r="V199" i="1"/>
  <c r="AG198" i="1"/>
  <c r="AE198" i="1"/>
  <c r="AC198" i="1"/>
  <c r="Z198" i="1"/>
  <c r="X198" i="1"/>
  <c r="V198" i="1"/>
  <c r="T198" i="1"/>
  <c r="R198" i="1"/>
  <c r="P198" i="1"/>
  <c r="N198" i="1"/>
  <c r="L198" i="1"/>
  <c r="K198" i="1"/>
  <c r="M198" i="1" s="1"/>
  <c r="AG197" i="1"/>
  <c r="AE197" i="1"/>
  <c r="AC197" i="1"/>
  <c r="Z197" i="1"/>
  <c r="X197" i="1"/>
  <c r="V197" i="1"/>
  <c r="T197" i="1"/>
  <c r="R197" i="1"/>
  <c r="P197" i="1"/>
  <c r="N197" i="1"/>
  <c r="L197" i="1"/>
  <c r="K197" i="1"/>
  <c r="AB197" i="1" s="1"/>
  <c r="AG196" i="1"/>
  <c r="AE196" i="1"/>
  <c r="AC196" i="1"/>
  <c r="Z196" i="1"/>
  <c r="X196" i="1"/>
  <c r="V196" i="1"/>
  <c r="J196" i="1" s="1"/>
  <c r="T196" i="1"/>
  <c r="R196" i="1"/>
  <c r="R194" i="1" s="1"/>
  <c r="P196" i="1"/>
  <c r="N196" i="1"/>
  <c r="L196" i="1"/>
  <c r="K196" i="1"/>
  <c r="AG195" i="1"/>
  <c r="AE195" i="1"/>
  <c r="AC195" i="1"/>
  <c r="Z195" i="1"/>
  <c r="X195" i="1"/>
  <c r="V195" i="1"/>
  <c r="T195" i="1"/>
  <c r="R195" i="1"/>
  <c r="P195" i="1"/>
  <c r="N195" i="1"/>
  <c r="L195" i="1"/>
  <c r="K195" i="1"/>
  <c r="AE194" i="1"/>
  <c r="AH191" i="1"/>
  <c r="AF191" i="1"/>
  <c r="AD191" i="1"/>
  <c r="AB191" i="1"/>
  <c r="AA191" i="1"/>
  <c r="Y191" i="1"/>
  <c r="W191" i="1"/>
  <c r="U191" i="1"/>
  <c r="S191" i="1"/>
  <c r="Q191" i="1"/>
  <c r="O191" i="1"/>
  <c r="M191" i="1"/>
  <c r="J191" i="1"/>
  <c r="I191" i="1"/>
  <c r="AH190" i="1"/>
  <c r="AF190" i="1"/>
  <c r="AD190" i="1"/>
  <c r="AB190" i="1"/>
  <c r="AA190" i="1"/>
  <c r="Y190" i="1"/>
  <c r="W190" i="1"/>
  <c r="U190" i="1"/>
  <c r="S190" i="1"/>
  <c r="Q190" i="1"/>
  <c r="O190" i="1"/>
  <c r="M190" i="1"/>
  <c r="J190" i="1"/>
  <c r="I190" i="1"/>
  <c r="AH189" i="1"/>
  <c r="AF189" i="1"/>
  <c r="AD189" i="1"/>
  <c r="AB189" i="1"/>
  <c r="AA189" i="1"/>
  <c r="Y189" i="1"/>
  <c r="W189" i="1"/>
  <c r="U189" i="1"/>
  <c r="S189" i="1"/>
  <c r="Q189" i="1"/>
  <c r="O189" i="1"/>
  <c r="M189" i="1"/>
  <c r="J189" i="1"/>
  <c r="I189" i="1"/>
  <c r="H189" i="1" s="1"/>
  <c r="AH188" i="1"/>
  <c r="AF188" i="1"/>
  <c r="AD188" i="1"/>
  <c r="AB188" i="1"/>
  <c r="AA188" i="1"/>
  <c r="Y188" i="1"/>
  <c r="W188" i="1"/>
  <c r="U188" i="1"/>
  <c r="S188" i="1"/>
  <c r="Q188" i="1"/>
  <c r="O188" i="1"/>
  <c r="M188" i="1"/>
  <c r="J188" i="1"/>
  <c r="I188" i="1"/>
  <c r="AG187" i="1"/>
  <c r="AE187" i="1"/>
  <c r="AC187" i="1"/>
  <c r="Z187" i="1"/>
  <c r="X187" i="1"/>
  <c r="V187" i="1"/>
  <c r="T187" i="1"/>
  <c r="R187" i="1"/>
  <c r="P187" i="1"/>
  <c r="N187" i="1"/>
  <c r="L187" i="1"/>
  <c r="K187" i="1"/>
  <c r="AH186" i="1"/>
  <c r="AF186" i="1"/>
  <c r="AD186" i="1"/>
  <c r="AB186" i="1"/>
  <c r="AA186" i="1"/>
  <c r="Y186" i="1"/>
  <c r="W186" i="1"/>
  <c r="U186" i="1"/>
  <c r="S186" i="1"/>
  <c r="Q186" i="1"/>
  <c r="O186" i="1"/>
  <c r="M186" i="1"/>
  <c r="J186" i="1"/>
  <c r="I186" i="1"/>
  <c r="AH185" i="1"/>
  <c r="AF185" i="1"/>
  <c r="AD185" i="1"/>
  <c r="AB185" i="1"/>
  <c r="AA185" i="1"/>
  <c r="Y185" i="1"/>
  <c r="W185" i="1"/>
  <c r="U185" i="1"/>
  <c r="S185" i="1"/>
  <c r="Q185" i="1"/>
  <c r="O185" i="1"/>
  <c r="M185" i="1"/>
  <c r="J185" i="1"/>
  <c r="I185" i="1"/>
  <c r="H185" i="1" s="1"/>
  <c r="AH184" i="1"/>
  <c r="AF184" i="1"/>
  <c r="AD184" i="1"/>
  <c r="AB184" i="1"/>
  <c r="AA184" i="1"/>
  <c r="Y184" i="1"/>
  <c r="W184" i="1"/>
  <c r="U184" i="1"/>
  <c r="S184" i="1"/>
  <c r="Q184" i="1"/>
  <c r="O184" i="1"/>
  <c r="M184" i="1"/>
  <c r="J184" i="1"/>
  <c r="I184" i="1"/>
  <c r="AH183" i="1"/>
  <c r="AF183" i="1"/>
  <c r="AD183" i="1"/>
  <c r="AB183" i="1"/>
  <c r="AA183" i="1"/>
  <c r="Y183" i="1"/>
  <c r="W183" i="1"/>
  <c r="U183" i="1"/>
  <c r="S183" i="1"/>
  <c r="Q183" i="1"/>
  <c r="O183" i="1"/>
  <c r="M183" i="1"/>
  <c r="J183" i="1"/>
  <c r="I183" i="1"/>
  <c r="AG182" i="1"/>
  <c r="AE182" i="1"/>
  <c r="AC182" i="1"/>
  <c r="Z182" i="1"/>
  <c r="X182" i="1"/>
  <c r="J182" i="1" s="1"/>
  <c r="V182" i="1"/>
  <c r="T182" i="1"/>
  <c r="R182" i="1"/>
  <c r="P182" i="1"/>
  <c r="N182" i="1"/>
  <c r="L182" i="1"/>
  <c r="K182" i="1"/>
  <c r="AG177" i="1"/>
  <c r="AE177" i="1"/>
  <c r="AC177" i="1"/>
  <c r="Z177" i="1"/>
  <c r="X177" i="1"/>
  <c r="V177" i="1"/>
  <c r="T177" i="1"/>
  <c r="R177" i="1"/>
  <c r="U177" i="1" s="1"/>
  <c r="P177" i="1"/>
  <c r="N177" i="1"/>
  <c r="L177" i="1"/>
  <c r="K177" i="1"/>
  <c r="AG176" i="1"/>
  <c r="AE176" i="1"/>
  <c r="AH176" i="1" s="1"/>
  <c r="AC176" i="1"/>
  <c r="Z176" i="1"/>
  <c r="X176" i="1"/>
  <c r="V176" i="1"/>
  <c r="T176" i="1"/>
  <c r="R176" i="1"/>
  <c r="P176" i="1"/>
  <c r="N176" i="1"/>
  <c r="L176" i="1"/>
  <c r="O176" i="1" s="1"/>
  <c r="K176" i="1"/>
  <c r="AG175" i="1"/>
  <c r="AE175" i="1"/>
  <c r="AC175" i="1"/>
  <c r="Z175" i="1"/>
  <c r="X175" i="1"/>
  <c r="V175" i="1"/>
  <c r="T175" i="1"/>
  <c r="R175" i="1"/>
  <c r="P175" i="1"/>
  <c r="N175" i="1"/>
  <c r="L175" i="1"/>
  <c r="K175" i="1"/>
  <c r="AG174" i="1"/>
  <c r="AE174" i="1"/>
  <c r="AC174" i="1"/>
  <c r="AC173" i="1" s="1"/>
  <c r="Z174" i="1"/>
  <c r="X174" i="1"/>
  <c r="V174" i="1"/>
  <c r="T174" i="1"/>
  <c r="T173" i="1" s="1"/>
  <c r="R174" i="1"/>
  <c r="P174" i="1"/>
  <c r="N174" i="1"/>
  <c r="M174" i="1"/>
  <c r="L174" i="1"/>
  <c r="K174" i="1"/>
  <c r="AG172" i="1"/>
  <c r="AE172" i="1"/>
  <c r="AC172" i="1"/>
  <c r="Z172" i="1"/>
  <c r="X172" i="1"/>
  <c r="V172" i="1"/>
  <c r="AA172" i="1" s="1"/>
  <c r="T172" i="1"/>
  <c r="R172" i="1"/>
  <c r="P172" i="1"/>
  <c r="N172" i="1"/>
  <c r="L172" i="1"/>
  <c r="K172" i="1"/>
  <c r="K168" i="1" s="1"/>
  <c r="AG171" i="1"/>
  <c r="AE171" i="1"/>
  <c r="AH171" i="1" s="1"/>
  <c r="AC171" i="1"/>
  <c r="Z171" i="1"/>
  <c r="J171" i="1" s="1"/>
  <c r="X171" i="1"/>
  <c r="V171" i="1"/>
  <c r="T171" i="1"/>
  <c r="R171" i="1"/>
  <c r="U171" i="1" s="1"/>
  <c r="P171" i="1"/>
  <c r="N171" i="1"/>
  <c r="L171" i="1"/>
  <c r="O171" i="1" s="1"/>
  <c r="K171" i="1"/>
  <c r="AG170" i="1"/>
  <c r="AE170" i="1"/>
  <c r="AC170" i="1"/>
  <c r="Z170" i="1"/>
  <c r="X170" i="1"/>
  <c r="V170" i="1"/>
  <c r="T170" i="1"/>
  <c r="R170" i="1"/>
  <c r="P170" i="1"/>
  <c r="N170" i="1"/>
  <c r="L170" i="1"/>
  <c r="K170" i="1"/>
  <c r="AG169" i="1"/>
  <c r="AE169" i="1"/>
  <c r="AC169" i="1"/>
  <c r="Z169" i="1"/>
  <c r="X169" i="1"/>
  <c r="V169" i="1"/>
  <c r="T169" i="1"/>
  <c r="R169" i="1"/>
  <c r="P169" i="1"/>
  <c r="N169" i="1"/>
  <c r="L169" i="1"/>
  <c r="K169" i="1"/>
  <c r="X168" i="1"/>
  <c r="AG167" i="1"/>
  <c r="AE167" i="1"/>
  <c r="AC167" i="1"/>
  <c r="Z167" i="1"/>
  <c r="X167" i="1"/>
  <c r="V167" i="1"/>
  <c r="T167" i="1"/>
  <c r="R167" i="1"/>
  <c r="P167" i="1"/>
  <c r="N167" i="1"/>
  <c r="L167" i="1"/>
  <c r="O167" i="1" s="1"/>
  <c r="K167" i="1"/>
  <c r="AG166" i="1"/>
  <c r="AE166" i="1"/>
  <c r="AC166" i="1"/>
  <c r="Z166" i="1"/>
  <c r="X166" i="1"/>
  <c r="V166" i="1"/>
  <c r="T166" i="1"/>
  <c r="R166" i="1"/>
  <c r="P166" i="1"/>
  <c r="N166" i="1"/>
  <c r="L166" i="1"/>
  <c r="K166" i="1"/>
  <c r="AG165" i="1"/>
  <c r="AE165" i="1"/>
  <c r="AC165" i="1"/>
  <c r="Z165" i="1"/>
  <c r="X165" i="1"/>
  <c r="V165" i="1"/>
  <c r="T165" i="1"/>
  <c r="R165" i="1"/>
  <c r="P165" i="1"/>
  <c r="N165" i="1"/>
  <c r="L165" i="1"/>
  <c r="K165" i="1"/>
  <c r="AG164" i="1"/>
  <c r="AE164" i="1"/>
  <c r="AC164" i="1"/>
  <c r="Z164" i="1"/>
  <c r="X164" i="1"/>
  <c r="V164" i="1"/>
  <c r="T164" i="1"/>
  <c r="R164" i="1"/>
  <c r="P164" i="1"/>
  <c r="N164" i="1"/>
  <c r="L164" i="1"/>
  <c r="K164" i="1"/>
  <c r="K163" i="1"/>
  <c r="AG162" i="1"/>
  <c r="AE162" i="1"/>
  <c r="AC162" i="1"/>
  <c r="Z162" i="1"/>
  <c r="X162" i="1"/>
  <c r="V162" i="1"/>
  <c r="T162" i="1"/>
  <c r="R162" i="1"/>
  <c r="P162" i="1"/>
  <c r="N162" i="1"/>
  <c r="L162" i="1"/>
  <c r="K162" i="1"/>
  <c r="I162" i="1" s="1"/>
  <c r="AG161" i="1"/>
  <c r="AE161" i="1"/>
  <c r="AC161" i="1"/>
  <c r="Z161" i="1"/>
  <c r="X161" i="1"/>
  <c r="V161" i="1"/>
  <c r="T161" i="1"/>
  <c r="R161" i="1"/>
  <c r="P161" i="1"/>
  <c r="N161" i="1"/>
  <c r="L161" i="1"/>
  <c r="K161" i="1"/>
  <c r="AG160" i="1"/>
  <c r="AE160" i="1"/>
  <c r="AC160" i="1"/>
  <c r="Z160" i="1"/>
  <c r="X160" i="1"/>
  <c r="V160" i="1"/>
  <c r="T160" i="1"/>
  <c r="R160" i="1"/>
  <c r="P160" i="1"/>
  <c r="N160" i="1"/>
  <c r="L160" i="1"/>
  <c r="K160" i="1"/>
  <c r="AG159" i="1"/>
  <c r="AG158" i="1" s="1"/>
  <c r="AE159" i="1"/>
  <c r="AC159" i="1"/>
  <c r="Z159" i="1"/>
  <c r="Z158" i="1" s="1"/>
  <c r="X159" i="1"/>
  <c r="V159" i="1"/>
  <c r="T159" i="1"/>
  <c r="R159" i="1"/>
  <c r="R158" i="1" s="1"/>
  <c r="P159" i="1"/>
  <c r="N159" i="1"/>
  <c r="N158" i="1" s="1"/>
  <c r="L159" i="1"/>
  <c r="K159" i="1"/>
  <c r="T158" i="1"/>
  <c r="AG157" i="1"/>
  <c r="AE157" i="1"/>
  <c r="AC157" i="1"/>
  <c r="Z157" i="1"/>
  <c r="X157" i="1"/>
  <c r="V157" i="1"/>
  <c r="T157" i="1"/>
  <c r="R157" i="1"/>
  <c r="P157" i="1"/>
  <c r="N157" i="1"/>
  <c r="L157" i="1"/>
  <c r="K157" i="1"/>
  <c r="AG156" i="1"/>
  <c r="AE156" i="1"/>
  <c r="AC156" i="1"/>
  <c r="AC153" i="1" s="1"/>
  <c r="Z156" i="1"/>
  <c r="X156" i="1"/>
  <c r="V156" i="1"/>
  <c r="T156" i="1"/>
  <c r="R156" i="1"/>
  <c r="P156" i="1"/>
  <c r="N156" i="1"/>
  <c r="L156" i="1"/>
  <c r="K156" i="1"/>
  <c r="AG155" i="1"/>
  <c r="AE155" i="1"/>
  <c r="AH155" i="1" s="1"/>
  <c r="AC155" i="1"/>
  <c r="Z155" i="1"/>
  <c r="X155" i="1"/>
  <c r="AA155" i="1" s="1"/>
  <c r="V155" i="1"/>
  <c r="T155" i="1"/>
  <c r="R155" i="1"/>
  <c r="P155" i="1"/>
  <c r="N155" i="1"/>
  <c r="L155" i="1"/>
  <c r="K155" i="1"/>
  <c r="AG154" i="1"/>
  <c r="AE154" i="1"/>
  <c r="AC154" i="1"/>
  <c r="Z154" i="1"/>
  <c r="X154" i="1"/>
  <c r="V154" i="1"/>
  <c r="T154" i="1"/>
  <c r="R154" i="1"/>
  <c r="R153" i="1" s="1"/>
  <c r="P154" i="1"/>
  <c r="N154" i="1"/>
  <c r="L154" i="1"/>
  <c r="K154" i="1"/>
  <c r="AG152" i="1"/>
  <c r="AE152" i="1"/>
  <c r="AC152" i="1"/>
  <c r="Z152" i="1"/>
  <c r="X152" i="1"/>
  <c r="V152" i="1"/>
  <c r="AA152" i="1" s="1"/>
  <c r="T152" i="1"/>
  <c r="R152" i="1"/>
  <c r="P152" i="1"/>
  <c r="N152" i="1"/>
  <c r="L152" i="1"/>
  <c r="K152" i="1"/>
  <c r="AG151" i="1"/>
  <c r="AE151" i="1"/>
  <c r="AC151" i="1"/>
  <c r="Z151" i="1"/>
  <c r="X151" i="1"/>
  <c r="V151" i="1"/>
  <c r="T151" i="1"/>
  <c r="R151" i="1"/>
  <c r="P151" i="1"/>
  <c r="N151" i="1"/>
  <c r="L151" i="1"/>
  <c r="M151" i="1" s="1"/>
  <c r="K151" i="1"/>
  <c r="Q151" i="1" s="1"/>
  <c r="AG150" i="1"/>
  <c r="AE150" i="1"/>
  <c r="AC150" i="1"/>
  <c r="AH150" i="1" s="1"/>
  <c r="Z150" i="1"/>
  <c r="X150" i="1"/>
  <c r="V150" i="1"/>
  <c r="T150" i="1"/>
  <c r="R150" i="1"/>
  <c r="P150" i="1"/>
  <c r="N150" i="1"/>
  <c r="M150" i="1"/>
  <c r="L150" i="1"/>
  <c r="K150" i="1"/>
  <c r="AG149" i="1"/>
  <c r="AE149" i="1"/>
  <c r="AE148" i="1" s="1"/>
  <c r="AC149" i="1"/>
  <c r="Z149" i="1"/>
  <c r="X149" i="1"/>
  <c r="V149" i="1"/>
  <c r="T149" i="1"/>
  <c r="R149" i="1"/>
  <c r="R148" i="1" s="1"/>
  <c r="P149" i="1"/>
  <c r="N149" i="1"/>
  <c r="L149" i="1"/>
  <c r="K149" i="1"/>
  <c r="T148" i="1"/>
  <c r="P148" i="1"/>
  <c r="AH145" i="1"/>
  <c r="AF145" i="1"/>
  <c r="AD145" i="1"/>
  <c r="AB145" i="1"/>
  <c r="AA145" i="1"/>
  <c r="Y145" i="1"/>
  <c r="W145" i="1"/>
  <c r="U145" i="1"/>
  <c r="S145" i="1"/>
  <c r="Q145" i="1"/>
  <c r="O145" i="1"/>
  <c r="M145" i="1"/>
  <c r="J145" i="1"/>
  <c r="I145" i="1"/>
  <c r="AH144" i="1"/>
  <c r="AF144" i="1"/>
  <c r="AD144" i="1"/>
  <c r="AB144" i="1"/>
  <c r="AA144" i="1"/>
  <c r="Y144" i="1"/>
  <c r="W144" i="1"/>
  <c r="U144" i="1"/>
  <c r="S144" i="1"/>
  <c r="Q144" i="1"/>
  <c r="O144" i="1"/>
  <c r="M144" i="1"/>
  <c r="J144" i="1"/>
  <c r="I144" i="1"/>
  <c r="AH143" i="1"/>
  <c r="AF143" i="1"/>
  <c r="AD143" i="1"/>
  <c r="AB143" i="1"/>
  <c r="AA143" i="1"/>
  <c r="Y143" i="1"/>
  <c r="W143" i="1"/>
  <c r="U143" i="1"/>
  <c r="S143" i="1"/>
  <c r="Q143" i="1"/>
  <c r="O143" i="1"/>
  <c r="M143" i="1"/>
  <c r="J143" i="1"/>
  <c r="I143" i="1"/>
  <c r="AH142" i="1"/>
  <c r="AF142" i="1"/>
  <c r="AD142" i="1"/>
  <c r="AB142" i="1"/>
  <c r="AA142" i="1"/>
  <c r="Y142" i="1"/>
  <c r="W142" i="1"/>
  <c r="U142" i="1"/>
  <c r="S142" i="1"/>
  <c r="Q142" i="1"/>
  <c r="O142" i="1"/>
  <c r="M142" i="1"/>
  <c r="J142" i="1"/>
  <c r="I142" i="1"/>
  <c r="AG141" i="1"/>
  <c r="AE141" i="1"/>
  <c r="AC141" i="1"/>
  <c r="Z141" i="1"/>
  <c r="X141" i="1"/>
  <c r="V141" i="1"/>
  <c r="T141" i="1"/>
  <c r="R141" i="1"/>
  <c r="P141" i="1"/>
  <c r="N141" i="1"/>
  <c r="L141" i="1"/>
  <c r="K141" i="1"/>
  <c r="AH140" i="1"/>
  <c r="AF140" i="1"/>
  <c r="AD140" i="1"/>
  <c r="AB140" i="1"/>
  <c r="AA140" i="1"/>
  <c r="Y140" i="1"/>
  <c r="W140" i="1"/>
  <c r="U140" i="1"/>
  <c r="S140" i="1"/>
  <c r="Q140" i="1"/>
  <c r="O140" i="1"/>
  <c r="M140" i="1"/>
  <c r="J140" i="1"/>
  <c r="I140" i="1"/>
  <c r="AH139" i="1"/>
  <c r="AF139" i="1"/>
  <c r="AD139" i="1"/>
  <c r="AB139" i="1"/>
  <c r="AA139" i="1"/>
  <c r="Y139" i="1"/>
  <c r="W139" i="1"/>
  <c r="U139" i="1"/>
  <c r="S139" i="1"/>
  <c r="Q139" i="1"/>
  <c r="O139" i="1"/>
  <c r="M139" i="1"/>
  <c r="J139" i="1"/>
  <c r="I139" i="1"/>
  <c r="H139" i="1" s="1"/>
  <c r="AH138" i="1"/>
  <c r="AF138" i="1"/>
  <c r="AD138" i="1"/>
  <c r="AB138" i="1"/>
  <c r="AA138" i="1"/>
  <c r="Y138" i="1"/>
  <c r="W138" i="1"/>
  <c r="U138" i="1"/>
  <c r="S138" i="1"/>
  <c r="Q138" i="1"/>
  <c r="O138" i="1"/>
  <c r="M138" i="1"/>
  <c r="J138" i="1"/>
  <c r="I138" i="1"/>
  <c r="AH137" i="1"/>
  <c r="AF137" i="1"/>
  <c r="AD137" i="1"/>
  <c r="AB137" i="1"/>
  <c r="AA137" i="1"/>
  <c r="Y137" i="1"/>
  <c r="W137" i="1"/>
  <c r="U137" i="1"/>
  <c r="S137" i="1"/>
  <c r="Q137" i="1"/>
  <c r="O137" i="1"/>
  <c r="M137" i="1"/>
  <c r="J137" i="1"/>
  <c r="I137" i="1"/>
  <c r="AG136" i="1"/>
  <c r="AE136" i="1"/>
  <c r="AC136" i="1"/>
  <c r="AH136" i="1" s="1"/>
  <c r="Z136" i="1"/>
  <c r="X136" i="1"/>
  <c r="V136" i="1"/>
  <c r="T136" i="1"/>
  <c r="R136" i="1"/>
  <c r="P136" i="1"/>
  <c r="N136" i="1"/>
  <c r="L136" i="1"/>
  <c r="K136" i="1"/>
  <c r="AH135" i="1"/>
  <c r="AF135" i="1"/>
  <c r="AD135" i="1"/>
  <c r="AB135" i="1"/>
  <c r="AA135" i="1"/>
  <c r="Y135" i="1"/>
  <c r="W135" i="1"/>
  <c r="U135" i="1"/>
  <c r="S135" i="1"/>
  <c r="Q135" i="1"/>
  <c r="O135" i="1"/>
  <c r="M135" i="1"/>
  <c r="J135" i="1"/>
  <c r="I135" i="1"/>
  <c r="AH134" i="1"/>
  <c r="AF134" i="1"/>
  <c r="AD134" i="1"/>
  <c r="AB134" i="1"/>
  <c r="AA134" i="1"/>
  <c r="Y134" i="1"/>
  <c r="W134" i="1"/>
  <c r="U134" i="1"/>
  <c r="S134" i="1"/>
  <c r="Q134" i="1"/>
  <c r="O134" i="1"/>
  <c r="M134" i="1"/>
  <c r="J134" i="1"/>
  <c r="I134" i="1"/>
  <c r="AH133" i="1"/>
  <c r="AF133" i="1"/>
  <c r="AD133" i="1"/>
  <c r="AB133" i="1"/>
  <c r="AA133" i="1"/>
  <c r="Y133" i="1"/>
  <c r="W133" i="1"/>
  <c r="U133" i="1"/>
  <c r="S133" i="1"/>
  <c r="Q133" i="1"/>
  <c r="O133" i="1"/>
  <c r="M133" i="1"/>
  <c r="J133" i="1"/>
  <c r="I133" i="1"/>
  <c r="AH132" i="1"/>
  <c r="AF132" i="1"/>
  <c r="AD132" i="1"/>
  <c r="AB132" i="1"/>
  <c r="AA132" i="1"/>
  <c r="Y132" i="1"/>
  <c r="W132" i="1"/>
  <c r="U132" i="1"/>
  <c r="S132" i="1"/>
  <c r="Q132" i="1"/>
  <c r="O132" i="1"/>
  <c r="M132" i="1"/>
  <c r="J132" i="1"/>
  <c r="H132" i="1" s="1"/>
  <c r="I132" i="1"/>
  <c r="AG131" i="1"/>
  <c r="AE131" i="1"/>
  <c r="AC131" i="1"/>
  <c r="Z131" i="1"/>
  <c r="X131" i="1"/>
  <c r="V131" i="1"/>
  <c r="T131" i="1"/>
  <c r="R131" i="1"/>
  <c r="P131" i="1"/>
  <c r="U131" i="1" s="1"/>
  <c r="N131" i="1"/>
  <c r="L131" i="1"/>
  <c r="K131" i="1"/>
  <c r="AH130" i="1"/>
  <c r="AF130" i="1"/>
  <c r="AD130" i="1"/>
  <c r="AB130" i="1"/>
  <c r="AA130" i="1"/>
  <c r="Y130" i="1"/>
  <c r="W130" i="1"/>
  <c r="U130" i="1"/>
  <c r="S130" i="1"/>
  <c r="Q130" i="1"/>
  <c r="O130" i="1"/>
  <c r="M130" i="1"/>
  <c r="J130" i="1"/>
  <c r="H130" i="1" s="1"/>
  <c r="I130" i="1"/>
  <c r="AH129" i="1"/>
  <c r="AF129" i="1"/>
  <c r="AD129" i="1"/>
  <c r="AB129" i="1"/>
  <c r="AA129" i="1"/>
  <c r="Y129" i="1"/>
  <c r="W129" i="1"/>
  <c r="U129" i="1"/>
  <c r="S129" i="1"/>
  <c r="Q129" i="1"/>
  <c r="O129" i="1"/>
  <c r="M129" i="1"/>
  <c r="J129" i="1"/>
  <c r="I129" i="1"/>
  <c r="AH128" i="1"/>
  <c r="AF128" i="1"/>
  <c r="AD128" i="1"/>
  <c r="AB128" i="1"/>
  <c r="AA128" i="1"/>
  <c r="Y128" i="1"/>
  <c r="W128" i="1"/>
  <c r="U128" i="1"/>
  <c r="S128" i="1"/>
  <c r="Q128" i="1"/>
  <c r="O128" i="1"/>
  <c r="M128" i="1"/>
  <c r="J128" i="1"/>
  <c r="H128" i="1" s="1"/>
  <c r="I128" i="1"/>
  <c r="AH127" i="1"/>
  <c r="AF127" i="1"/>
  <c r="AD127" i="1"/>
  <c r="AB127" i="1"/>
  <c r="AA127" i="1"/>
  <c r="Y127" i="1"/>
  <c r="W127" i="1"/>
  <c r="U127" i="1"/>
  <c r="S127" i="1"/>
  <c r="Q127" i="1"/>
  <c r="O127" i="1"/>
  <c r="M127" i="1"/>
  <c r="J127" i="1"/>
  <c r="I127" i="1"/>
  <c r="H127" i="1" s="1"/>
  <c r="AG126" i="1"/>
  <c r="AE126" i="1"/>
  <c r="AC126" i="1"/>
  <c r="Z126" i="1"/>
  <c r="X126" i="1"/>
  <c r="V126" i="1"/>
  <c r="T126" i="1"/>
  <c r="R126" i="1"/>
  <c r="P126" i="1"/>
  <c r="N126" i="1"/>
  <c r="L126" i="1"/>
  <c r="K126" i="1"/>
  <c r="AH125" i="1"/>
  <c r="AF125" i="1"/>
  <c r="AD125" i="1"/>
  <c r="AB125" i="1"/>
  <c r="AA125" i="1"/>
  <c r="Y125" i="1"/>
  <c r="W125" i="1"/>
  <c r="U125" i="1"/>
  <c r="S125" i="1"/>
  <c r="Q125" i="1"/>
  <c r="O125" i="1"/>
  <c r="M125" i="1"/>
  <c r="J125" i="1"/>
  <c r="I125" i="1"/>
  <c r="H125" i="1" s="1"/>
  <c r="AH124" i="1"/>
  <c r="AF124" i="1"/>
  <c r="AD124" i="1"/>
  <c r="AB124" i="1"/>
  <c r="AA124" i="1"/>
  <c r="Y124" i="1"/>
  <c r="W124" i="1"/>
  <c r="U124" i="1"/>
  <c r="S124" i="1"/>
  <c r="Q124" i="1"/>
  <c r="O124" i="1"/>
  <c r="M124" i="1"/>
  <c r="J124" i="1"/>
  <c r="I124" i="1"/>
  <c r="AH123" i="1"/>
  <c r="AF123" i="1"/>
  <c r="AD123" i="1"/>
  <c r="AB123" i="1"/>
  <c r="AA123" i="1"/>
  <c r="Y123" i="1"/>
  <c r="W123" i="1"/>
  <c r="U123" i="1"/>
  <c r="S123" i="1"/>
  <c r="Q123" i="1"/>
  <c r="O123" i="1"/>
  <c r="M123" i="1"/>
  <c r="J123" i="1"/>
  <c r="I123" i="1"/>
  <c r="AH122" i="1"/>
  <c r="AF122" i="1"/>
  <c r="AD122" i="1"/>
  <c r="AB122" i="1"/>
  <c r="AA122" i="1"/>
  <c r="Y122" i="1"/>
  <c r="W122" i="1"/>
  <c r="U122" i="1"/>
  <c r="S122" i="1"/>
  <c r="Q122" i="1"/>
  <c r="O122" i="1"/>
  <c r="M122" i="1"/>
  <c r="J122" i="1"/>
  <c r="H122" i="1" s="1"/>
  <c r="I122" i="1"/>
  <c r="AG121" i="1"/>
  <c r="AE121" i="1"/>
  <c r="AC121" i="1"/>
  <c r="Z121" i="1"/>
  <c r="X121" i="1"/>
  <c r="V121" i="1"/>
  <c r="AA121" i="1" s="1"/>
  <c r="T121" i="1"/>
  <c r="R121" i="1"/>
  <c r="P121" i="1"/>
  <c r="N121" i="1"/>
  <c r="Q121" i="1" s="1"/>
  <c r="L121" i="1"/>
  <c r="K121" i="1"/>
  <c r="M121" i="1" s="1"/>
  <c r="AH120" i="1"/>
  <c r="AF120" i="1"/>
  <c r="AD120" i="1"/>
  <c r="AB120" i="1"/>
  <c r="AA120" i="1"/>
  <c r="Y120" i="1"/>
  <c r="W120" i="1"/>
  <c r="U120" i="1"/>
  <c r="S120" i="1"/>
  <c r="Q120" i="1"/>
  <c r="O120" i="1"/>
  <c r="M120" i="1"/>
  <c r="J120" i="1"/>
  <c r="I120" i="1"/>
  <c r="H120" i="1" s="1"/>
  <c r="AH119" i="1"/>
  <c r="AF119" i="1"/>
  <c r="AD119" i="1"/>
  <c r="AB119" i="1"/>
  <c r="AA119" i="1"/>
  <c r="Y119" i="1"/>
  <c r="W119" i="1"/>
  <c r="U119" i="1"/>
  <c r="S119" i="1"/>
  <c r="Q119" i="1"/>
  <c r="O119" i="1"/>
  <c r="M119" i="1"/>
  <c r="J119" i="1"/>
  <c r="I119" i="1"/>
  <c r="AH118" i="1"/>
  <c r="AF118" i="1"/>
  <c r="AD118" i="1"/>
  <c r="AB118" i="1"/>
  <c r="AA118" i="1"/>
  <c r="Y118" i="1"/>
  <c r="W118" i="1"/>
  <c r="U118" i="1"/>
  <c r="S118" i="1"/>
  <c r="Q118" i="1"/>
  <c r="O118" i="1"/>
  <c r="M118" i="1"/>
  <c r="J118" i="1"/>
  <c r="I118" i="1"/>
  <c r="AH117" i="1"/>
  <c r="AF117" i="1"/>
  <c r="AD117" i="1"/>
  <c r="AB117" i="1"/>
  <c r="AA117" i="1"/>
  <c r="Y117" i="1"/>
  <c r="W117" i="1"/>
  <c r="U117" i="1"/>
  <c r="S117" i="1"/>
  <c r="Q117" i="1"/>
  <c r="O117" i="1"/>
  <c r="M117" i="1"/>
  <c r="J117" i="1"/>
  <c r="I117" i="1"/>
  <c r="H117" i="1" s="1"/>
  <c r="AG116" i="1"/>
  <c r="AE116" i="1"/>
  <c r="AH116" i="1" s="1"/>
  <c r="AC116" i="1"/>
  <c r="Z116" i="1"/>
  <c r="X116" i="1"/>
  <c r="V116" i="1"/>
  <c r="T116" i="1"/>
  <c r="R116" i="1"/>
  <c r="P116" i="1"/>
  <c r="O116" i="1"/>
  <c r="N116" i="1"/>
  <c r="L116" i="1"/>
  <c r="K116" i="1"/>
  <c r="AH115" i="1"/>
  <c r="AF115" i="1"/>
  <c r="AD115" i="1"/>
  <c r="AB115" i="1"/>
  <c r="AA115" i="1"/>
  <c r="Y115" i="1"/>
  <c r="W115" i="1"/>
  <c r="U115" i="1"/>
  <c r="S115" i="1"/>
  <c r="Q115" i="1"/>
  <c r="O115" i="1"/>
  <c r="M115" i="1"/>
  <c r="J115" i="1"/>
  <c r="I115" i="1"/>
  <c r="AH114" i="1"/>
  <c r="AF114" i="1"/>
  <c r="AD114" i="1"/>
  <c r="AB114" i="1"/>
  <c r="AA114" i="1"/>
  <c r="Y114" i="1"/>
  <c r="W114" i="1"/>
  <c r="U114" i="1"/>
  <c r="S114" i="1"/>
  <c r="Q114" i="1"/>
  <c r="O114" i="1"/>
  <c r="M114" i="1"/>
  <c r="J114" i="1"/>
  <c r="H114" i="1" s="1"/>
  <c r="I114" i="1"/>
  <c r="AH113" i="1"/>
  <c r="AF113" i="1"/>
  <c r="AD113" i="1"/>
  <c r="AB113" i="1"/>
  <c r="AA113" i="1"/>
  <c r="Y113" i="1"/>
  <c r="W113" i="1"/>
  <c r="U113" i="1"/>
  <c r="S113" i="1"/>
  <c r="Q113" i="1"/>
  <c r="O113" i="1"/>
  <c r="M113" i="1"/>
  <c r="J113" i="1"/>
  <c r="I113" i="1"/>
  <c r="AH112" i="1"/>
  <c r="AF112" i="1"/>
  <c r="AD112" i="1"/>
  <c r="AB112" i="1"/>
  <c r="AA112" i="1"/>
  <c r="Y112" i="1"/>
  <c r="W112" i="1"/>
  <c r="U112" i="1"/>
  <c r="S112" i="1"/>
  <c r="Q112" i="1"/>
  <c r="O112" i="1"/>
  <c r="M112" i="1"/>
  <c r="J112" i="1"/>
  <c r="I112" i="1"/>
  <c r="H112" i="1"/>
  <c r="AG111" i="1"/>
  <c r="AE111" i="1"/>
  <c r="AC111" i="1"/>
  <c r="Z111" i="1"/>
  <c r="X111" i="1"/>
  <c r="V111" i="1"/>
  <c r="T111" i="1"/>
  <c r="R111" i="1"/>
  <c r="P111" i="1"/>
  <c r="N111" i="1"/>
  <c r="L111" i="1"/>
  <c r="K111" i="1"/>
  <c r="AH110" i="1"/>
  <c r="AF110" i="1"/>
  <c r="AD110" i="1"/>
  <c r="AB110" i="1"/>
  <c r="AA110" i="1"/>
  <c r="Y110" i="1"/>
  <c r="W110" i="1"/>
  <c r="U110" i="1"/>
  <c r="S110" i="1"/>
  <c r="Q110" i="1"/>
  <c r="O110" i="1"/>
  <c r="M110" i="1"/>
  <c r="J110" i="1"/>
  <c r="H110" i="1" s="1"/>
  <c r="I110" i="1"/>
  <c r="AH109" i="1"/>
  <c r="AF109" i="1"/>
  <c r="AD109" i="1"/>
  <c r="AB109" i="1"/>
  <c r="AA109" i="1"/>
  <c r="Y109" i="1"/>
  <c r="W109" i="1"/>
  <c r="U109" i="1"/>
  <c r="S109" i="1"/>
  <c r="Q109" i="1"/>
  <c r="O109" i="1"/>
  <c r="M109" i="1"/>
  <c r="J109" i="1"/>
  <c r="I109" i="1"/>
  <c r="AH108" i="1"/>
  <c r="AF108" i="1"/>
  <c r="AD108" i="1"/>
  <c r="AB108" i="1"/>
  <c r="AA108" i="1"/>
  <c r="Y108" i="1"/>
  <c r="W108" i="1"/>
  <c r="U108" i="1"/>
  <c r="S108" i="1"/>
  <c r="Q108" i="1"/>
  <c r="O108" i="1"/>
  <c r="M108" i="1"/>
  <c r="J108" i="1"/>
  <c r="I108" i="1"/>
  <c r="AH107" i="1"/>
  <c r="AF107" i="1"/>
  <c r="AD107" i="1"/>
  <c r="AB107" i="1"/>
  <c r="AA107" i="1"/>
  <c r="Y107" i="1"/>
  <c r="W107" i="1"/>
  <c r="U107" i="1"/>
  <c r="S107" i="1"/>
  <c r="Q107" i="1"/>
  <c r="O107" i="1"/>
  <c r="M107" i="1"/>
  <c r="J107" i="1"/>
  <c r="I107" i="1"/>
  <c r="AG106" i="1"/>
  <c r="AE106" i="1"/>
  <c r="AC106" i="1"/>
  <c r="Z106" i="1"/>
  <c r="X106" i="1"/>
  <c r="V106" i="1"/>
  <c r="T106" i="1"/>
  <c r="R106" i="1"/>
  <c r="P106" i="1"/>
  <c r="N106" i="1"/>
  <c r="L106" i="1"/>
  <c r="K106" i="1"/>
  <c r="AH105" i="1"/>
  <c r="AF105" i="1"/>
  <c r="AD105" i="1"/>
  <c r="AB105" i="1"/>
  <c r="AA105" i="1"/>
  <c r="Y105" i="1"/>
  <c r="W105" i="1"/>
  <c r="U105" i="1"/>
  <c r="S105" i="1"/>
  <c r="Q105" i="1"/>
  <c r="O105" i="1"/>
  <c r="M105" i="1"/>
  <c r="J105" i="1"/>
  <c r="I105" i="1"/>
  <c r="AH104" i="1"/>
  <c r="AF104" i="1"/>
  <c r="AD104" i="1"/>
  <c r="AB104" i="1"/>
  <c r="AA104" i="1"/>
  <c r="Y104" i="1"/>
  <c r="W104" i="1"/>
  <c r="U104" i="1"/>
  <c r="S104" i="1"/>
  <c r="Q104" i="1"/>
  <c r="O104" i="1"/>
  <c r="M104" i="1"/>
  <c r="J104" i="1"/>
  <c r="H104" i="1" s="1"/>
  <c r="I104" i="1"/>
  <c r="AH103" i="1"/>
  <c r="AF103" i="1"/>
  <c r="AD103" i="1"/>
  <c r="AB103" i="1"/>
  <c r="AA103" i="1"/>
  <c r="Y103" i="1"/>
  <c r="W103" i="1"/>
  <c r="U103" i="1"/>
  <c r="S103" i="1"/>
  <c r="Q103" i="1"/>
  <c r="O103" i="1"/>
  <c r="M103" i="1"/>
  <c r="J103" i="1"/>
  <c r="I103" i="1"/>
  <c r="AH102" i="1"/>
  <c r="AF102" i="1"/>
  <c r="AD102" i="1"/>
  <c r="AB102" i="1"/>
  <c r="AA102" i="1"/>
  <c r="Y102" i="1"/>
  <c r="W102" i="1"/>
  <c r="U102" i="1"/>
  <c r="S102" i="1"/>
  <c r="Q102" i="1"/>
  <c r="O102" i="1"/>
  <c r="M102" i="1"/>
  <c r="J102" i="1"/>
  <c r="I102" i="1"/>
  <c r="AG101" i="1"/>
  <c r="AE101" i="1"/>
  <c r="AC101" i="1"/>
  <c r="Z101" i="1"/>
  <c r="X101" i="1"/>
  <c r="AA101" i="1" s="1"/>
  <c r="V101" i="1"/>
  <c r="T101" i="1"/>
  <c r="R101" i="1"/>
  <c r="P101" i="1"/>
  <c r="N101" i="1"/>
  <c r="L101" i="1"/>
  <c r="K101" i="1"/>
  <c r="AH100" i="1"/>
  <c r="AF100" i="1"/>
  <c r="AD100" i="1"/>
  <c r="AB100" i="1"/>
  <c r="AA100" i="1"/>
  <c r="Y100" i="1"/>
  <c r="W100" i="1"/>
  <c r="U100" i="1"/>
  <c r="S100" i="1"/>
  <c r="Q100" i="1"/>
  <c r="O100" i="1"/>
  <c r="M100" i="1"/>
  <c r="J100" i="1"/>
  <c r="H100" i="1" s="1"/>
  <c r="I100" i="1"/>
  <c r="AH99" i="1"/>
  <c r="AF99" i="1"/>
  <c r="AD99" i="1"/>
  <c r="AB99" i="1"/>
  <c r="AA99" i="1"/>
  <c r="Y99" i="1"/>
  <c r="W99" i="1"/>
  <c r="U99" i="1"/>
  <c r="S99" i="1"/>
  <c r="Q99" i="1"/>
  <c r="O99" i="1"/>
  <c r="M99" i="1"/>
  <c r="J99" i="1"/>
  <c r="I99" i="1"/>
  <c r="AH98" i="1"/>
  <c r="AF98" i="1"/>
  <c r="AD98" i="1"/>
  <c r="AB98" i="1"/>
  <c r="AA98" i="1"/>
  <c r="Y98" i="1"/>
  <c r="W98" i="1"/>
  <c r="U98" i="1"/>
  <c r="S98" i="1"/>
  <c r="Q98" i="1"/>
  <c r="O98" i="1"/>
  <c r="M98" i="1"/>
  <c r="J98" i="1"/>
  <c r="I98" i="1"/>
  <c r="AH97" i="1"/>
  <c r="AF97" i="1"/>
  <c r="AD97" i="1"/>
  <c r="AB97" i="1"/>
  <c r="AA97" i="1"/>
  <c r="Y97" i="1"/>
  <c r="W97" i="1"/>
  <c r="U97" i="1"/>
  <c r="S97" i="1"/>
  <c r="Q97" i="1"/>
  <c r="O97" i="1"/>
  <c r="M97" i="1"/>
  <c r="J97" i="1"/>
  <c r="I97" i="1"/>
  <c r="AG96" i="1"/>
  <c r="AE96" i="1"/>
  <c r="AC96" i="1"/>
  <c r="Z96" i="1"/>
  <c r="X96" i="1"/>
  <c r="V96" i="1"/>
  <c r="T96" i="1"/>
  <c r="R96" i="1"/>
  <c r="P96" i="1"/>
  <c r="N96" i="1"/>
  <c r="L96" i="1"/>
  <c r="K96" i="1"/>
  <c r="AG94" i="1"/>
  <c r="AE94" i="1"/>
  <c r="AC94" i="1"/>
  <c r="Z94" i="1"/>
  <c r="X94" i="1"/>
  <c r="V94" i="1"/>
  <c r="AA94" i="1" s="1"/>
  <c r="T94" i="1"/>
  <c r="R94" i="1"/>
  <c r="U94" i="1" s="1"/>
  <c r="P94" i="1"/>
  <c r="O94" i="1"/>
  <c r="N94" i="1"/>
  <c r="L94" i="1"/>
  <c r="K94" i="1"/>
  <c r="AG93" i="1"/>
  <c r="AG18" i="1" s="1"/>
  <c r="AE93" i="1"/>
  <c r="AC93" i="1"/>
  <c r="Z93" i="1"/>
  <c r="X93" i="1"/>
  <c r="V93" i="1"/>
  <c r="T93" i="1"/>
  <c r="R93" i="1"/>
  <c r="P93" i="1"/>
  <c r="U93" i="1" s="1"/>
  <c r="N93" i="1"/>
  <c r="L93" i="1"/>
  <c r="K93" i="1"/>
  <c r="AG92" i="1"/>
  <c r="AE92" i="1"/>
  <c r="AC92" i="1"/>
  <c r="Z92" i="1"/>
  <c r="X92" i="1"/>
  <c r="V92" i="1"/>
  <c r="AA92" i="1" s="1"/>
  <c r="T92" i="1"/>
  <c r="R92" i="1"/>
  <c r="P92" i="1"/>
  <c r="U92" i="1" s="1"/>
  <c r="N92" i="1"/>
  <c r="L92" i="1"/>
  <c r="K92" i="1"/>
  <c r="AG91" i="1"/>
  <c r="AE91" i="1"/>
  <c r="AC91" i="1"/>
  <c r="Z91" i="1"/>
  <c r="X91" i="1"/>
  <c r="V91" i="1"/>
  <c r="T91" i="1"/>
  <c r="R91" i="1"/>
  <c r="P91" i="1"/>
  <c r="N91" i="1"/>
  <c r="N90" i="1" s="1"/>
  <c r="L91" i="1"/>
  <c r="K91" i="1"/>
  <c r="R90" i="1"/>
  <c r="AG89" i="1"/>
  <c r="AG14" i="1" s="1"/>
  <c r="AE89" i="1"/>
  <c r="AC89" i="1"/>
  <c r="AH89" i="1" s="1"/>
  <c r="Z89" i="1"/>
  <c r="X89" i="1"/>
  <c r="V89" i="1"/>
  <c r="T89" i="1"/>
  <c r="R89" i="1"/>
  <c r="P89" i="1"/>
  <c r="N89" i="1"/>
  <c r="L89" i="1"/>
  <c r="M89" i="1" s="1"/>
  <c r="K89" i="1"/>
  <c r="J89" i="1"/>
  <c r="AG88" i="1"/>
  <c r="AE88" i="1"/>
  <c r="AC88" i="1"/>
  <c r="AA88" i="1"/>
  <c r="Z88" i="1"/>
  <c r="X88" i="1"/>
  <c r="J88" i="1" s="1"/>
  <c r="V88" i="1"/>
  <c r="T88" i="1"/>
  <c r="R88" i="1"/>
  <c r="P88" i="1"/>
  <c r="N88" i="1"/>
  <c r="L88" i="1"/>
  <c r="K88" i="1"/>
  <c r="AG87" i="1"/>
  <c r="AE87" i="1"/>
  <c r="AC87" i="1"/>
  <c r="Z87" i="1"/>
  <c r="X87" i="1"/>
  <c r="V87" i="1"/>
  <c r="T87" i="1"/>
  <c r="T12" i="1" s="1"/>
  <c r="R87" i="1"/>
  <c r="P87" i="1"/>
  <c r="N87" i="1"/>
  <c r="L87" i="1"/>
  <c r="L12" i="1" s="1"/>
  <c r="K87" i="1"/>
  <c r="AG86" i="1"/>
  <c r="AE86" i="1"/>
  <c r="AE85" i="1" s="1"/>
  <c r="AC86" i="1"/>
  <c r="AC85" i="1" s="1"/>
  <c r="Z86" i="1"/>
  <c r="X86" i="1"/>
  <c r="V86" i="1"/>
  <c r="T86" i="1"/>
  <c r="R86" i="1"/>
  <c r="P86" i="1"/>
  <c r="N86" i="1"/>
  <c r="L86" i="1"/>
  <c r="K86" i="1"/>
  <c r="Q86" i="1" s="1"/>
  <c r="AH82" i="1"/>
  <c r="AF82" i="1"/>
  <c r="AD82" i="1"/>
  <c r="AB82" i="1"/>
  <c r="AA82" i="1"/>
  <c r="Y82" i="1"/>
  <c r="W82" i="1"/>
  <c r="U82" i="1"/>
  <c r="S82" i="1"/>
  <c r="Q82" i="1"/>
  <c r="O82" i="1"/>
  <c r="M82" i="1"/>
  <c r="J82" i="1"/>
  <c r="I82" i="1"/>
  <c r="AH81" i="1"/>
  <c r="AF81" i="1"/>
  <c r="AD81" i="1"/>
  <c r="AB81" i="1"/>
  <c r="AA81" i="1"/>
  <c r="Y81" i="1"/>
  <c r="W81" i="1"/>
  <c r="U81" i="1"/>
  <c r="S81" i="1"/>
  <c r="Q81" i="1"/>
  <c r="O81" i="1"/>
  <c r="M81" i="1"/>
  <c r="J81" i="1"/>
  <c r="I81" i="1"/>
  <c r="H81" i="1"/>
  <c r="AH80" i="1"/>
  <c r="AF80" i="1"/>
  <c r="AD80" i="1"/>
  <c r="AB80" i="1"/>
  <c r="AA80" i="1"/>
  <c r="Y80" i="1"/>
  <c r="W80" i="1"/>
  <c r="U80" i="1"/>
  <c r="S80" i="1"/>
  <c r="Q80" i="1"/>
  <c r="O80" i="1"/>
  <c r="M80" i="1"/>
  <c r="J80" i="1"/>
  <c r="I80" i="1"/>
  <c r="AH79" i="1"/>
  <c r="AF79" i="1"/>
  <c r="AD79" i="1"/>
  <c r="AB79" i="1"/>
  <c r="AA79" i="1"/>
  <c r="Y79" i="1"/>
  <c r="W79" i="1"/>
  <c r="U79" i="1"/>
  <c r="S79" i="1"/>
  <c r="Q79" i="1"/>
  <c r="O79" i="1"/>
  <c r="M79" i="1"/>
  <c r="J79" i="1"/>
  <c r="I79" i="1"/>
  <c r="H79" i="1" s="1"/>
  <c r="AG78" i="1"/>
  <c r="AE78" i="1"/>
  <c r="AC78" i="1"/>
  <c r="Z78" i="1"/>
  <c r="X78" i="1"/>
  <c r="V78" i="1"/>
  <c r="T78" i="1"/>
  <c r="R78" i="1"/>
  <c r="P78" i="1"/>
  <c r="N78" i="1"/>
  <c r="L78" i="1"/>
  <c r="K78" i="1"/>
  <c r="AH77" i="1"/>
  <c r="AF77" i="1"/>
  <c r="AD77" i="1"/>
  <c r="AB77" i="1"/>
  <c r="AA77" i="1"/>
  <c r="Y77" i="1"/>
  <c r="W77" i="1"/>
  <c r="U77" i="1"/>
  <c r="S77" i="1"/>
  <c r="Q77" i="1"/>
  <c r="O77" i="1"/>
  <c r="M77" i="1"/>
  <c r="J77" i="1"/>
  <c r="I77" i="1"/>
  <c r="H77" i="1" s="1"/>
  <c r="AH76" i="1"/>
  <c r="AF76" i="1"/>
  <c r="AD76" i="1"/>
  <c r="AB76" i="1"/>
  <c r="AA76" i="1"/>
  <c r="Y76" i="1"/>
  <c r="W76" i="1"/>
  <c r="U76" i="1"/>
  <c r="S76" i="1"/>
  <c r="Q76" i="1"/>
  <c r="O76" i="1"/>
  <c r="M76" i="1"/>
  <c r="J76" i="1"/>
  <c r="I76" i="1"/>
  <c r="AH75" i="1"/>
  <c r="AF75" i="1"/>
  <c r="AD75" i="1"/>
  <c r="AB75" i="1"/>
  <c r="AA75" i="1"/>
  <c r="Y75" i="1"/>
  <c r="W75" i="1"/>
  <c r="U75" i="1"/>
  <c r="S75" i="1"/>
  <c r="Q75" i="1"/>
  <c r="O75" i="1"/>
  <c r="M75" i="1"/>
  <c r="J75" i="1"/>
  <c r="I75" i="1"/>
  <c r="AH74" i="1"/>
  <c r="AF74" i="1"/>
  <c r="AD74" i="1"/>
  <c r="AB74" i="1"/>
  <c r="AA74" i="1"/>
  <c r="Y74" i="1"/>
  <c r="W74" i="1"/>
  <c r="U74" i="1"/>
  <c r="S74" i="1"/>
  <c r="Q74" i="1"/>
  <c r="O74" i="1"/>
  <c r="M74" i="1"/>
  <c r="J74" i="1"/>
  <c r="I74" i="1"/>
  <c r="H74" i="1" s="1"/>
  <c r="AG73" i="1"/>
  <c r="AE73" i="1"/>
  <c r="AH73" i="1" s="1"/>
  <c r="AC73" i="1"/>
  <c r="Z73" i="1"/>
  <c r="X73" i="1"/>
  <c r="V73" i="1"/>
  <c r="T73" i="1"/>
  <c r="R73" i="1"/>
  <c r="P73" i="1"/>
  <c r="N73" i="1"/>
  <c r="L73" i="1"/>
  <c r="O73" i="1" s="1"/>
  <c r="K73" i="1"/>
  <c r="AH72" i="1"/>
  <c r="AF72" i="1"/>
  <c r="AD72" i="1"/>
  <c r="AB72" i="1"/>
  <c r="AA72" i="1"/>
  <c r="Y72" i="1"/>
  <c r="W72" i="1"/>
  <c r="U72" i="1"/>
  <c r="S72" i="1"/>
  <c r="Q72" i="1"/>
  <c r="O72" i="1"/>
  <c r="M72" i="1"/>
  <c r="J72" i="1"/>
  <c r="I72" i="1"/>
  <c r="AH71" i="1"/>
  <c r="AF71" i="1"/>
  <c r="AD71" i="1"/>
  <c r="AB71" i="1"/>
  <c r="AA71" i="1"/>
  <c r="Y71" i="1"/>
  <c r="W71" i="1"/>
  <c r="U71" i="1"/>
  <c r="S71" i="1"/>
  <c r="Q71" i="1"/>
  <c r="O71" i="1"/>
  <c r="M71" i="1"/>
  <c r="J71" i="1"/>
  <c r="I71" i="1"/>
  <c r="AH70" i="1"/>
  <c r="AF70" i="1"/>
  <c r="AD70" i="1"/>
  <c r="AB70" i="1"/>
  <c r="AA70" i="1"/>
  <c r="Y70" i="1"/>
  <c r="W70" i="1"/>
  <c r="U70" i="1"/>
  <c r="S70" i="1"/>
  <c r="Q70" i="1"/>
  <c r="O70" i="1"/>
  <c r="M70" i="1"/>
  <c r="J70" i="1"/>
  <c r="I70" i="1"/>
  <c r="AH69" i="1"/>
  <c r="AF69" i="1"/>
  <c r="AD69" i="1"/>
  <c r="AB69" i="1"/>
  <c r="AA69" i="1"/>
  <c r="Y69" i="1"/>
  <c r="W69" i="1"/>
  <c r="U69" i="1"/>
  <c r="S69" i="1"/>
  <c r="Q69" i="1"/>
  <c r="O69" i="1"/>
  <c r="M69" i="1"/>
  <c r="J69" i="1"/>
  <c r="H69" i="1" s="1"/>
  <c r="I69" i="1"/>
  <c r="AG68" i="1"/>
  <c r="AE68" i="1"/>
  <c r="AC68" i="1"/>
  <c r="Z68" i="1"/>
  <c r="X68" i="1"/>
  <c r="V68" i="1"/>
  <c r="AA68" i="1" s="1"/>
  <c r="T68" i="1"/>
  <c r="R68" i="1"/>
  <c r="P68" i="1"/>
  <c r="N68" i="1"/>
  <c r="L68" i="1"/>
  <c r="K68" i="1"/>
  <c r="AH67" i="1"/>
  <c r="AF67" i="1"/>
  <c r="AD67" i="1"/>
  <c r="AB67" i="1"/>
  <c r="AA67" i="1"/>
  <c r="Y67" i="1"/>
  <c r="W67" i="1"/>
  <c r="U67" i="1"/>
  <c r="S67" i="1"/>
  <c r="Q67" i="1"/>
  <c r="O67" i="1"/>
  <c r="M67" i="1"/>
  <c r="J67" i="1"/>
  <c r="H67" i="1" s="1"/>
  <c r="I67" i="1"/>
  <c r="AH66" i="1"/>
  <c r="AF66" i="1"/>
  <c r="AD66" i="1"/>
  <c r="AB66" i="1"/>
  <c r="AA66" i="1"/>
  <c r="Y66" i="1"/>
  <c r="W66" i="1"/>
  <c r="U66" i="1"/>
  <c r="S66" i="1"/>
  <c r="Q66" i="1"/>
  <c r="O66" i="1"/>
  <c r="M66" i="1"/>
  <c r="J66" i="1"/>
  <c r="I66" i="1"/>
  <c r="AH65" i="1"/>
  <c r="AF65" i="1"/>
  <c r="AD65" i="1"/>
  <c r="AB65" i="1"/>
  <c r="AA65" i="1"/>
  <c r="Y65" i="1"/>
  <c r="W65" i="1"/>
  <c r="U65" i="1"/>
  <c r="S65" i="1"/>
  <c r="Q65" i="1"/>
  <c r="O65" i="1"/>
  <c r="M65" i="1"/>
  <c r="J65" i="1"/>
  <c r="I65" i="1"/>
  <c r="AH64" i="1"/>
  <c r="AF64" i="1"/>
  <c r="AD64" i="1"/>
  <c r="AB64" i="1"/>
  <c r="AA64" i="1"/>
  <c r="Y64" i="1"/>
  <c r="W64" i="1"/>
  <c r="U64" i="1"/>
  <c r="S64" i="1"/>
  <c r="Q64" i="1"/>
  <c r="O64" i="1"/>
  <c r="M64" i="1"/>
  <c r="J64" i="1"/>
  <c r="I64" i="1"/>
  <c r="AG63" i="1"/>
  <c r="AE63" i="1"/>
  <c r="AC63" i="1"/>
  <c r="Z63" i="1"/>
  <c r="X63" i="1"/>
  <c r="J63" i="1" s="1"/>
  <c r="V63" i="1"/>
  <c r="T63" i="1"/>
  <c r="R63" i="1"/>
  <c r="P63" i="1"/>
  <c r="U63" i="1" s="1"/>
  <c r="N63" i="1"/>
  <c r="L63" i="1"/>
  <c r="K63" i="1"/>
  <c r="AH62" i="1"/>
  <c r="AF62" i="1"/>
  <c r="AD62" i="1"/>
  <c r="AB62" i="1"/>
  <c r="AA62" i="1"/>
  <c r="Y62" i="1"/>
  <c r="W62" i="1"/>
  <c r="U62" i="1"/>
  <c r="S62" i="1"/>
  <c r="Q62" i="1"/>
  <c r="O62" i="1"/>
  <c r="M62" i="1"/>
  <c r="J62" i="1"/>
  <c r="I62" i="1"/>
  <c r="AH61" i="1"/>
  <c r="AF61" i="1"/>
  <c r="AD61" i="1"/>
  <c r="AB61" i="1"/>
  <c r="AA61" i="1"/>
  <c r="Y61" i="1"/>
  <c r="W61" i="1"/>
  <c r="U61" i="1"/>
  <c r="S61" i="1"/>
  <c r="Q61" i="1"/>
  <c r="O61" i="1"/>
  <c r="M61" i="1"/>
  <c r="J61" i="1"/>
  <c r="H61" i="1" s="1"/>
  <c r="I61" i="1"/>
  <c r="AH60" i="1"/>
  <c r="AF60" i="1"/>
  <c r="AD60" i="1"/>
  <c r="AB60" i="1"/>
  <c r="AA60" i="1"/>
  <c r="Y60" i="1"/>
  <c r="W60" i="1"/>
  <c r="U60" i="1"/>
  <c r="S60" i="1"/>
  <c r="Q60" i="1"/>
  <c r="O60" i="1"/>
  <c r="M60" i="1"/>
  <c r="J60" i="1"/>
  <c r="I60" i="1"/>
  <c r="AH59" i="1"/>
  <c r="AF59" i="1"/>
  <c r="AD59" i="1"/>
  <c r="AB59" i="1"/>
  <c r="AA59" i="1"/>
  <c r="Y59" i="1"/>
  <c r="W59" i="1"/>
  <c r="U59" i="1"/>
  <c r="S59" i="1"/>
  <c r="Q59" i="1"/>
  <c r="O59" i="1"/>
  <c r="M59" i="1"/>
  <c r="J59" i="1"/>
  <c r="I59" i="1"/>
  <c r="AG58" i="1"/>
  <c r="AE58" i="1"/>
  <c r="AC58" i="1"/>
  <c r="Z58" i="1"/>
  <c r="X58" i="1"/>
  <c r="AA58" i="1" s="1"/>
  <c r="V58" i="1"/>
  <c r="T58" i="1"/>
  <c r="R58" i="1"/>
  <c r="P58" i="1"/>
  <c r="N58" i="1"/>
  <c r="L58" i="1"/>
  <c r="K58" i="1"/>
  <c r="AH57" i="1"/>
  <c r="AF57" i="1"/>
  <c r="AD57" i="1"/>
  <c r="AB57" i="1"/>
  <c r="AA57" i="1"/>
  <c r="Y57" i="1"/>
  <c r="W57" i="1"/>
  <c r="U57" i="1"/>
  <c r="S57" i="1"/>
  <c r="Q57" i="1"/>
  <c r="O57" i="1"/>
  <c r="M57" i="1"/>
  <c r="J57" i="1"/>
  <c r="H57" i="1" s="1"/>
  <c r="I57" i="1"/>
  <c r="AH56" i="1"/>
  <c r="AF56" i="1"/>
  <c r="AD56" i="1"/>
  <c r="AB56" i="1"/>
  <c r="AA56" i="1"/>
  <c r="Y56" i="1"/>
  <c r="W56" i="1"/>
  <c r="U56" i="1"/>
  <c r="S56" i="1"/>
  <c r="Q56" i="1"/>
  <c r="O56" i="1"/>
  <c r="M56" i="1"/>
  <c r="J56" i="1"/>
  <c r="I56" i="1"/>
  <c r="AH55" i="1"/>
  <c r="AF55" i="1"/>
  <c r="AD55" i="1"/>
  <c r="AB55" i="1"/>
  <c r="AA55" i="1"/>
  <c r="Y55" i="1"/>
  <c r="W55" i="1"/>
  <c r="U55" i="1"/>
  <c r="S55" i="1"/>
  <c r="Q55" i="1"/>
  <c r="O55" i="1"/>
  <c r="M55" i="1"/>
  <c r="J55" i="1"/>
  <c r="I55" i="1"/>
  <c r="AH54" i="1"/>
  <c r="AF54" i="1"/>
  <c r="AD54" i="1"/>
  <c r="AB54" i="1"/>
  <c r="AA54" i="1"/>
  <c r="Y54" i="1"/>
  <c r="W54" i="1"/>
  <c r="U54" i="1"/>
  <c r="S54" i="1"/>
  <c r="Q54" i="1"/>
  <c r="O54" i="1"/>
  <c r="M54" i="1"/>
  <c r="J54" i="1"/>
  <c r="I54" i="1"/>
  <c r="AG53" i="1"/>
  <c r="AE53" i="1"/>
  <c r="AC53" i="1"/>
  <c r="Z53" i="1"/>
  <c r="X53" i="1"/>
  <c r="V53" i="1"/>
  <c r="T53" i="1"/>
  <c r="R53" i="1"/>
  <c r="P53" i="1"/>
  <c r="N53" i="1"/>
  <c r="L53" i="1"/>
  <c r="K53" i="1"/>
  <c r="AH52" i="1"/>
  <c r="AF52" i="1"/>
  <c r="AD52" i="1"/>
  <c r="AB52" i="1"/>
  <c r="AA52" i="1"/>
  <c r="Y52" i="1"/>
  <c r="W52" i="1"/>
  <c r="U52" i="1"/>
  <c r="S52" i="1"/>
  <c r="Q52" i="1"/>
  <c r="O52" i="1"/>
  <c r="M52" i="1"/>
  <c r="J52" i="1"/>
  <c r="I52" i="1"/>
  <c r="AH51" i="1"/>
  <c r="AF51" i="1"/>
  <c r="AD51" i="1"/>
  <c r="AB51" i="1"/>
  <c r="AA51" i="1"/>
  <c r="Y51" i="1"/>
  <c r="W51" i="1"/>
  <c r="U51" i="1"/>
  <c r="S51" i="1"/>
  <c r="Q51" i="1"/>
  <c r="O51" i="1"/>
  <c r="M51" i="1"/>
  <c r="J51" i="1"/>
  <c r="I51" i="1"/>
  <c r="AH50" i="1"/>
  <c r="AF50" i="1"/>
  <c r="AD50" i="1"/>
  <c r="AB50" i="1"/>
  <c r="AA50" i="1"/>
  <c r="Y50" i="1"/>
  <c r="W50" i="1"/>
  <c r="U50" i="1"/>
  <c r="S50" i="1"/>
  <c r="Q50" i="1"/>
  <c r="O50" i="1"/>
  <c r="M50" i="1"/>
  <c r="J50" i="1"/>
  <c r="I50" i="1"/>
  <c r="AH49" i="1"/>
  <c r="AF49" i="1"/>
  <c r="AD49" i="1"/>
  <c r="AB49" i="1"/>
  <c r="AA49" i="1"/>
  <c r="Y49" i="1"/>
  <c r="W49" i="1"/>
  <c r="U49" i="1"/>
  <c r="S49" i="1"/>
  <c r="Q49" i="1"/>
  <c r="O49" i="1"/>
  <c r="M49" i="1"/>
  <c r="J49" i="1"/>
  <c r="H49" i="1" s="1"/>
  <c r="I49" i="1"/>
  <c r="AG48" i="1"/>
  <c r="AE48" i="1"/>
  <c r="AC48" i="1"/>
  <c r="Z48" i="1"/>
  <c r="X48" i="1"/>
  <c r="V48" i="1"/>
  <c r="T48" i="1"/>
  <c r="R48" i="1"/>
  <c r="P48" i="1"/>
  <c r="N48" i="1"/>
  <c r="L48" i="1"/>
  <c r="K48" i="1"/>
  <c r="AH47" i="1"/>
  <c r="AF47" i="1"/>
  <c r="AD47" i="1"/>
  <c r="AB47" i="1"/>
  <c r="AA47" i="1"/>
  <c r="Y47" i="1"/>
  <c r="W47" i="1"/>
  <c r="U47" i="1"/>
  <c r="S47" i="1"/>
  <c r="Q47" i="1"/>
  <c r="O47" i="1"/>
  <c r="M47" i="1"/>
  <c r="J47" i="1"/>
  <c r="H47" i="1" s="1"/>
  <c r="I47" i="1"/>
  <c r="AH46" i="1"/>
  <c r="AF46" i="1"/>
  <c r="AD46" i="1"/>
  <c r="AB46" i="1"/>
  <c r="AA46" i="1"/>
  <c r="Y46" i="1"/>
  <c r="W46" i="1"/>
  <c r="U46" i="1"/>
  <c r="S46" i="1"/>
  <c r="Q46" i="1"/>
  <c r="O46" i="1"/>
  <c r="M46" i="1"/>
  <c r="J46" i="1"/>
  <c r="I46" i="1"/>
  <c r="H46" i="1" s="1"/>
  <c r="AH45" i="1"/>
  <c r="AF45" i="1"/>
  <c r="AD45" i="1"/>
  <c r="AB45" i="1"/>
  <c r="AA45" i="1"/>
  <c r="Y45" i="1"/>
  <c r="W45" i="1"/>
  <c r="U45" i="1"/>
  <c r="S45" i="1"/>
  <c r="Q45" i="1"/>
  <c r="O45" i="1"/>
  <c r="M45" i="1"/>
  <c r="J45" i="1"/>
  <c r="I45" i="1"/>
  <c r="AH44" i="1"/>
  <c r="AF44" i="1"/>
  <c r="AD44" i="1"/>
  <c r="AB44" i="1"/>
  <c r="AA44" i="1"/>
  <c r="Y44" i="1"/>
  <c r="W44" i="1"/>
  <c r="U44" i="1"/>
  <c r="S44" i="1"/>
  <c r="Q44" i="1"/>
  <c r="O44" i="1"/>
  <c r="M44" i="1"/>
  <c r="J44" i="1"/>
  <c r="I44" i="1"/>
  <c r="AG43" i="1"/>
  <c r="AE43" i="1"/>
  <c r="AH43" i="1" s="1"/>
  <c r="AC43" i="1"/>
  <c r="Z43" i="1"/>
  <c r="X43" i="1"/>
  <c r="V43" i="1"/>
  <c r="T43" i="1"/>
  <c r="R43" i="1"/>
  <c r="P43" i="1"/>
  <c r="N43" i="1"/>
  <c r="L43" i="1"/>
  <c r="K43" i="1"/>
  <c r="AH42" i="1"/>
  <c r="AF42" i="1"/>
  <c r="AD42" i="1"/>
  <c r="AB42" i="1"/>
  <c r="AA42" i="1"/>
  <c r="Y42" i="1"/>
  <c r="W42" i="1"/>
  <c r="U42" i="1"/>
  <c r="S42" i="1"/>
  <c r="Q42" i="1"/>
  <c r="O42" i="1"/>
  <c r="M42" i="1"/>
  <c r="J42" i="1"/>
  <c r="I42" i="1"/>
  <c r="H42" i="1" s="1"/>
  <c r="AH41" i="1"/>
  <c r="AF41" i="1"/>
  <c r="AD41" i="1"/>
  <c r="AB41" i="1"/>
  <c r="AA41" i="1"/>
  <c r="Y41" i="1"/>
  <c r="W41" i="1"/>
  <c r="U41" i="1"/>
  <c r="S41" i="1"/>
  <c r="Q41" i="1"/>
  <c r="O41" i="1"/>
  <c r="M41" i="1"/>
  <c r="J41" i="1"/>
  <c r="I41" i="1"/>
  <c r="AH40" i="1"/>
  <c r="AF40" i="1"/>
  <c r="AD40" i="1"/>
  <c r="AB40" i="1"/>
  <c r="AA40" i="1"/>
  <c r="Y40" i="1"/>
  <c r="W40" i="1"/>
  <c r="U40" i="1"/>
  <c r="S40" i="1"/>
  <c r="Q40" i="1"/>
  <c r="O40" i="1"/>
  <c r="M40" i="1"/>
  <c r="J40" i="1"/>
  <c r="I40" i="1"/>
  <c r="H40" i="1" s="1"/>
  <c r="AH39" i="1"/>
  <c r="AF39" i="1"/>
  <c r="AD39" i="1"/>
  <c r="AB39" i="1"/>
  <c r="AA39" i="1"/>
  <c r="Y39" i="1"/>
  <c r="W39" i="1"/>
  <c r="U39" i="1"/>
  <c r="S39" i="1"/>
  <c r="Q39" i="1"/>
  <c r="O39" i="1"/>
  <c r="M39" i="1"/>
  <c r="J39" i="1"/>
  <c r="I39" i="1"/>
  <c r="AG38" i="1"/>
  <c r="AE38" i="1"/>
  <c r="AC38" i="1"/>
  <c r="Z38" i="1"/>
  <c r="X38" i="1"/>
  <c r="V38" i="1"/>
  <c r="T38" i="1"/>
  <c r="R38" i="1"/>
  <c r="P38" i="1"/>
  <c r="N38" i="1"/>
  <c r="L38" i="1"/>
  <c r="K38" i="1"/>
  <c r="AH37" i="1"/>
  <c r="AF37" i="1"/>
  <c r="AD37" i="1"/>
  <c r="AB37" i="1"/>
  <c r="AA37" i="1"/>
  <c r="Y37" i="1"/>
  <c r="W37" i="1"/>
  <c r="U37" i="1"/>
  <c r="S37" i="1"/>
  <c r="Q37" i="1"/>
  <c r="O37" i="1"/>
  <c r="M37" i="1"/>
  <c r="J37" i="1"/>
  <c r="I37" i="1"/>
  <c r="AH36" i="1"/>
  <c r="AF36" i="1"/>
  <c r="AD36" i="1"/>
  <c r="AB36" i="1"/>
  <c r="AA36" i="1"/>
  <c r="Y36" i="1"/>
  <c r="W36" i="1"/>
  <c r="U36" i="1"/>
  <c r="S36" i="1"/>
  <c r="Q36" i="1"/>
  <c r="O36" i="1"/>
  <c r="M36" i="1"/>
  <c r="J36" i="1"/>
  <c r="I36" i="1"/>
  <c r="H36" i="1" s="1"/>
  <c r="AH35" i="1"/>
  <c r="AF35" i="1"/>
  <c r="AD35" i="1"/>
  <c r="AB35" i="1"/>
  <c r="AA35" i="1"/>
  <c r="Y35" i="1"/>
  <c r="W35" i="1"/>
  <c r="U35" i="1"/>
  <c r="S35" i="1"/>
  <c r="Q35" i="1"/>
  <c r="O35" i="1"/>
  <c r="M35" i="1"/>
  <c r="J35" i="1"/>
  <c r="I35" i="1"/>
  <c r="H35" i="1" s="1"/>
  <c r="AH34" i="1"/>
  <c r="AF34" i="1"/>
  <c r="AD34" i="1"/>
  <c r="AB34" i="1"/>
  <c r="AA34" i="1"/>
  <c r="Y34" i="1"/>
  <c r="W34" i="1"/>
  <c r="U34" i="1"/>
  <c r="S34" i="1"/>
  <c r="Q34" i="1"/>
  <c r="O34" i="1"/>
  <c r="M34" i="1"/>
  <c r="J34" i="1"/>
  <c r="I34" i="1"/>
  <c r="H34" i="1" s="1"/>
  <c r="AG33" i="1"/>
  <c r="AE33" i="1"/>
  <c r="AH33" i="1" s="1"/>
  <c r="AC33" i="1"/>
  <c r="Z33" i="1"/>
  <c r="X33" i="1"/>
  <c r="V33" i="1"/>
  <c r="T33" i="1"/>
  <c r="R33" i="1"/>
  <c r="P33" i="1"/>
  <c r="N33" i="1"/>
  <c r="L33" i="1"/>
  <c r="K33" i="1"/>
  <c r="AG31" i="1"/>
  <c r="AE31" i="1"/>
  <c r="AC31" i="1"/>
  <c r="Z31" i="1"/>
  <c r="Z302" i="1" s="1"/>
  <c r="X31" i="1"/>
  <c r="V31" i="1"/>
  <c r="T31" i="1"/>
  <c r="R31" i="1"/>
  <c r="R302" i="1" s="1"/>
  <c r="P31" i="1"/>
  <c r="P19" i="1" s="1"/>
  <c r="N31" i="1"/>
  <c r="L31" i="1"/>
  <c r="K31" i="1"/>
  <c r="M31" i="1" s="1"/>
  <c r="AG30" i="1"/>
  <c r="AE30" i="1"/>
  <c r="AE18" i="1" s="1"/>
  <c r="AC30" i="1"/>
  <c r="AC18" i="1" s="1"/>
  <c r="Z30" i="1"/>
  <c r="X30" i="1"/>
  <c r="V30" i="1"/>
  <c r="T30" i="1"/>
  <c r="R30" i="1"/>
  <c r="P30" i="1"/>
  <c r="N30" i="1"/>
  <c r="L30" i="1"/>
  <c r="L18" i="1" s="1"/>
  <c r="K30" i="1"/>
  <c r="AG29" i="1"/>
  <c r="AE29" i="1"/>
  <c r="AC29" i="1"/>
  <c r="AC17" i="1" s="1"/>
  <c r="Z29" i="1"/>
  <c r="X29" i="1"/>
  <c r="V29" i="1"/>
  <c r="T29" i="1"/>
  <c r="R29" i="1"/>
  <c r="P29" i="1"/>
  <c r="N29" i="1"/>
  <c r="L29" i="1"/>
  <c r="L17" i="1" s="1"/>
  <c r="K29" i="1"/>
  <c r="AG28" i="1"/>
  <c r="AE28" i="1"/>
  <c r="AC28" i="1"/>
  <c r="Z28" i="1"/>
  <c r="Z299" i="1" s="1"/>
  <c r="X28" i="1"/>
  <c r="V28" i="1"/>
  <c r="T28" i="1"/>
  <c r="T16" i="1" s="1"/>
  <c r="R28" i="1"/>
  <c r="P28" i="1"/>
  <c r="P16" i="1" s="1"/>
  <c r="N28" i="1"/>
  <c r="L28" i="1"/>
  <c r="K28" i="1"/>
  <c r="AG26" i="1"/>
  <c r="AE26" i="1"/>
  <c r="AE14" i="1" s="1"/>
  <c r="AC26" i="1"/>
  <c r="Z26" i="1"/>
  <c r="X26" i="1"/>
  <c r="V26" i="1"/>
  <c r="T26" i="1"/>
  <c r="R26" i="1"/>
  <c r="P26" i="1"/>
  <c r="N26" i="1"/>
  <c r="L26" i="1"/>
  <c r="K26" i="1"/>
  <c r="K14" i="1" s="1"/>
  <c r="AG25" i="1"/>
  <c r="AE25" i="1"/>
  <c r="AC25" i="1"/>
  <c r="Z25" i="1"/>
  <c r="Z13" i="1" s="1"/>
  <c r="X25" i="1"/>
  <c r="V25" i="1"/>
  <c r="T25" i="1"/>
  <c r="R25" i="1"/>
  <c r="P25" i="1"/>
  <c r="N25" i="1"/>
  <c r="N13" i="1" s="1"/>
  <c r="L25" i="1"/>
  <c r="K25" i="1"/>
  <c r="AG24" i="1"/>
  <c r="AG12" i="1" s="1"/>
  <c r="AE24" i="1"/>
  <c r="AE12" i="1" s="1"/>
  <c r="AC24" i="1"/>
  <c r="Z24" i="1"/>
  <c r="X24" i="1"/>
  <c r="V24" i="1"/>
  <c r="T24" i="1"/>
  <c r="R24" i="1"/>
  <c r="P24" i="1"/>
  <c r="P295" i="1" s="1"/>
  <c r="N24" i="1"/>
  <c r="L24" i="1"/>
  <c r="K24" i="1"/>
  <c r="M24" i="1" s="1"/>
  <c r="AG23" i="1"/>
  <c r="AE23" i="1"/>
  <c r="AC23" i="1"/>
  <c r="Z23" i="1"/>
  <c r="X23" i="1"/>
  <c r="V23" i="1"/>
  <c r="T23" i="1"/>
  <c r="R23" i="1"/>
  <c r="P23" i="1"/>
  <c r="N23" i="1"/>
  <c r="L23" i="1"/>
  <c r="K23" i="1"/>
  <c r="R22" i="1"/>
  <c r="T19" i="1"/>
  <c r="N19" i="1"/>
  <c r="Z18" i="1"/>
  <c r="V18" i="1"/>
  <c r="X17" i="1"/>
  <c r="T17" i="1"/>
  <c r="R17" i="1"/>
  <c r="P17" i="1"/>
  <c r="AG16" i="1"/>
  <c r="Z16" i="1"/>
  <c r="V16" i="1"/>
  <c r="K16" i="1"/>
  <c r="AC14" i="1"/>
  <c r="V14" i="1"/>
  <c r="R14" i="1"/>
  <c r="AC13" i="1"/>
  <c r="V12" i="1"/>
  <c r="R12" i="1"/>
  <c r="AG11" i="1"/>
  <c r="Z11" i="1"/>
  <c r="V11" i="1"/>
  <c r="R11" i="1"/>
  <c r="K11" i="1"/>
  <c r="AG163" i="1" l="1"/>
  <c r="K294" i="1"/>
  <c r="R294" i="1"/>
  <c r="Z294" i="1"/>
  <c r="AG297" i="1"/>
  <c r="S28" i="1"/>
  <c r="H51" i="1"/>
  <c r="H54" i="1"/>
  <c r="U58" i="1"/>
  <c r="H59" i="1"/>
  <c r="M63" i="1"/>
  <c r="H64" i="1"/>
  <c r="H66" i="1"/>
  <c r="J68" i="1"/>
  <c r="U68" i="1"/>
  <c r="AH78" i="1"/>
  <c r="AA86" i="1"/>
  <c r="AH87" i="1"/>
  <c r="M93" i="1"/>
  <c r="W94" i="1"/>
  <c r="AE19" i="1"/>
  <c r="H98" i="1"/>
  <c r="Q111" i="1"/>
  <c r="AH111" i="1"/>
  <c r="H118" i="1"/>
  <c r="Y136" i="1"/>
  <c r="J136" i="1"/>
  <c r="H138" i="1"/>
  <c r="H140" i="1"/>
  <c r="U149" i="1"/>
  <c r="AA149" i="1"/>
  <c r="M165" i="1"/>
  <c r="U167" i="1"/>
  <c r="U170" i="1"/>
  <c r="T168" i="1"/>
  <c r="AB177" i="1"/>
  <c r="M182" i="1"/>
  <c r="AH196" i="1"/>
  <c r="W197" i="1"/>
  <c r="AA203" i="1"/>
  <c r="M215" i="1"/>
  <c r="AH231" i="1"/>
  <c r="Q233" i="1"/>
  <c r="U234" i="1"/>
  <c r="J234" i="1"/>
  <c r="AH243" i="1"/>
  <c r="AH253" i="1"/>
  <c r="M264" i="1"/>
  <c r="U271" i="1"/>
  <c r="S276" i="1"/>
  <c r="AB281" i="1"/>
  <c r="U281" i="1"/>
  <c r="AE22" i="1"/>
  <c r="AC16" i="1"/>
  <c r="AG232" i="1"/>
  <c r="V19" i="1"/>
  <c r="AA19" i="1" s="1"/>
  <c r="R296" i="1"/>
  <c r="R297" i="1"/>
  <c r="Z27" i="1"/>
  <c r="N302" i="1"/>
  <c r="Q78" i="1"/>
  <c r="P85" i="1"/>
  <c r="L19" i="1"/>
  <c r="U106" i="1"/>
  <c r="J106" i="1"/>
  <c r="AA111" i="1"/>
  <c r="Z148" i="1"/>
  <c r="AA151" i="1"/>
  <c r="AA159" i="1"/>
  <c r="Q166" i="1"/>
  <c r="Z168" i="1"/>
  <c r="AG173" i="1"/>
  <c r="J175" i="1"/>
  <c r="AH177" i="1"/>
  <c r="AF201" i="1"/>
  <c r="O203" i="1"/>
  <c r="P227" i="1"/>
  <c r="U231" i="1"/>
  <c r="AA231" i="1"/>
  <c r="AD234" i="1"/>
  <c r="H240" i="1"/>
  <c r="H272" i="1"/>
  <c r="O276" i="1"/>
  <c r="H282" i="1"/>
  <c r="AF311" i="1"/>
  <c r="Z19" i="1"/>
  <c r="AH24" i="1"/>
  <c r="AD30" i="1"/>
  <c r="J38" i="1"/>
  <c r="H45" i="1"/>
  <c r="H52" i="1"/>
  <c r="H55" i="1"/>
  <c r="AH68" i="1"/>
  <c r="H75" i="1"/>
  <c r="H82" i="1"/>
  <c r="Z85" i="1"/>
  <c r="AG85" i="1"/>
  <c r="AE17" i="1"/>
  <c r="H97" i="1"/>
  <c r="U101" i="1"/>
  <c r="H102" i="1"/>
  <c r="M106" i="1"/>
  <c r="H107" i="1"/>
  <c r="H109" i="1"/>
  <c r="J111" i="1"/>
  <c r="U111" i="1"/>
  <c r="Y121" i="1"/>
  <c r="H124" i="1"/>
  <c r="H133" i="1"/>
  <c r="H135" i="1"/>
  <c r="H142" i="1"/>
  <c r="H144" i="1"/>
  <c r="AH152" i="1"/>
  <c r="AH154" i="1"/>
  <c r="U159" i="1"/>
  <c r="X158" i="1"/>
  <c r="AA158" i="1" s="1"/>
  <c r="U161" i="1"/>
  <c r="AH167" i="1"/>
  <c r="Q170" i="1"/>
  <c r="P168" i="1"/>
  <c r="U168" i="1" s="1"/>
  <c r="J172" i="1"/>
  <c r="AH172" i="1"/>
  <c r="U174" i="1"/>
  <c r="O175" i="1"/>
  <c r="H184" i="1"/>
  <c r="H188" i="1"/>
  <c r="M195" i="1"/>
  <c r="J198" i="1"/>
  <c r="AA201" i="1"/>
  <c r="M202" i="1"/>
  <c r="H219" i="1"/>
  <c r="H221" i="1"/>
  <c r="M229" i="1"/>
  <c r="AH235" i="1"/>
  <c r="AH236" i="1"/>
  <c r="H241" i="1"/>
  <c r="U243" i="1"/>
  <c r="H249" i="1"/>
  <c r="U263" i="1"/>
  <c r="U269" i="1"/>
  <c r="AA271" i="1"/>
  <c r="AH271" i="1"/>
  <c r="H280" i="1"/>
  <c r="AH281" i="1"/>
  <c r="H283" i="1"/>
  <c r="AH286" i="1"/>
  <c r="AA306" i="1"/>
  <c r="AH306" i="1"/>
  <c r="H308" i="1"/>
  <c r="H310" i="1"/>
  <c r="AA311" i="1"/>
  <c r="H313" i="1"/>
  <c r="X297" i="1"/>
  <c r="X14" i="1"/>
  <c r="AG300" i="1"/>
  <c r="AG17" i="1"/>
  <c r="AD68" i="1"/>
  <c r="M68" i="1"/>
  <c r="I68" i="1"/>
  <c r="H68" i="1" s="1"/>
  <c r="Y68" i="1"/>
  <c r="Y111" i="1"/>
  <c r="Y131" i="1"/>
  <c r="I131" i="1"/>
  <c r="H131" i="1" s="1"/>
  <c r="Q131" i="1"/>
  <c r="AE13" i="1"/>
  <c r="AG22" i="1"/>
  <c r="U24" i="1"/>
  <c r="R27" i="1"/>
  <c r="V299" i="1"/>
  <c r="V27" i="1"/>
  <c r="AE299" i="1"/>
  <c r="AE27" i="1"/>
  <c r="L300" i="1"/>
  <c r="S29" i="1"/>
  <c r="Z300" i="1"/>
  <c r="AA300" i="1" s="1"/>
  <c r="Z17" i="1"/>
  <c r="Z15" i="1" s="1"/>
  <c r="P301" i="1"/>
  <c r="P18" i="1"/>
  <c r="J30" i="1"/>
  <c r="AF38" i="1"/>
  <c r="S38" i="1"/>
  <c r="AD58" i="1"/>
  <c r="I58" i="1"/>
  <c r="I78" i="1"/>
  <c r="U78" i="1"/>
  <c r="AD86" i="1"/>
  <c r="M86" i="1"/>
  <c r="I86" i="1"/>
  <c r="Y86" i="1"/>
  <c r="AA91" i="1"/>
  <c r="V90" i="1"/>
  <c r="AG90" i="1"/>
  <c r="AD101" i="1"/>
  <c r="I101" i="1"/>
  <c r="I121" i="1"/>
  <c r="U121" i="1"/>
  <c r="Y151" i="1"/>
  <c r="AD151" i="1"/>
  <c r="AE168" i="1"/>
  <c r="AF210" i="1"/>
  <c r="X302" i="1"/>
  <c r="X19" i="1"/>
  <c r="R13" i="1"/>
  <c r="R10" i="1" s="1"/>
  <c r="AH14" i="1"/>
  <c r="AH17" i="1"/>
  <c r="I24" i="1"/>
  <c r="K12" i="1"/>
  <c r="M12" i="1" s="1"/>
  <c r="Q24" i="1"/>
  <c r="V296" i="1"/>
  <c r="V22" i="1"/>
  <c r="U26" i="1"/>
  <c r="AC297" i="1"/>
  <c r="AH26" i="1"/>
  <c r="AH30" i="1"/>
  <c r="U31" i="1"/>
  <c r="AH31" i="1"/>
  <c r="AA38" i="1"/>
  <c r="AA53" i="1"/>
  <c r="AH63" i="1"/>
  <c r="AH85" i="1"/>
  <c r="U88" i="1"/>
  <c r="AA96" i="1"/>
  <c r="AH106" i="1"/>
  <c r="M131" i="1"/>
  <c r="U148" i="1"/>
  <c r="M154" i="1"/>
  <c r="I154" i="1"/>
  <c r="AE153" i="1"/>
  <c r="T153" i="1"/>
  <c r="AH156" i="1"/>
  <c r="O159" i="1"/>
  <c r="W159" i="1"/>
  <c r="S159" i="1"/>
  <c r="O172" i="1"/>
  <c r="X199" i="1"/>
  <c r="AA199" i="1" s="1"/>
  <c r="U201" i="1"/>
  <c r="AB205" i="1"/>
  <c r="AA210" i="1"/>
  <c r="AH229" i="1"/>
  <c r="T227" i="1"/>
  <c r="M233" i="1"/>
  <c r="U238" i="1"/>
  <c r="O286" i="1"/>
  <c r="S286" i="1"/>
  <c r="O306" i="1"/>
  <c r="AE11" i="1"/>
  <c r="P12" i="1"/>
  <c r="U12" i="1" s="1"/>
  <c r="AC12" i="1"/>
  <c r="AH12" i="1" s="1"/>
  <c r="V13" i="1"/>
  <c r="AE16" i="1"/>
  <c r="K18" i="1"/>
  <c r="M18" i="1" s="1"/>
  <c r="R19" i="1"/>
  <c r="U19" i="1" s="1"/>
  <c r="K22" i="1"/>
  <c r="AC294" i="1"/>
  <c r="AC11" i="1"/>
  <c r="R295" i="1"/>
  <c r="AH28" i="1"/>
  <c r="P300" i="1"/>
  <c r="U300" i="1" s="1"/>
  <c r="V300" i="1"/>
  <c r="V17" i="1"/>
  <c r="AA29" i="1"/>
  <c r="M30" i="1"/>
  <c r="Y30" i="1"/>
  <c r="Q31" i="1"/>
  <c r="Y31" i="1"/>
  <c r="I31" i="1"/>
  <c r="H31" i="1" s="1"/>
  <c r="AA33" i="1"/>
  <c r="Q68" i="1"/>
  <c r="AD73" i="1"/>
  <c r="AB78" i="1"/>
  <c r="M78" i="1"/>
  <c r="Y78" i="1"/>
  <c r="J86" i="1"/>
  <c r="U86" i="1"/>
  <c r="AH86" i="1"/>
  <c r="W91" i="1"/>
  <c r="R16" i="1"/>
  <c r="AD92" i="1"/>
  <c r="I92" i="1"/>
  <c r="AD111" i="1"/>
  <c r="AD116" i="1"/>
  <c r="M126" i="1"/>
  <c r="I126" i="1"/>
  <c r="L148" i="1"/>
  <c r="J150" i="1"/>
  <c r="U151" i="1"/>
  <c r="U152" i="1"/>
  <c r="I166" i="1"/>
  <c r="U166" i="1"/>
  <c r="I170" i="1"/>
  <c r="L173" i="1"/>
  <c r="I177" i="1"/>
  <c r="Y196" i="1"/>
  <c r="L194" i="1"/>
  <c r="U248" i="1"/>
  <c r="O267" i="1"/>
  <c r="S267" i="1"/>
  <c r="N294" i="1"/>
  <c r="O294" i="1" s="1"/>
  <c r="V294" i="1"/>
  <c r="AE294" i="1"/>
  <c r="L295" i="1"/>
  <c r="V295" i="1"/>
  <c r="AE295" i="1"/>
  <c r="T296" i="1"/>
  <c r="L297" i="1"/>
  <c r="AG299" i="1"/>
  <c r="N300" i="1"/>
  <c r="T300" i="1"/>
  <c r="T302" i="1"/>
  <c r="AE302" i="1"/>
  <c r="S33" i="1"/>
  <c r="U43" i="1"/>
  <c r="U48" i="1"/>
  <c r="U53" i="1"/>
  <c r="AH53" i="1"/>
  <c r="I63" i="1"/>
  <c r="H71" i="1"/>
  <c r="AA78" i="1"/>
  <c r="R85" i="1"/>
  <c r="T14" i="1"/>
  <c r="R18" i="1"/>
  <c r="H105" i="1"/>
  <c r="H108" i="1"/>
  <c r="H113" i="1"/>
  <c r="H115" i="1"/>
  <c r="U126" i="1"/>
  <c r="AA131" i="1"/>
  <c r="H137" i="1"/>
  <c r="AA141" i="1"/>
  <c r="H143" i="1"/>
  <c r="H145" i="1"/>
  <c r="N148" i="1"/>
  <c r="L163" i="1"/>
  <c r="AC163" i="1"/>
  <c r="AD167" i="1"/>
  <c r="M170" i="1"/>
  <c r="AA262" i="1"/>
  <c r="AH263" i="1"/>
  <c r="M269" i="1"/>
  <c r="N11" i="1"/>
  <c r="L14" i="1"/>
  <c r="M14" i="1" s="1"/>
  <c r="N17" i="1"/>
  <c r="N22" i="1"/>
  <c r="T295" i="1"/>
  <c r="P13" i="1"/>
  <c r="X13" i="1"/>
  <c r="J13" i="1" s="1"/>
  <c r="AC299" i="1"/>
  <c r="AF29" i="1"/>
  <c r="R300" i="1"/>
  <c r="L301" i="1"/>
  <c r="Z301" i="1"/>
  <c r="L302" i="1"/>
  <c r="V302" i="1"/>
  <c r="AA31" i="1"/>
  <c r="H37" i="1"/>
  <c r="U38" i="1"/>
  <c r="H41" i="1"/>
  <c r="AD43" i="1"/>
  <c r="H44" i="1"/>
  <c r="H50" i="1"/>
  <c r="H62" i="1"/>
  <c r="H65" i="1"/>
  <c r="H70" i="1"/>
  <c r="H72" i="1"/>
  <c r="AH91" i="1"/>
  <c r="Z90" i="1"/>
  <c r="AG19" i="1"/>
  <c r="U96" i="1"/>
  <c r="AH96" i="1"/>
  <c r="I106" i="1"/>
  <c r="H106" i="1" s="1"/>
  <c r="I111" i="1"/>
  <c r="H111" i="1" s="1"/>
  <c r="M111" i="1"/>
  <c r="AH121" i="1"/>
  <c r="H129" i="1"/>
  <c r="H134" i="1"/>
  <c r="U141" i="1"/>
  <c r="I151" i="1"/>
  <c r="U154" i="1"/>
  <c r="AA161" i="1"/>
  <c r="V158" i="1"/>
  <c r="M162" i="1"/>
  <c r="AH162" i="1"/>
  <c r="J164" i="1"/>
  <c r="Q174" i="1"/>
  <c r="I174" i="1"/>
  <c r="P173" i="1"/>
  <c r="M177" i="1"/>
  <c r="AH187" i="1"/>
  <c r="T194" i="1"/>
  <c r="M196" i="1"/>
  <c r="U197" i="1"/>
  <c r="U198" i="1"/>
  <c r="AH198" i="1"/>
  <c r="Y202" i="1"/>
  <c r="U210" i="1"/>
  <c r="U220" i="1"/>
  <c r="AD233" i="1"/>
  <c r="O234" i="1"/>
  <c r="AA234" i="1"/>
  <c r="T232" i="1"/>
  <c r="W236" i="1"/>
  <c r="J238" i="1"/>
  <c r="O253" i="1"/>
  <c r="M261" i="1"/>
  <c r="AB261" i="1"/>
  <c r="O262" i="1"/>
  <c r="W262" i="1"/>
  <c r="AD263" i="1"/>
  <c r="I264" i="1"/>
  <c r="AH266" i="1"/>
  <c r="Z265" i="1"/>
  <c r="I268" i="1"/>
  <c r="AA269" i="1"/>
  <c r="AB311" i="1"/>
  <c r="X153" i="1"/>
  <c r="AG153" i="1"/>
  <c r="J155" i="1"/>
  <c r="O156" i="1"/>
  <c r="J156" i="1"/>
  <c r="U157" i="1"/>
  <c r="Y161" i="1"/>
  <c r="Q162" i="1"/>
  <c r="AD162" i="1"/>
  <c r="R163" i="1"/>
  <c r="U165" i="1"/>
  <c r="N163" i="1"/>
  <c r="S163" i="1" s="1"/>
  <c r="J167" i="1"/>
  <c r="U169" i="1"/>
  <c r="Z173" i="1"/>
  <c r="U182" i="1"/>
  <c r="S187" i="1"/>
  <c r="AA187" i="1"/>
  <c r="J187" i="1"/>
  <c r="I196" i="1"/>
  <c r="H196" i="1" s="1"/>
  <c r="Z194" i="1"/>
  <c r="AH200" i="1"/>
  <c r="AC199" i="1"/>
  <c r="U203" i="1"/>
  <c r="Z199" i="1"/>
  <c r="J205" i="1"/>
  <c r="AH205" i="1"/>
  <c r="W215" i="1"/>
  <c r="U215" i="1"/>
  <c r="H222" i="1"/>
  <c r="H224" i="1"/>
  <c r="Q228" i="1"/>
  <c r="AF233" i="1"/>
  <c r="W234" i="1"/>
  <c r="H255" i="1"/>
  <c r="AA266" i="1"/>
  <c r="L265" i="1"/>
  <c r="H274" i="1"/>
  <c r="AH276" i="1"/>
  <c r="U311" i="1"/>
  <c r="J311" i="1"/>
  <c r="AH311" i="1"/>
  <c r="U155" i="1"/>
  <c r="AA156" i="1"/>
  <c r="Q157" i="1"/>
  <c r="J160" i="1"/>
  <c r="AH160" i="1"/>
  <c r="AA164" i="1"/>
  <c r="AH165" i="1"/>
  <c r="Z163" i="1"/>
  <c r="W167" i="1"/>
  <c r="AH170" i="1"/>
  <c r="AF174" i="1"/>
  <c r="U175" i="1"/>
  <c r="AF177" i="1"/>
  <c r="U187" i="1"/>
  <c r="W196" i="1"/>
  <c r="AD200" i="1"/>
  <c r="R199" i="1"/>
  <c r="H214" i="1"/>
  <c r="H216" i="1"/>
  <c r="H218" i="1"/>
  <c r="Q220" i="1"/>
  <c r="U228" i="1"/>
  <c r="AG227" i="1"/>
  <c r="U230" i="1"/>
  <c r="AC232" i="1"/>
  <c r="AH238" i="1"/>
  <c r="H245" i="1"/>
  <c r="H247" i="1"/>
  <c r="AH248" i="1"/>
  <c r="AG260" i="1"/>
  <c r="AE260" i="1"/>
  <c r="AA263" i="1"/>
  <c r="U264" i="1"/>
  <c r="O266" i="1"/>
  <c r="AD266" i="1"/>
  <c r="T265" i="1"/>
  <c r="U268" i="1"/>
  <c r="AH269" i="1"/>
  <c r="H273" i="1"/>
  <c r="H277" i="1"/>
  <c r="H279" i="1"/>
  <c r="Q281" i="1"/>
  <c r="AD88" i="1"/>
  <c r="I88" i="1"/>
  <c r="H88" i="1" s="1"/>
  <c r="K13" i="1"/>
  <c r="Y88" i="1"/>
  <c r="Q88" i="1"/>
  <c r="M88" i="1"/>
  <c r="AB88" i="1"/>
  <c r="X18" i="1"/>
  <c r="J18" i="1" s="1"/>
  <c r="J93" i="1"/>
  <c r="U150" i="1"/>
  <c r="Y150" i="1"/>
  <c r="I150" i="1"/>
  <c r="H150" i="1" s="1"/>
  <c r="AD150" i="1"/>
  <c r="AA154" i="1"/>
  <c r="V153" i="1"/>
  <c r="J154" i="1"/>
  <c r="AH16" i="1"/>
  <c r="AE15" i="1"/>
  <c r="Z295" i="1"/>
  <c r="Z22" i="1"/>
  <c r="Z12" i="1"/>
  <c r="Z10" i="1" s="1"/>
  <c r="J24" i="1"/>
  <c r="H24" i="1" s="1"/>
  <c r="Z297" i="1"/>
  <c r="Z14" i="1"/>
  <c r="AA14" i="1" s="1"/>
  <c r="O29" i="1"/>
  <c r="AB33" i="1"/>
  <c r="O38" i="1"/>
  <c r="AH48" i="1"/>
  <c r="Y53" i="1"/>
  <c r="Q53" i="1"/>
  <c r="M53" i="1"/>
  <c r="I53" i="1"/>
  <c r="AD53" i="1"/>
  <c r="O53" i="1"/>
  <c r="S53" i="1"/>
  <c r="AF53" i="1"/>
  <c r="AB53" i="1"/>
  <c r="W53" i="1"/>
  <c r="AD63" i="1"/>
  <c r="T85" i="1"/>
  <c r="U85" i="1" s="1"/>
  <c r="AA87" i="1"/>
  <c r="W88" i="1"/>
  <c r="I89" i="1"/>
  <c r="H89" i="1" s="1"/>
  <c r="N14" i="1"/>
  <c r="AD91" i="1"/>
  <c r="AF93" i="1"/>
  <c r="AF94" i="1"/>
  <c r="AB94" i="1"/>
  <c r="AD94" i="1"/>
  <c r="Y94" i="1"/>
  <c r="Q94" i="1"/>
  <c r="M94" i="1"/>
  <c r="I94" i="1"/>
  <c r="K19" i="1"/>
  <c r="Y96" i="1"/>
  <c r="Q96" i="1"/>
  <c r="M96" i="1"/>
  <c r="I96" i="1"/>
  <c r="AD96" i="1"/>
  <c r="O96" i="1"/>
  <c r="S96" i="1"/>
  <c r="AF96" i="1"/>
  <c r="AB96" i="1"/>
  <c r="W96" i="1"/>
  <c r="AD106" i="1"/>
  <c r="AF126" i="1"/>
  <c r="J141" i="1"/>
  <c r="AF152" i="1"/>
  <c r="AF155" i="1"/>
  <c r="AB155" i="1"/>
  <c r="AD155" i="1"/>
  <c r="Y155" i="1"/>
  <c r="Q155" i="1"/>
  <c r="M155" i="1"/>
  <c r="I155" i="1"/>
  <c r="H155" i="1" s="1"/>
  <c r="O155" i="1"/>
  <c r="S155" i="1"/>
  <c r="W155" i="1"/>
  <c r="AD156" i="1"/>
  <c r="L158" i="1"/>
  <c r="S160" i="1"/>
  <c r="AF160" i="1"/>
  <c r="L294" i="1"/>
  <c r="L11" i="1"/>
  <c r="L22" i="1"/>
  <c r="T294" i="1"/>
  <c r="T11" i="1"/>
  <c r="T22" i="1"/>
  <c r="AB23" i="1"/>
  <c r="L296" i="1"/>
  <c r="Y25" i="1"/>
  <c r="Q25" i="1"/>
  <c r="M25" i="1"/>
  <c r="AB25" i="1"/>
  <c r="X299" i="1"/>
  <c r="X27" i="1"/>
  <c r="J28" i="1"/>
  <c r="X16" i="1"/>
  <c r="AF33" i="1"/>
  <c r="H63" i="1"/>
  <c r="N12" i="1"/>
  <c r="AD87" i="1"/>
  <c r="O87" i="1"/>
  <c r="J126" i="1"/>
  <c r="H126" i="1" s="1"/>
  <c r="J131" i="1"/>
  <c r="AD131" i="1"/>
  <c r="W150" i="1"/>
  <c r="V10" i="1"/>
  <c r="AE10" i="1"/>
  <c r="U17" i="1"/>
  <c r="J17" i="1"/>
  <c r="AH18" i="1"/>
  <c r="P294" i="1"/>
  <c r="P11" i="1"/>
  <c r="U23" i="1"/>
  <c r="P22" i="1"/>
  <c r="X294" i="1"/>
  <c r="AA23" i="1"/>
  <c r="J23" i="1"/>
  <c r="X11" i="1"/>
  <c r="AB11" i="1" s="1"/>
  <c r="X22" i="1"/>
  <c r="P296" i="1"/>
  <c r="U25" i="1"/>
  <c r="X296" i="1"/>
  <c r="J25" i="1"/>
  <c r="AA25" i="1"/>
  <c r="N299" i="1"/>
  <c r="N16" i="1"/>
  <c r="O28" i="1"/>
  <c r="AD28" i="1"/>
  <c r="K300" i="1"/>
  <c r="AD29" i="1"/>
  <c r="I29" i="1"/>
  <c r="K17" i="1"/>
  <c r="Y29" i="1"/>
  <c r="Q29" i="1"/>
  <c r="M29" i="1"/>
  <c r="K27" i="1"/>
  <c r="AB29" i="1"/>
  <c r="T301" i="1"/>
  <c r="T18" i="1"/>
  <c r="U18" i="1" s="1"/>
  <c r="W33" i="1"/>
  <c r="AD38" i="1"/>
  <c r="I38" i="1"/>
  <c r="H38" i="1" s="1"/>
  <c r="Y38" i="1"/>
  <c r="Q38" i="1"/>
  <c r="M38" i="1"/>
  <c r="AB38" i="1"/>
  <c r="AA48" i="1"/>
  <c r="AF63" i="1"/>
  <c r="Y63" i="1"/>
  <c r="J73" i="1"/>
  <c r="AA73" i="1"/>
  <c r="X85" i="1"/>
  <c r="X12" i="1"/>
  <c r="J87" i="1"/>
  <c r="S88" i="1"/>
  <c r="U89" i="1"/>
  <c r="AD89" i="1"/>
  <c r="L90" i="1"/>
  <c r="L16" i="1"/>
  <c r="S91" i="1"/>
  <c r="AF91" i="1"/>
  <c r="AH93" i="1"/>
  <c r="J94" i="1"/>
  <c r="AF106" i="1"/>
  <c r="Y106" i="1"/>
  <c r="J116" i="1"/>
  <c r="AA116" i="1"/>
  <c r="AH126" i="1"/>
  <c r="AF136" i="1"/>
  <c r="AB136" i="1"/>
  <c r="Q136" i="1"/>
  <c r="AD149" i="1"/>
  <c r="Y149" i="1"/>
  <c r="Q149" i="1"/>
  <c r="M149" i="1"/>
  <c r="O149" i="1"/>
  <c r="I149" i="1"/>
  <c r="S149" i="1"/>
  <c r="AB149" i="1"/>
  <c r="W149" i="1"/>
  <c r="K148" i="1"/>
  <c r="AF149" i="1"/>
  <c r="S152" i="1"/>
  <c r="AF154" i="1"/>
  <c r="Y157" i="1"/>
  <c r="I157" i="1"/>
  <c r="M157" i="1"/>
  <c r="L13" i="1"/>
  <c r="T13" i="1"/>
  <c r="J14" i="1"/>
  <c r="M16" i="1"/>
  <c r="AF23" i="1"/>
  <c r="AD24" i="1"/>
  <c r="I25" i="1"/>
  <c r="AG296" i="1"/>
  <c r="AG13" i="1"/>
  <c r="AG10" i="1" s="1"/>
  <c r="P297" i="1"/>
  <c r="P14" i="1"/>
  <c r="N27" i="1"/>
  <c r="W29" i="1"/>
  <c r="N301" i="1"/>
  <c r="I30" i="1"/>
  <c r="N18" i="1"/>
  <c r="AC302" i="1"/>
  <c r="AC27" i="1"/>
  <c r="AC19" i="1"/>
  <c r="AC15" i="1" s="1"/>
  <c r="J31" i="1"/>
  <c r="AD31" i="1"/>
  <c r="AD33" i="1"/>
  <c r="W38" i="1"/>
  <c r="H39" i="1"/>
  <c r="W43" i="1"/>
  <c r="J48" i="1"/>
  <c r="J53" i="1"/>
  <c r="N85" i="1"/>
  <c r="AF87" i="1"/>
  <c r="S87" i="1"/>
  <c r="O88" i="1"/>
  <c r="AF88" i="1"/>
  <c r="AF89" i="1"/>
  <c r="Y89" i="1"/>
  <c r="AC90" i="1"/>
  <c r="AB91" i="1"/>
  <c r="I93" i="1"/>
  <c r="AD93" i="1"/>
  <c r="S94" i="1"/>
  <c r="J96" i="1"/>
  <c r="AD126" i="1"/>
  <c r="AH131" i="1"/>
  <c r="U136" i="1"/>
  <c r="AD136" i="1"/>
  <c r="J152" i="1"/>
  <c r="V148" i="1"/>
  <c r="K153" i="1"/>
  <c r="AB154" i="1"/>
  <c r="AB157" i="1"/>
  <c r="AF159" i="1"/>
  <c r="AB159" i="1"/>
  <c r="K158" i="1"/>
  <c r="I159" i="1"/>
  <c r="AD159" i="1"/>
  <c r="Y159" i="1"/>
  <c r="Q159" i="1"/>
  <c r="M159" i="1"/>
  <c r="S161" i="1"/>
  <c r="AA162" i="1"/>
  <c r="J162" i="1"/>
  <c r="H162" i="1" s="1"/>
  <c r="Y169" i="1"/>
  <c r="I169" i="1"/>
  <c r="L168" i="1"/>
  <c r="M168" i="1" s="1"/>
  <c r="AB169" i="1"/>
  <c r="M169" i="1"/>
  <c r="AD238" i="1"/>
  <c r="I238" i="1"/>
  <c r="Q238" i="1"/>
  <c r="Y238" i="1"/>
  <c r="M23" i="1"/>
  <c r="Q23" i="1"/>
  <c r="Y23" i="1"/>
  <c r="N295" i="1"/>
  <c r="AA24" i="1"/>
  <c r="AC296" i="1"/>
  <c r="AH25" i="1"/>
  <c r="V297" i="1"/>
  <c r="AA26" i="1"/>
  <c r="T299" i="1"/>
  <c r="T27" i="1"/>
  <c r="X300" i="1"/>
  <c r="J29" i="1"/>
  <c r="Q43" i="1"/>
  <c r="AA43" i="1"/>
  <c r="AB43" i="1"/>
  <c r="AF43" i="1"/>
  <c r="AF48" i="1"/>
  <c r="AB48" i="1"/>
  <c r="O48" i="1"/>
  <c r="S48" i="1"/>
  <c r="W48" i="1"/>
  <c r="O58" i="1"/>
  <c r="S58" i="1"/>
  <c r="W58" i="1"/>
  <c r="AF58" i="1"/>
  <c r="W63" i="1"/>
  <c r="Y73" i="1"/>
  <c r="Q73" i="1"/>
  <c r="M73" i="1"/>
  <c r="I73" i="1"/>
  <c r="U73" i="1"/>
  <c r="W89" i="1"/>
  <c r="X90" i="1"/>
  <c r="O92" i="1"/>
  <c r="S92" i="1"/>
  <c r="W92" i="1"/>
  <c r="AF92" i="1"/>
  <c r="Y93" i="1"/>
  <c r="AH94" i="1"/>
  <c r="O101" i="1"/>
  <c r="S101" i="1"/>
  <c r="W101" i="1"/>
  <c r="AF101" i="1"/>
  <c r="W106" i="1"/>
  <c r="Y116" i="1"/>
  <c r="Q116" i="1"/>
  <c r="M116" i="1"/>
  <c r="I116" i="1"/>
  <c r="U116" i="1"/>
  <c r="Y126" i="1"/>
  <c r="AF141" i="1"/>
  <c r="AB141" i="1"/>
  <c r="O141" i="1"/>
  <c r="S141" i="1"/>
  <c r="W141" i="1"/>
  <c r="AG148" i="1"/>
  <c r="AF150" i="1"/>
  <c r="Y152" i="1"/>
  <c r="Q152" i="1"/>
  <c r="M152" i="1"/>
  <c r="I152" i="1"/>
  <c r="AD152" i="1"/>
  <c r="O152" i="1"/>
  <c r="W152" i="1"/>
  <c r="AB152" i="1"/>
  <c r="L153" i="1"/>
  <c r="Q154" i="1"/>
  <c r="J157" i="1"/>
  <c r="AA157" i="1"/>
  <c r="AH157" i="1"/>
  <c r="J159" i="1"/>
  <c r="AC158" i="1"/>
  <c r="AH159" i="1"/>
  <c r="AA160" i="1"/>
  <c r="U162" i="1"/>
  <c r="AH169" i="1"/>
  <c r="AC168" i="1"/>
  <c r="S171" i="1"/>
  <c r="AA174" i="1"/>
  <c r="V173" i="1"/>
  <c r="J174" i="1"/>
  <c r="H174" i="1" s="1"/>
  <c r="AD174" i="1"/>
  <c r="W175" i="1"/>
  <c r="AD175" i="1"/>
  <c r="J176" i="1"/>
  <c r="X173" i="1"/>
  <c r="AA177" i="1"/>
  <c r="J177" i="1"/>
  <c r="AH195" i="1"/>
  <c r="AC194" i="1"/>
  <c r="AD197" i="1"/>
  <c r="I197" i="1"/>
  <c r="Y197" i="1"/>
  <c r="Q197" i="1"/>
  <c r="M197" i="1"/>
  <c r="O197" i="1"/>
  <c r="AF197" i="1"/>
  <c r="K194" i="1"/>
  <c r="S197" i="1"/>
  <c r="Y198" i="1"/>
  <c r="AD201" i="1"/>
  <c r="Y201" i="1"/>
  <c r="Q201" i="1"/>
  <c r="M201" i="1"/>
  <c r="K199" i="1"/>
  <c r="AB201" i="1"/>
  <c r="W201" i="1"/>
  <c r="S201" i="1"/>
  <c r="O201" i="1"/>
  <c r="I201" i="1"/>
  <c r="J220" i="1"/>
  <c r="AA228" i="1"/>
  <c r="J228" i="1"/>
  <c r="X227" i="1"/>
  <c r="AF229" i="1"/>
  <c r="U235" i="1"/>
  <c r="P232" i="1"/>
  <c r="W266" i="1"/>
  <c r="AA268" i="1"/>
  <c r="J268" i="1"/>
  <c r="AG294" i="1"/>
  <c r="O161" i="1"/>
  <c r="AB162" i="1"/>
  <c r="AF162" i="1"/>
  <c r="AA166" i="1"/>
  <c r="J166" i="1"/>
  <c r="AH230" i="1"/>
  <c r="AE227" i="1"/>
  <c r="J253" i="1"/>
  <c r="AA253" i="1"/>
  <c r="I23" i="1"/>
  <c r="Q26" i="1"/>
  <c r="AB26" i="1"/>
  <c r="AF26" i="1"/>
  <c r="U30" i="1"/>
  <c r="P15" i="1"/>
  <c r="O18" i="1"/>
  <c r="AC22" i="1"/>
  <c r="AH22" i="1" s="1"/>
  <c r="R293" i="1"/>
  <c r="AD23" i="1"/>
  <c r="AH23" i="1"/>
  <c r="K295" i="1"/>
  <c r="Y24" i="1"/>
  <c r="O24" i="1"/>
  <c r="S24" i="1"/>
  <c r="W24" i="1"/>
  <c r="AB24" i="1"/>
  <c r="AF24" i="1"/>
  <c r="AE296" i="1"/>
  <c r="I26" i="1"/>
  <c r="M26" i="1"/>
  <c r="AG27" i="1"/>
  <c r="K299" i="1"/>
  <c r="Y28" i="1"/>
  <c r="Q28" i="1"/>
  <c r="M28" i="1"/>
  <c r="I28" i="1"/>
  <c r="P299" i="1"/>
  <c r="U28" i="1"/>
  <c r="P27" i="1"/>
  <c r="AA299" i="1"/>
  <c r="AA28" i="1"/>
  <c r="U29" i="1"/>
  <c r="AC300" i="1"/>
  <c r="AH29" i="1"/>
  <c r="Q30" i="1"/>
  <c r="V301" i="1"/>
  <c r="AA30" i="1"/>
  <c r="AB30" i="1"/>
  <c r="AF30" i="1"/>
  <c r="J33" i="1"/>
  <c r="O33" i="1"/>
  <c r="AH38" i="1"/>
  <c r="I43" i="1"/>
  <c r="M43" i="1"/>
  <c r="H56" i="1"/>
  <c r="J58" i="1"/>
  <c r="H58" i="1" s="1"/>
  <c r="AB58" i="1"/>
  <c r="H60" i="1"/>
  <c r="Q63" i="1"/>
  <c r="AA63" i="1"/>
  <c r="AB63" i="1"/>
  <c r="AF68" i="1"/>
  <c r="AB68" i="1"/>
  <c r="O68" i="1"/>
  <c r="S68" i="1"/>
  <c r="W68" i="1"/>
  <c r="W73" i="1"/>
  <c r="AB73" i="1"/>
  <c r="AF73" i="1"/>
  <c r="AD78" i="1"/>
  <c r="O78" i="1"/>
  <c r="S78" i="1"/>
  <c r="W78" i="1"/>
  <c r="AF78" i="1"/>
  <c r="L85" i="1"/>
  <c r="V85" i="1"/>
  <c r="AF86" i="1"/>
  <c r="AB86" i="1"/>
  <c r="K85" i="1"/>
  <c r="O86" i="1"/>
  <c r="S86" i="1"/>
  <c r="W86" i="1"/>
  <c r="Y87" i="1"/>
  <c r="Q87" i="1"/>
  <c r="M87" i="1"/>
  <c r="I87" i="1"/>
  <c r="U87" i="1"/>
  <c r="AH88" i="1"/>
  <c r="Q89" i="1"/>
  <c r="AA89" i="1"/>
  <c r="AB89" i="1"/>
  <c r="J90" i="1"/>
  <c r="AE90" i="1"/>
  <c r="J91" i="1"/>
  <c r="O91" i="1"/>
  <c r="T90" i="1"/>
  <c r="J92" i="1"/>
  <c r="H92" i="1" s="1"/>
  <c r="AB92" i="1"/>
  <c r="W93" i="1"/>
  <c r="H99" i="1"/>
  <c r="J101" i="1"/>
  <c r="H101" i="1" s="1"/>
  <c r="AB101" i="1"/>
  <c r="H103" i="1"/>
  <c r="Q106" i="1"/>
  <c r="AA106" i="1"/>
  <c r="AB106" i="1"/>
  <c r="AF111" i="1"/>
  <c r="AB111" i="1"/>
  <c r="O111" i="1"/>
  <c r="S111" i="1"/>
  <c r="W111" i="1"/>
  <c r="W116" i="1"/>
  <c r="AB116" i="1"/>
  <c r="AF116" i="1"/>
  <c r="AD121" i="1"/>
  <c r="O121" i="1"/>
  <c r="S121" i="1"/>
  <c r="W121" i="1"/>
  <c r="AF121" i="1"/>
  <c r="W126" i="1"/>
  <c r="W136" i="1"/>
  <c r="AA136" i="1"/>
  <c r="AH141" i="1"/>
  <c r="J149" i="1"/>
  <c r="X148" i="1"/>
  <c r="AF151" i="1"/>
  <c r="AB151" i="1"/>
  <c r="O151" i="1"/>
  <c r="S151" i="1"/>
  <c r="W151" i="1"/>
  <c r="Y154" i="1"/>
  <c r="AD154" i="1"/>
  <c r="Y156" i="1"/>
  <c r="Q156" i="1"/>
  <c r="M156" i="1"/>
  <c r="I156" i="1"/>
  <c r="H156" i="1" s="1"/>
  <c r="S156" i="1"/>
  <c r="U156" i="1"/>
  <c r="W156" i="1"/>
  <c r="AB156" i="1"/>
  <c r="AF156" i="1"/>
  <c r="U160" i="1"/>
  <c r="P158" i="1"/>
  <c r="U158" i="1" s="1"/>
  <c r="M161" i="1"/>
  <c r="Q161" i="1"/>
  <c r="Y162" i="1"/>
  <c r="V163" i="1"/>
  <c r="O164" i="1"/>
  <c r="Y165" i="1"/>
  <c r="I165" i="1"/>
  <c r="AF166" i="1"/>
  <c r="AB166" i="1"/>
  <c r="Y166" i="1"/>
  <c r="M166" i="1"/>
  <c r="Q182" i="1"/>
  <c r="Y182" i="1"/>
  <c r="I182" i="1"/>
  <c r="H182" i="1" s="1"/>
  <c r="O187" i="1"/>
  <c r="AD187" i="1"/>
  <c r="W187" i="1"/>
  <c r="W195" i="1"/>
  <c r="P194" i="1"/>
  <c r="U194" i="1" s="1"/>
  <c r="U195" i="1"/>
  <c r="I195" i="1"/>
  <c r="N199" i="1"/>
  <c r="AF202" i="1"/>
  <c r="U205" i="1"/>
  <c r="AF205" i="1"/>
  <c r="W205" i="1"/>
  <c r="AD215" i="1"/>
  <c r="AF228" i="1"/>
  <c r="Y228" i="1"/>
  <c r="I228" i="1"/>
  <c r="L227" i="1"/>
  <c r="M228" i="1"/>
  <c r="AD231" i="1"/>
  <c r="Y231" i="1"/>
  <c r="Q231" i="1"/>
  <c r="M231" i="1"/>
  <c r="I231" i="1"/>
  <c r="S231" i="1"/>
  <c r="AB231" i="1"/>
  <c r="W231" i="1"/>
  <c r="O231" i="1"/>
  <c r="K227" i="1"/>
  <c r="AF231" i="1"/>
  <c r="AD235" i="1"/>
  <c r="Y235" i="1"/>
  <c r="Q235" i="1"/>
  <c r="M235" i="1"/>
  <c r="I235" i="1"/>
  <c r="S235" i="1"/>
  <c r="AB235" i="1"/>
  <c r="W235" i="1"/>
  <c r="O235" i="1"/>
  <c r="AF235" i="1"/>
  <c r="J248" i="1"/>
  <c r="AA248" i="1"/>
  <c r="AA264" i="1"/>
  <c r="J264" i="1"/>
  <c r="H264" i="1" s="1"/>
  <c r="X260" i="1"/>
  <c r="U266" i="1"/>
  <c r="R265" i="1"/>
  <c r="S266" i="1"/>
  <c r="AD161" i="1"/>
  <c r="AB161" i="1"/>
  <c r="AF161" i="1"/>
  <c r="W161" i="1"/>
  <c r="AD166" i="1"/>
  <c r="I202" i="1"/>
  <c r="H202" i="1" s="1"/>
  <c r="AD202" i="1"/>
  <c r="W230" i="1"/>
  <c r="O230" i="1"/>
  <c r="S230" i="1"/>
  <c r="AD230" i="1"/>
  <c r="W294" i="1"/>
  <c r="M294" i="1"/>
  <c r="O23" i="1"/>
  <c r="S23" i="1"/>
  <c r="W23" i="1"/>
  <c r="U295" i="1"/>
  <c r="X295" i="1"/>
  <c r="K296" i="1"/>
  <c r="AD25" i="1"/>
  <c r="O25" i="1"/>
  <c r="S25" i="1"/>
  <c r="W25" i="1"/>
  <c r="AF25" i="1"/>
  <c r="J26" i="1"/>
  <c r="N297" i="1"/>
  <c r="T297" i="1"/>
  <c r="Y26" i="1"/>
  <c r="AD26" i="1"/>
  <c r="L299" i="1"/>
  <c r="L27" i="1"/>
  <c r="R299" i="1"/>
  <c r="W28" i="1"/>
  <c r="AB28" i="1"/>
  <c r="AF28" i="1"/>
  <c r="AE300" i="1"/>
  <c r="R301" i="1"/>
  <c r="X301" i="1"/>
  <c r="AC301" i="1"/>
  <c r="AG301" i="1"/>
  <c r="K302" i="1"/>
  <c r="AF31" i="1"/>
  <c r="AB31" i="1"/>
  <c r="O31" i="1"/>
  <c r="S31" i="1"/>
  <c r="W31" i="1"/>
  <c r="AG302" i="1"/>
  <c r="Y33" i="1"/>
  <c r="Q33" i="1"/>
  <c r="M33" i="1"/>
  <c r="I33" i="1"/>
  <c r="H33" i="1" s="1"/>
  <c r="U33" i="1"/>
  <c r="J43" i="1"/>
  <c r="Y43" i="1"/>
  <c r="I48" i="1"/>
  <c r="M48" i="1"/>
  <c r="Q48" i="1"/>
  <c r="Y48" i="1"/>
  <c r="AD48" i="1"/>
  <c r="M58" i="1"/>
  <c r="Q58" i="1"/>
  <c r="Y58" i="1"/>
  <c r="AH58" i="1"/>
  <c r="S73" i="1"/>
  <c r="H76" i="1"/>
  <c r="J78" i="1"/>
  <c r="H78" i="1" s="1"/>
  <c r="H80" i="1"/>
  <c r="W87" i="1"/>
  <c r="AB87" i="1"/>
  <c r="K90" i="1"/>
  <c r="Y91" i="1"/>
  <c r="Q91" i="1"/>
  <c r="M91" i="1"/>
  <c r="I91" i="1"/>
  <c r="U91" i="1"/>
  <c r="P90" i="1"/>
  <c r="M92" i="1"/>
  <c r="Q92" i="1"/>
  <c r="Y92" i="1"/>
  <c r="AH92" i="1"/>
  <c r="Q93" i="1"/>
  <c r="AA93" i="1"/>
  <c r="AB93" i="1"/>
  <c r="M101" i="1"/>
  <c r="Q101" i="1"/>
  <c r="Y101" i="1"/>
  <c r="AH101" i="1"/>
  <c r="S116" i="1"/>
  <c r="H119" i="1"/>
  <c r="J121" i="1"/>
  <c r="AB121" i="1"/>
  <c r="H123" i="1"/>
  <c r="Q126" i="1"/>
  <c r="AA126" i="1"/>
  <c r="AB126" i="1"/>
  <c r="AF131" i="1"/>
  <c r="AB131" i="1"/>
  <c r="O131" i="1"/>
  <c r="S131" i="1"/>
  <c r="W131" i="1"/>
  <c r="M136" i="1"/>
  <c r="I136" i="1"/>
  <c r="H136" i="1" s="1"/>
  <c r="I141" i="1"/>
  <c r="M141" i="1"/>
  <c r="Q141" i="1"/>
  <c r="Y141" i="1"/>
  <c r="AD141" i="1"/>
  <c r="J151" i="1"/>
  <c r="H151" i="1" s="1"/>
  <c r="AH151" i="1"/>
  <c r="P153" i="1"/>
  <c r="U153" i="1" s="1"/>
  <c r="N153" i="1"/>
  <c r="I161" i="1"/>
  <c r="M163" i="1"/>
  <c r="AH164" i="1"/>
  <c r="AE163" i="1"/>
  <c r="AB165" i="1"/>
  <c r="J165" i="1"/>
  <c r="AA165" i="1"/>
  <c r="AH166" i="1"/>
  <c r="Q169" i="1"/>
  <c r="AF169" i="1"/>
  <c r="AF170" i="1"/>
  <c r="V168" i="1"/>
  <c r="AA170" i="1"/>
  <c r="J170" i="1"/>
  <c r="AD170" i="1"/>
  <c r="W171" i="1"/>
  <c r="AD171" i="1"/>
  <c r="S175" i="1"/>
  <c r="AA176" i="1"/>
  <c r="H177" i="1"/>
  <c r="AD182" i="1"/>
  <c r="Y195" i="1"/>
  <c r="AF195" i="1"/>
  <c r="W200" i="1"/>
  <c r="AH202" i="1"/>
  <c r="AD210" i="1"/>
  <c r="Y210" i="1"/>
  <c r="Q210" i="1"/>
  <c r="M210" i="1"/>
  <c r="AB210" i="1"/>
  <c r="W210" i="1"/>
  <c r="S210" i="1"/>
  <c r="O210" i="1"/>
  <c r="I210" i="1"/>
  <c r="AB228" i="1"/>
  <c r="AF236" i="1"/>
  <c r="Y236" i="1"/>
  <c r="U236" i="1"/>
  <c r="I236" i="1"/>
  <c r="W243" i="1"/>
  <c r="O243" i="1"/>
  <c r="AD243" i="1"/>
  <c r="S243" i="1"/>
  <c r="AB248" i="1"/>
  <c r="W248" i="1"/>
  <c r="S248" i="1"/>
  <c r="U262" i="1"/>
  <c r="S262" i="1"/>
  <c r="Y268" i="1"/>
  <c r="AH268" i="1"/>
  <c r="AC265" i="1"/>
  <c r="Y164" i="1"/>
  <c r="Q164" i="1"/>
  <c r="M164" i="1"/>
  <c r="I164" i="1"/>
  <c r="H164" i="1" s="1"/>
  <c r="S164" i="1"/>
  <c r="U164" i="1"/>
  <c r="P163" i="1"/>
  <c r="W164" i="1"/>
  <c r="AB164" i="1"/>
  <c r="AF164" i="1"/>
  <c r="W166" i="1"/>
  <c r="S167" i="1"/>
  <c r="AA169" i="1"/>
  <c r="J169" i="1"/>
  <c r="W170" i="1"/>
  <c r="AD172" i="1"/>
  <c r="Y172" i="1"/>
  <c r="Q172" i="1"/>
  <c r="M172" i="1"/>
  <c r="I172" i="1"/>
  <c r="H172" i="1" s="1"/>
  <c r="AB172" i="1"/>
  <c r="W172" i="1"/>
  <c r="U172" i="1"/>
  <c r="W174" i="1"/>
  <c r="AH174" i="1"/>
  <c r="AE173" i="1"/>
  <c r="AD176" i="1"/>
  <c r="Y176" i="1"/>
  <c r="Q176" i="1"/>
  <c r="M176" i="1"/>
  <c r="I176" i="1"/>
  <c r="AB176" i="1"/>
  <c r="W176" i="1"/>
  <c r="U176" i="1"/>
  <c r="Y177" i="1"/>
  <c r="W182" i="1"/>
  <c r="AH182" i="1"/>
  <c r="H183" i="1"/>
  <c r="H186" i="1"/>
  <c r="H191" i="1"/>
  <c r="AD196" i="1"/>
  <c r="J197" i="1"/>
  <c r="I198" i="1"/>
  <c r="L199" i="1"/>
  <c r="AB200" i="1"/>
  <c r="S200" i="1"/>
  <c r="AF200" i="1"/>
  <c r="U202" i="1"/>
  <c r="AF203" i="1"/>
  <c r="AB203" i="1"/>
  <c r="AD203" i="1"/>
  <c r="Y203" i="1"/>
  <c r="Q203" i="1"/>
  <c r="M203" i="1"/>
  <c r="I203" i="1"/>
  <c r="S203" i="1"/>
  <c r="W203" i="1"/>
  <c r="J203" i="1"/>
  <c r="Y205" i="1"/>
  <c r="Q205" i="1"/>
  <c r="M205" i="1"/>
  <c r="I205" i="1"/>
  <c r="H205" i="1" s="1"/>
  <c r="AD205" i="1"/>
  <c r="O205" i="1"/>
  <c r="S205" i="1"/>
  <c r="I215" i="1"/>
  <c r="H215" i="1" s="1"/>
  <c r="Y215" i="1"/>
  <c r="AA220" i="1"/>
  <c r="AH220" i="1"/>
  <c r="R227" i="1"/>
  <c r="U227" i="1" s="1"/>
  <c r="U229" i="1"/>
  <c r="AD229" i="1"/>
  <c r="AA230" i="1"/>
  <c r="AA233" i="1"/>
  <c r="V232" i="1"/>
  <c r="J233" i="1"/>
  <c r="AE232" i="1"/>
  <c r="AH232" i="1" s="1"/>
  <c r="AH234" i="1"/>
  <c r="AB236" i="1"/>
  <c r="J243" i="1"/>
  <c r="Y160" i="1"/>
  <c r="Q160" i="1"/>
  <c r="M160" i="1"/>
  <c r="I160" i="1"/>
  <c r="H160" i="1" s="1"/>
  <c r="AD160" i="1"/>
  <c r="O160" i="1"/>
  <c r="W160" i="1"/>
  <c r="AB160" i="1"/>
  <c r="AH161" i="1"/>
  <c r="T163" i="1"/>
  <c r="AD164" i="1"/>
  <c r="Q165" i="1"/>
  <c r="AA167" i="1"/>
  <c r="W169" i="1"/>
  <c r="AG168" i="1"/>
  <c r="R168" i="1"/>
  <c r="AA171" i="1"/>
  <c r="S172" i="1"/>
  <c r="AF172" i="1"/>
  <c r="R173" i="1"/>
  <c r="AA175" i="1"/>
  <c r="AH175" i="1"/>
  <c r="S176" i="1"/>
  <c r="AF176" i="1"/>
  <c r="W177" i="1"/>
  <c r="AB195" i="1"/>
  <c r="AA195" i="1"/>
  <c r="J195" i="1"/>
  <c r="X194" i="1"/>
  <c r="N194" i="1"/>
  <c r="Q196" i="1"/>
  <c r="U196" i="1"/>
  <c r="AA197" i="1"/>
  <c r="AF198" i="1"/>
  <c r="AD198" i="1"/>
  <c r="AA205" i="1"/>
  <c r="AF215" i="1"/>
  <c r="AD220" i="1"/>
  <c r="I220" i="1"/>
  <c r="H220" i="1" s="1"/>
  <c r="Y220" i="1"/>
  <c r="J230" i="1"/>
  <c r="R232" i="1"/>
  <c r="U233" i="1"/>
  <c r="I233" i="1"/>
  <c r="W238" i="1"/>
  <c r="AA243" i="1"/>
  <c r="O248" i="1"/>
  <c r="AH262" i="1"/>
  <c r="Q269" i="1"/>
  <c r="I269" i="1"/>
  <c r="H269" i="1" s="1"/>
  <c r="Y269" i="1"/>
  <c r="AD269" i="1"/>
  <c r="Y271" i="1"/>
  <c r="Q271" i="1"/>
  <c r="M271" i="1"/>
  <c r="I271" i="1"/>
  <c r="H271" i="1" s="1"/>
  <c r="AF271" i="1"/>
  <c r="AB271" i="1"/>
  <c r="AD271" i="1"/>
  <c r="S271" i="1"/>
  <c r="W271" i="1"/>
  <c r="AC295" i="1"/>
  <c r="AG295" i="1"/>
  <c r="N296" i="1"/>
  <c r="Z296" i="1"/>
  <c r="K297" i="1"/>
  <c r="O26" i="1"/>
  <c r="S26" i="1"/>
  <c r="W26" i="1"/>
  <c r="AE297" i="1"/>
  <c r="AH297" i="1" s="1"/>
  <c r="AH299" i="1"/>
  <c r="K301" i="1"/>
  <c r="O30" i="1"/>
  <c r="S30" i="1"/>
  <c r="W30" i="1"/>
  <c r="AE301" i="1"/>
  <c r="P302" i="1"/>
  <c r="U302" i="1" s="1"/>
  <c r="O43" i="1"/>
  <c r="S43" i="1"/>
  <c r="O63" i="1"/>
  <c r="S63" i="1"/>
  <c r="O89" i="1"/>
  <c r="S89" i="1"/>
  <c r="O93" i="1"/>
  <c r="S93" i="1"/>
  <c r="O106" i="1"/>
  <c r="S106" i="1"/>
  <c r="O126" i="1"/>
  <c r="S126" i="1"/>
  <c r="AH149" i="1"/>
  <c r="AC148" i="1"/>
  <c r="AH148" i="1" s="1"/>
  <c r="Q150" i="1"/>
  <c r="AA150" i="1"/>
  <c r="AB150" i="1"/>
  <c r="W154" i="1"/>
  <c r="Z153" i="1"/>
  <c r="AD157" i="1"/>
  <c r="O157" i="1"/>
  <c r="S157" i="1"/>
  <c r="W157" i="1"/>
  <c r="AF157" i="1"/>
  <c r="AE158" i="1"/>
  <c r="J161" i="1"/>
  <c r="W162" i="1"/>
  <c r="X163" i="1"/>
  <c r="AD165" i="1"/>
  <c r="O165" i="1"/>
  <c r="S165" i="1"/>
  <c r="W165" i="1"/>
  <c r="AF165" i="1"/>
  <c r="Y167" i="1"/>
  <c r="Q167" i="1"/>
  <c r="M167" i="1"/>
  <c r="I167" i="1"/>
  <c r="H167" i="1" s="1"/>
  <c r="AF167" i="1"/>
  <c r="AB167" i="1"/>
  <c r="N168" i="1"/>
  <c r="Y170" i="1"/>
  <c r="Y171" i="1"/>
  <c r="Q171" i="1"/>
  <c r="M171" i="1"/>
  <c r="I171" i="1"/>
  <c r="H171" i="1" s="1"/>
  <c r="AF171" i="1"/>
  <c r="AB171" i="1"/>
  <c r="N173" i="1"/>
  <c r="Y174" i="1"/>
  <c r="Y175" i="1"/>
  <c r="Q175" i="1"/>
  <c r="M175" i="1"/>
  <c r="I175" i="1"/>
  <c r="H175" i="1" s="1"/>
  <c r="K173" i="1"/>
  <c r="AF175" i="1"/>
  <c r="AB175" i="1"/>
  <c r="Q177" i="1"/>
  <c r="AF182" i="1"/>
  <c r="AA182" i="1"/>
  <c r="Y187" i="1"/>
  <c r="Q187" i="1"/>
  <c r="M187" i="1"/>
  <c r="I187" i="1"/>
  <c r="H187" i="1" s="1"/>
  <c r="AF187" i="1"/>
  <c r="AB187" i="1"/>
  <c r="H190" i="1"/>
  <c r="Q195" i="1"/>
  <c r="AG194" i="1"/>
  <c r="AF196" i="1"/>
  <c r="V194" i="1"/>
  <c r="AA196" i="1"/>
  <c r="W198" i="1"/>
  <c r="AA200" i="1"/>
  <c r="AG199" i="1"/>
  <c r="H211" i="1"/>
  <c r="H223" i="1"/>
  <c r="AH228" i="1"/>
  <c r="AC227" i="1"/>
  <c r="AH227" i="1" s="1"/>
  <c r="V227" i="1"/>
  <c r="AA229" i="1"/>
  <c r="J229" i="1"/>
  <c r="H229" i="1" s="1"/>
  <c r="AH233" i="1"/>
  <c r="S234" i="1"/>
  <c r="R260" i="1"/>
  <c r="AF261" i="1"/>
  <c r="Y263" i="1"/>
  <c r="Q263" i="1"/>
  <c r="M263" i="1"/>
  <c r="I263" i="1"/>
  <c r="S263" i="1"/>
  <c r="AF263" i="1"/>
  <c r="AB263" i="1"/>
  <c r="W263" i="1"/>
  <c r="O263" i="1"/>
  <c r="J263" i="1"/>
  <c r="Y264" i="1"/>
  <c r="AH264" i="1"/>
  <c r="AC260" i="1"/>
  <c r="H268" i="1"/>
  <c r="AD281" i="1"/>
  <c r="U306" i="1"/>
  <c r="S306" i="1"/>
  <c r="AD306" i="1"/>
  <c r="W306" i="1"/>
  <c r="O136" i="1"/>
  <c r="S136" i="1"/>
  <c r="O150" i="1"/>
  <c r="S150" i="1"/>
  <c r="O154" i="1"/>
  <c r="S154" i="1"/>
  <c r="O162" i="1"/>
  <c r="S162" i="1"/>
  <c r="O166" i="1"/>
  <c r="S166" i="1"/>
  <c r="AD169" i="1"/>
  <c r="O170" i="1"/>
  <c r="S170" i="1"/>
  <c r="O174" i="1"/>
  <c r="S174" i="1"/>
  <c r="AD177" i="1"/>
  <c r="O182" i="1"/>
  <c r="S182" i="1"/>
  <c r="AD195" i="1"/>
  <c r="O196" i="1"/>
  <c r="S196" i="1"/>
  <c r="AH197" i="1"/>
  <c r="Q198" i="1"/>
  <c r="AA198" i="1"/>
  <c r="AB198" i="1"/>
  <c r="AE199" i="1"/>
  <c r="J200" i="1"/>
  <c r="O200" i="1"/>
  <c r="T199" i="1"/>
  <c r="J201" i="1"/>
  <c r="W202" i="1"/>
  <c r="H208" i="1"/>
  <c r="J210" i="1"/>
  <c r="H212" i="1"/>
  <c r="Q215" i="1"/>
  <c r="AA215" i="1"/>
  <c r="AB215" i="1"/>
  <c r="AF220" i="1"/>
  <c r="AB220" i="1"/>
  <c r="O220" i="1"/>
  <c r="S220" i="1"/>
  <c r="W220" i="1"/>
  <c r="N227" i="1"/>
  <c r="Y229" i="1"/>
  <c r="Y230" i="1"/>
  <c r="Q230" i="1"/>
  <c r="M230" i="1"/>
  <c r="I230" i="1"/>
  <c r="AF230" i="1"/>
  <c r="AB230" i="1"/>
  <c r="N232" i="1"/>
  <c r="Y233" i="1"/>
  <c r="Y234" i="1"/>
  <c r="Q234" i="1"/>
  <c r="M234" i="1"/>
  <c r="I234" i="1"/>
  <c r="H234" i="1" s="1"/>
  <c r="K232" i="1"/>
  <c r="AF234" i="1"/>
  <c r="AB234" i="1"/>
  <c r="Q236" i="1"/>
  <c r="AF238" i="1"/>
  <c r="AA238" i="1"/>
  <c r="Y243" i="1"/>
  <c r="Q243" i="1"/>
  <c r="M243" i="1"/>
  <c r="I243" i="1"/>
  <c r="AF243" i="1"/>
  <c r="AB243" i="1"/>
  <c r="H246" i="1"/>
  <c r="H251" i="1"/>
  <c r="U261" i="1"/>
  <c r="AA261" i="1"/>
  <c r="V260" i="1"/>
  <c r="J261" i="1"/>
  <c r="H261" i="1" s="1"/>
  <c r="AH261" i="1"/>
  <c r="J262" i="1"/>
  <c r="AB264" i="1"/>
  <c r="N265" i="1"/>
  <c r="J267" i="1"/>
  <c r="X265" i="1"/>
  <c r="AA267" i="1"/>
  <c r="AB268" i="1"/>
  <c r="AB276" i="1"/>
  <c r="J276" i="1"/>
  <c r="AA276" i="1"/>
  <c r="Y281" i="1"/>
  <c r="I281" i="1"/>
  <c r="M281" i="1"/>
  <c r="O169" i="1"/>
  <c r="S169" i="1"/>
  <c r="AB170" i="1"/>
  <c r="AB174" i="1"/>
  <c r="O177" i="1"/>
  <c r="S177" i="1"/>
  <c r="AB182" i="1"/>
  <c r="O195" i="1"/>
  <c r="S195" i="1"/>
  <c r="AB196" i="1"/>
  <c r="Y200" i="1"/>
  <c r="Q200" i="1"/>
  <c r="M200" i="1"/>
  <c r="I200" i="1"/>
  <c r="U200" i="1"/>
  <c r="P199" i="1"/>
  <c r="AH201" i="1"/>
  <c r="Q202" i="1"/>
  <c r="AA202" i="1"/>
  <c r="AB202" i="1"/>
  <c r="AH210" i="1"/>
  <c r="W228" i="1"/>
  <c r="W229" i="1"/>
  <c r="Z227" i="1"/>
  <c r="J231" i="1"/>
  <c r="W233" i="1"/>
  <c r="Z232" i="1"/>
  <c r="J235" i="1"/>
  <c r="AA236" i="1"/>
  <c r="J236" i="1"/>
  <c r="H239" i="1"/>
  <c r="H242" i="1"/>
  <c r="AD248" i="1"/>
  <c r="Y248" i="1"/>
  <c r="Q248" i="1"/>
  <c r="M248" i="1"/>
  <c r="I248" i="1"/>
  <c r="AF248" i="1"/>
  <c r="Y253" i="1"/>
  <c r="Q253" i="1"/>
  <c r="M253" i="1"/>
  <c r="I253" i="1"/>
  <c r="S253" i="1"/>
  <c r="AF253" i="1"/>
  <c r="AB253" i="1"/>
  <c r="W253" i="1"/>
  <c r="U253" i="1"/>
  <c r="AD253" i="1"/>
  <c r="L260" i="1"/>
  <c r="AD261" i="1"/>
  <c r="Y261" i="1"/>
  <c r="Q261" i="1"/>
  <c r="AF262" i="1"/>
  <c r="AB262" i="1"/>
  <c r="AD262" i="1"/>
  <c r="Y262" i="1"/>
  <c r="Q262" i="1"/>
  <c r="M262" i="1"/>
  <c r="I262" i="1"/>
  <c r="K260" i="1"/>
  <c r="O198" i="1"/>
  <c r="S198" i="1"/>
  <c r="O202" i="1"/>
  <c r="S202" i="1"/>
  <c r="O215" i="1"/>
  <c r="S215" i="1"/>
  <c r="AD228" i="1"/>
  <c r="O229" i="1"/>
  <c r="S229" i="1"/>
  <c r="O233" i="1"/>
  <c r="S233" i="1"/>
  <c r="AD236" i="1"/>
  <c r="O238" i="1"/>
  <c r="S238" i="1"/>
  <c r="P260" i="1"/>
  <c r="N260" i="1"/>
  <c r="W264" i="1"/>
  <c r="AF264" i="1"/>
  <c r="J266" i="1"/>
  <c r="AE265" i="1"/>
  <c r="AD267" i="1"/>
  <c r="Y267" i="1"/>
  <c r="Q267" i="1"/>
  <c r="M267" i="1"/>
  <c r="I267" i="1"/>
  <c r="P265" i="1"/>
  <c r="U267" i="1"/>
  <c r="AF267" i="1"/>
  <c r="W268" i="1"/>
  <c r="AF268" i="1"/>
  <c r="W269" i="1"/>
  <c r="AD276" i="1"/>
  <c r="Y276" i="1"/>
  <c r="Q276" i="1"/>
  <c r="M276" i="1"/>
  <c r="I276" i="1"/>
  <c r="H276" i="1" s="1"/>
  <c r="U276" i="1"/>
  <c r="AF276" i="1"/>
  <c r="AA281" i="1"/>
  <c r="J281" i="1"/>
  <c r="AB286" i="1"/>
  <c r="J286" i="1"/>
  <c r="AA286" i="1"/>
  <c r="W311" i="1"/>
  <c r="O228" i="1"/>
  <c r="S228" i="1"/>
  <c r="AB229" i="1"/>
  <c r="AB233" i="1"/>
  <c r="O236" i="1"/>
  <c r="S236" i="1"/>
  <c r="AB238" i="1"/>
  <c r="H256" i="1"/>
  <c r="W261" i="1"/>
  <c r="Z260" i="1"/>
  <c r="Q264" i="1"/>
  <c r="AA265" i="1"/>
  <c r="Y266" i="1"/>
  <c r="Q266" i="1"/>
  <c r="M266" i="1"/>
  <c r="I266" i="1"/>
  <c r="AF266" i="1"/>
  <c r="AB266" i="1"/>
  <c r="K265" i="1"/>
  <c r="W267" i="1"/>
  <c r="AB267" i="1"/>
  <c r="Q268" i="1"/>
  <c r="AF269" i="1"/>
  <c r="H275" i="1"/>
  <c r="W276" i="1"/>
  <c r="H278" i="1"/>
  <c r="AD311" i="1"/>
  <c r="Y311" i="1"/>
  <c r="Q311" i="1"/>
  <c r="M311" i="1"/>
  <c r="I311" i="1"/>
  <c r="H311" i="1" s="1"/>
  <c r="O311" i="1"/>
  <c r="S311" i="1"/>
  <c r="O261" i="1"/>
  <c r="S261" i="1"/>
  <c r="AD264" i="1"/>
  <c r="AD268" i="1"/>
  <c r="O269" i="1"/>
  <c r="S269" i="1"/>
  <c r="AD286" i="1"/>
  <c r="Y286" i="1"/>
  <c r="Q286" i="1"/>
  <c r="M286" i="1"/>
  <c r="I286" i="1"/>
  <c r="H286" i="1" s="1"/>
  <c r="U286" i="1"/>
  <c r="AF286" i="1"/>
  <c r="J306" i="1"/>
  <c r="O264" i="1"/>
  <c r="S264" i="1"/>
  <c r="O268" i="1"/>
  <c r="S268" i="1"/>
  <c r="AB269" i="1"/>
  <c r="AF281" i="1"/>
  <c r="O281" i="1"/>
  <c r="S281" i="1"/>
  <c r="W281" i="1"/>
  <c r="H285" i="1"/>
  <c r="W286" i="1"/>
  <c r="H288" i="1"/>
  <c r="Y306" i="1"/>
  <c r="Q306" i="1"/>
  <c r="M306" i="1"/>
  <c r="I306" i="1"/>
  <c r="H306" i="1" s="1"/>
  <c r="AF306" i="1"/>
  <c r="AB306" i="1"/>
  <c r="H309" i="1"/>
  <c r="H314" i="1"/>
  <c r="U260" i="1" l="1"/>
  <c r="AF168" i="1"/>
  <c r="AH295" i="1"/>
  <c r="H236" i="1"/>
  <c r="U27" i="1"/>
  <c r="AA90" i="1"/>
  <c r="H238" i="1"/>
  <c r="AF12" i="1"/>
  <c r="W11" i="1"/>
  <c r="H53" i="1"/>
  <c r="Q12" i="1"/>
  <c r="U173" i="1"/>
  <c r="Z293" i="1"/>
  <c r="H198" i="1"/>
  <c r="H176" i="1"/>
  <c r="AD18" i="1"/>
  <c r="H116" i="1"/>
  <c r="H154" i="1"/>
  <c r="H166" i="1"/>
  <c r="V15" i="1"/>
  <c r="Z298" i="1"/>
  <c r="AA13" i="1"/>
  <c r="J296" i="1"/>
  <c r="AA302" i="1"/>
  <c r="J299" i="1"/>
  <c r="H263" i="1"/>
  <c r="J199" i="1"/>
  <c r="N293" i="1"/>
  <c r="AF163" i="1"/>
  <c r="AH173" i="1"/>
  <c r="U301" i="1"/>
  <c r="H228" i="1"/>
  <c r="H201" i="1"/>
  <c r="J300" i="1"/>
  <c r="AH27" i="1"/>
  <c r="AD16" i="1"/>
  <c r="X293" i="1"/>
  <c r="AH153" i="1"/>
  <c r="AG15" i="1"/>
  <c r="AC293" i="1"/>
  <c r="AH194" i="1"/>
  <c r="J295" i="1"/>
  <c r="H96" i="1"/>
  <c r="AC10" i="1"/>
  <c r="AH10" i="1" s="1"/>
  <c r="AH11" i="1"/>
  <c r="H266" i="1"/>
  <c r="U199" i="1"/>
  <c r="H230" i="1"/>
  <c r="H203" i="1"/>
  <c r="H170" i="1"/>
  <c r="Q163" i="1"/>
  <c r="AG298" i="1"/>
  <c r="AE298" i="1"/>
  <c r="S18" i="1"/>
  <c r="K10" i="1"/>
  <c r="H23" i="1"/>
  <c r="AG293" i="1"/>
  <c r="S11" i="1"/>
  <c r="H169" i="1"/>
  <c r="AH15" i="1"/>
  <c r="H30" i="1"/>
  <c r="U14" i="1"/>
  <c r="AB16" i="1"/>
  <c r="U13" i="1"/>
  <c r="AF11" i="1"/>
  <c r="U296" i="1"/>
  <c r="AA17" i="1"/>
  <c r="S12" i="1"/>
  <c r="M22" i="1"/>
  <c r="O163" i="1"/>
  <c r="R15" i="1"/>
  <c r="AH296" i="1"/>
  <c r="U297" i="1"/>
  <c r="U265" i="1"/>
  <c r="AH260" i="1"/>
  <c r="K293" i="1"/>
  <c r="AH163" i="1"/>
  <c r="H121" i="1"/>
  <c r="H91" i="1"/>
  <c r="L298" i="1"/>
  <c r="AA295" i="1"/>
  <c r="AB18" i="1"/>
  <c r="H93" i="1"/>
  <c r="AH302" i="1"/>
  <c r="Q16" i="1"/>
  <c r="O12" i="1"/>
  <c r="N15" i="1"/>
  <c r="AA296" i="1"/>
  <c r="U22" i="1"/>
  <c r="U16" i="1"/>
  <c r="H86" i="1"/>
  <c r="J265" i="1"/>
  <c r="J194" i="1"/>
  <c r="AA194" i="1"/>
  <c r="W173" i="1"/>
  <c r="S173" i="1"/>
  <c r="O173" i="1"/>
  <c r="AD173" i="1"/>
  <c r="M173" i="1"/>
  <c r="AB173" i="1"/>
  <c r="Q173" i="1"/>
  <c r="AF173" i="1"/>
  <c r="Y173" i="1"/>
  <c r="I173" i="1"/>
  <c r="AA232" i="1"/>
  <c r="J232" i="1"/>
  <c r="AF302" i="1"/>
  <c r="AB302" i="1"/>
  <c r="W302" i="1"/>
  <c r="S302" i="1"/>
  <c r="O302" i="1"/>
  <c r="AD302" i="1"/>
  <c r="M302" i="1"/>
  <c r="Q302" i="1"/>
  <c r="Y302" i="1"/>
  <c r="I302" i="1"/>
  <c r="AA163" i="1"/>
  <c r="J163" i="1"/>
  <c r="AA85" i="1"/>
  <c r="J85" i="1"/>
  <c r="AA301" i="1"/>
  <c r="J301" i="1"/>
  <c r="V298" i="1"/>
  <c r="AD194" i="1"/>
  <c r="Y194" i="1"/>
  <c r="Q194" i="1"/>
  <c r="M194" i="1"/>
  <c r="I194" i="1"/>
  <c r="AF194" i="1"/>
  <c r="O194" i="1"/>
  <c r="AB194" i="1"/>
  <c r="W194" i="1"/>
  <c r="S194" i="1"/>
  <c r="S168" i="1"/>
  <c r="O168" i="1"/>
  <c r="W158" i="1"/>
  <c r="S158" i="1"/>
  <c r="O158" i="1"/>
  <c r="AF158" i="1"/>
  <c r="M158" i="1"/>
  <c r="Y158" i="1"/>
  <c r="AD158" i="1"/>
  <c r="Q158" i="1"/>
  <c r="I158" i="1"/>
  <c r="AB158" i="1"/>
  <c r="AA148" i="1"/>
  <c r="J148" i="1"/>
  <c r="J22" i="1"/>
  <c r="AA22" i="1"/>
  <c r="U294" i="1"/>
  <c r="P293" i="1"/>
  <c r="Q14" i="1"/>
  <c r="I14" i="1"/>
  <c r="H14" i="1" s="1"/>
  <c r="Y14" i="1"/>
  <c r="AB22" i="1"/>
  <c r="Q22" i="1"/>
  <c r="J153" i="1"/>
  <c r="AA153" i="1"/>
  <c r="AF265" i="1"/>
  <c r="AB265" i="1"/>
  <c r="W265" i="1"/>
  <c r="S265" i="1"/>
  <c r="O265" i="1"/>
  <c r="AD265" i="1"/>
  <c r="M265" i="1"/>
  <c r="I265" i="1"/>
  <c r="Q265" i="1"/>
  <c r="Y265" i="1"/>
  <c r="H262" i="1"/>
  <c r="H281" i="1"/>
  <c r="W168" i="1"/>
  <c r="U163" i="1"/>
  <c r="W163" i="1"/>
  <c r="Y163" i="1"/>
  <c r="AE293" i="1"/>
  <c r="Q294" i="1"/>
  <c r="H165" i="1"/>
  <c r="W85" i="1"/>
  <c r="S85" i="1"/>
  <c r="O85" i="1"/>
  <c r="M85" i="1"/>
  <c r="AB85" i="1"/>
  <c r="Q85" i="1"/>
  <c r="AF85" i="1"/>
  <c r="Y85" i="1"/>
  <c r="I85" i="1"/>
  <c r="AD85" i="1"/>
  <c r="H28" i="1"/>
  <c r="H26" i="1"/>
  <c r="Y295" i="1"/>
  <c r="Q295" i="1"/>
  <c r="M295" i="1"/>
  <c r="I295" i="1"/>
  <c r="AF295" i="1"/>
  <c r="AB295" i="1"/>
  <c r="S295" i="1"/>
  <c r="AD295" i="1"/>
  <c r="W295" i="1"/>
  <c r="O295" i="1"/>
  <c r="J294" i="1"/>
  <c r="U232" i="1"/>
  <c r="AF199" i="1"/>
  <c r="AB199" i="1"/>
  <c r="Q199" i="1"/>
  <c r="O199" i="1"/>
  <c r="Y199" i="1"/>
  <c r="I199" i="1"/>
  <c r="H199" i="1" s="1"/>
  <c r="AD199" i="1"/>
  <c r="M199" i="1"/>
  <c r="W199" i="1"/>
  <c r="S199" i="1"/>
  <c r="AA297" i="1"/>
  <c r="J297" i="1"/>
  <c r="AH199" i="1"/>
  <c r="AA18" i="1"/>
  <c r="AF16" i="1"/>
  <c r="Y16" i="1"/>
  <c r="H149" i="1"/>
  <c r="J12" i="1"/>
  <c r="AA12" i="1"/>
  <c r="AD300" i="1"/>
  <c r="Y300" i="1"/>
  <c r="Q300" i="1"/>
  <c r="M300" i="1"/>
  <c r="I300" i="1"/>
  <c r="H300" i="1" s="1"/>
  <c r="AB300" i="1"/>
  <c r="S300" i="1"/>
  <c r="W300" i="1"/>
  <c r="AF300" i="1"/>
  <c r="O300" i="1"/>
  <c r="N298" i="1"/>
  <c r="X10" i="1"/>
  <c r="AA10" i="1" s="1"/>
  <c r="J11" i="1"/>
  <c r="J27" i="1"/>
  <c r="Y11" i="1"/>
  <c r="Q11" i="1"/>
  <c r="M11" i="1"/>
  <c r="I11" i="1"/>
  <c r="L10" i="1"/>
  <c r="AD11" i="1"/>
  <c r="Y19" i="1"/>
  <c r="Q19" i="1"/>
  <c r="M19" i="1"/>
  <c r="I19" i="1"/>
  <c r="AF19" i="1"/>
  <c r="AB19" i="1"/>
  <c r="W19" i="1"/>
  <c r="S19" i="1"/>
  <c r="O19" i="1"/>
  <c r="AD19" i="1"/>
  <c r="AF22" i="1"/>
  <c r="Y22" i="1"/>
  <c r="AB12" i="1"/>
  <c r="Y12" i="1"/>
  <c r="H253" i="1"/>
  <c r="H200" i="1"/>
  <c r="H243" i="1"/>
  <c r="H233" i="1"/>
  <c r="AB168" i="1"/>
  <c r="Y168" i="1"/>
  <c r="H210" i="1"/>
  <c r="J168" i="1"/>
  <c r="AA168" i="1"/>
  <c r="AD163" i="1"/>
  <c r="H141" i="1"/>
  <c r="H48" i="1"/>
  <c r="AH301" i="1"/>
  <c r="AD296" i="1"/>
  <c r="Y296" i="1"/>
  <c r="Q296" i="1"/>
  <c r="M296" i="1"/>
  <c r="I296" i="1"/>
  <c r="H296" i="1" s="1"/>
  <c r="AF296" i="1"/>
  <c r="W296" i="1"/>
  <c r="O296" i="1"/>
  <c r="S296" i="1"/>
  <c r="AB296" i="1"/>
  <c r="I294" i="1"/>
  <c r="AB294" i="1"/>
  <c r="H231" i="1"/>
  <c r="H87" i="1"/>
  <c r="V293" i="1"/>
  <c r="S14" i="1"/>
  <c r="AH294" i="1"/>
  <c r="O11" i="1"/>
  <c r="H197" i="1"/>
  <c r="AA173" i="1"/>
  <c r="J173" i="1"/>
  <c r="AH168" i="1"/>
  <c r="H152" i="1"/>
  <c r="H73" i="1"/>
  <c r="I18" i="1"/>
  <c r="H18" i="1" s="1"/>
  <c r="Q18" i="1"/>
  <c r="Y18" i="1"/>
  <c r="W22" i="1"/>
  <c r="T15" i="1"/>
  <c r="U15" i="1" s="1"/>
  <c r="I16" i="1"/>
  <c r="AF27" i="1"/>
  <c r="AB27" i="1"/>
  <c r="W27" i="1"/>
  <c r="M27" i="1"/>
  <c r="Q27" i="1"/>
  <c r="O27" i="1"/>
  <c r="Y27" i="1"/>
  <c r="I27" i="1"/>
  <c r="AD27" i="1"/>
  <c r="S27" i="1"/>
  <c r="W17" i="1"/>
  <c r="S17" i="1"/>
  <c r="O17" i="1"/>
  <c r="AD17" i="1"/>
  <c r="Q17" i="1"/>
  <c r="M17" i="1"/>
  <c r="Y17" i="1"/>
  <c r="I17" i="1"/>
  <c r="H17" i="1" s="1"/>
  <c r="AF17" i="1"/>
  <c r="AB17" i="1"/>
  <c r="AA27" i="1"/>
  <c r="AA11" i="1"/>
  <c r="X298" i="1"/>
  <c r="T10" i="1"/>
  <c r="L293" i="1"/>
  <c r="W293" i="1" s="1"/>
  <c r="H94" i="1"/>
  <c r="I22" i="1"/>
  <c r="H22" i="1" s="1"/>
  <c r="AD22" i="1"/>
  <c r="AF14" i="1"/>
  <c r="I12" i="1"/>
  <c r="AD12" i="1"/>
  <c r="W13" i="1"/>
  <c r="S13" i="1"/>
  <c r="O13" i="1"/>
  <c r="AD13" i="1"/>
  <c r="Q13" i="1"/>
  <c r="I13" i="1"/>
  <c r="H13" i="1" s="1"/>
  <c r="Y13" i="1"/>
  <c r="M13" i="1"/>
  <c r="AB13" i="1"/>
  <c r="AF13" i="1"/>
  <c r="AH13" i="1"/>
  <c r="AD260" i="1"/>
  <c r="AB260" i="1"/>
  <c r="W260" i="1"/>
  <c r="Q260" i="1"/>
  <c r="AF260" i="1"/>
  <c r="I260" i="1"/>
  <c r="S260" i="1"/>
  <c r="Y260" i="1"/>
  <c r="M260" i="1"/>
  <c r="O260" i="1"/>
  <c r="AH265" i="1"/>
  <c r="U299" i="1"/>
  <c r="P298" i="1"/>
  <c r="W297" i="1"/>
  <c r="S297" i="1"/>
  <c r="O297" i="1"/>
  <c r="AD297" i="1"/>
  <c r="M297" i="1"/>
  <c r="AB297" i="1"/>
  <c r="Q297" i="1"/>
  <c r="I297" i="1"/>
  <c r="H297" i="1" s="1"/>
  <c r="AF297" i="1"/>
  <c r="Y297" i="1"/>
  <c r="Q168" i="1"/>
  <c r="H161" i="1"/>
  <c r="U90" i="1"/>
  <c r="R298" i="1"/>
  <c r="AD294" i="1"/>
  <c r="AB14" i="1"/>
  <c r="AD227" i="1"/>
  <c r="Y227" i="1"/>
  <c r="Q227" i="1"/>
  <c r="M227" i="1"/>
  <c r="I227" i="1"/>
  <c r="W227" i="1"/>
  <c r="O227" i="1"/>
  <c r="AB227" i="1"/>
  <c r="S227" i="1"/>
  <c r="AF227" i="1"/>
  <c r="Y299" i="1"/>
  <c r="Q299" i="1"/>
  <c r="M299" i="1"/>
  <c r="I299" i="1"/>
  <c r="H299" i="1" s="1"/>
  <c r="AF299" i="1"/>
  <c r="AB299" i="1"/>
  <c r="K298" i="1"/>
  <c r="W299" i="1"/>
  <c r="O299" i="1"/>
  <c r="AD299" i="1"/>
  <c r="S299" i="1"/>
  <c r="AH293" i="1"/>
  <c r="Y148" i="1"/>
  <c r="Q148" i="1"/>
  <c r="M148" i="1"/>
  <c r="I148" i="1"/>
  <c r="H148" i="1" s="1"/>
  <c r="AD148" i="1"/>
  <c r="S148" i="1"/>
  <c r="AB148" i="1"/>
  <c r="O148" i="1"/>
  <c r="AF148" i="1"/>
  <c r="W148" i="1"/>
  <c r="H267" i="1"/>
  <c r="H248" i="1"/>
  <c r="J260" i="1"/>
  <c r="AA260" i="1"/>
  <c r="W232" i="1"/>
  <c r="S232" i="1"/>
  <c r="O232" i="1"/>
  <c r="AD232" i="1"/>
  <c r="AF232" i="1"/>
  <c r="M232" i="1"/>
  <c r="I232" i="1"/>
  <c r="AB232" i="1"/>
  <c r="Q232" i="1"/>
  <c r="Y232" i="1"/>
  <c r="J227" i="1"/>
  <c r="AA227" i="1"/>
  <c r="W301" i="1"/>
  <c r="S301" i="1"/>
  <c r="O301" i="1"/>
  <c r="AD301" i="1"/>
  <c r="Y301" i="1"/>
  <c r="Q301" i="1"/>
  <c r="I301" i="1"/>
  <c r="AF301" i="1"/>
  <c r="AB301" i="1"/>
  <c r="M301" i="1"/>
  <c r="AC298" i="1"/>
  <c r="I168" i="1"/>
  <c r="AD168" i="1"/>
  <c r="I163" i="1"/>
  <c r="H163" i="1" s="1"/>
  <c r="AB163" i="1"/>
  <c r="AF90" i="1"/>
  <c r="AB90" i="1"/>
  <c r="Q90" i="1"/>
  <c r="O90" i="1"/>
  <c r="AD90" i="1"/>
  <c r="Y90" i="1"/>
  <c r="S90" i="1"/>
  <c r="I90" i="1"/>
  <c r="H90" i="1" s="1"/>
  <c r="W90" i="1"/>
  <c r="M90" i="1"/>
  <c r="Y294" i="1"/>
  <c r="S294" i="1"/>
  <c r="AF294" i="1"/>
  <c r="H235" i="1"/>
  <c r="H195" i="1"/>
  <c r="H43" i="1"/>
  <c r="J302" i="1"/>
  <c r="AH300" i="1"/>
  <c r="AA294" i="1"/>
  <c r="O14" i="1"/>
  <c r="AH158" i="1"/>
  <c r="T298" i="1"/>
  <c r="AD14" i="1"/>
  <c r="H159" i="1"/>
  <c r="J158" i="1"/>
  <c r="AD153" i="1"/>
  <c r="AB153" i="1"/>
  <c r="W153" i="1"/>
  <c r="Q153" i="1"/>
  <c r="I153" i="1"/>
  <c r="O153" i="1"/>
  <c r="M153" i="1"/>
  <c r="AF153" i="1"/>
  <c r="Y153" i="1"/>
  <c r="S153" i="1"/>
  <c r="AH90" i="1"/>
  <c r="AH19" i="1"/>
  <c r="J19" i="1"/>
  <c r="H25" i="1"/>
  <c r="O22" i="1"/>
  <c r="K15" i="1"/>
  <c r="H157" i="1"/>
  <c r="L15" i="1"/>
  <c r="S16" i="1"/>
  <c r="O16" i="1"/>
  <c r="W16" i="1"/>
  <c r="H29" i="1"/>
  <c r="U11" i="1"/>
  <c r="P10" i="1"/>
  <c r="U10" i="1" s="1"/>
  <c r="AF18" i="1"/>
  <c r="J16" i="1"/>
  <c r="X15" i="1"/>
  <c r="AA16" i="1"/>
  <c r="T293" i="1"/>
  <c r="W14" i="1"/>
  <c r="S22" i="1"/>
  <c r="W18" i="1"/>
  <c r="W12" i="1"/>
  <c r="N10" i="1"/>
  <c r="O293" i="1" l="1"/>
  <c r="H168" i="1"/>
  <c r="U298" i="1"/>
  <c r="H19" i="1"/>
  <c r="AH298" i="1"/>
  <c r="H12" i="1"/>
  <c r="J10" i="1"/>
  <c r="I293" i="1"/>
  <c r="H27" i="1"/>
  <c r="AF293" i="1"/>
  <c r="AD293" i="1"/>
  <c r="H301" i="1"/>
  <c r="H232" i="1"/>
  <c r="AF10" i="1"/>
  <c r="H295" i="1"/>
  <c r="Y15" i="1"/>
  <c r="Q15" i="1"/>
  <c r="M15" i="1"/>
  <c r="I15" i="1"/>
  <c r="AF15" i="1"/>
  <c r="AB15" i="1"/>
  <c r="W15" i="1"/>
  <c r="O15" i="1"/>
  <c r="S15" i="1"/>
  <c r="AD15" i="1"/>
  <c r="I10" i="1"/>
  <c r="H10" i="1" s="1"/>
  <c r="S10" i="1"/>
  <c r="Y10" i="1"/>
  <c r="W10" i="1"/>
  <c r="H158" i="1"/>
  <c r="H194" i="1"/>
  <c r="H302" i="1"/>
  <c r="H173" i="1"/>
  <c r="AA293" i="1"/>
  <c r="J293" i="1"/>
  <c r="H294" i="1"/>
  <c r="H11" i="1"/>
  <c r="Q10" i="1"/>
  <c r="AD10" i="1"/>
  <c r="AB10" i="1"/>
  <c r="U293" i="1"/>
  <c r="AA298" i="1"/>
  <c r="J298" i="1"/>
  <c r="AB293" i="1"/>
  <c r="Q293" i="1"/>
  <c r="S293" i="1"/>
  <c r="J15" i="1"/>
  <c r="AA15" i="1"/>
  <c r="H153" i="1"/>
  <c r="AF298" i="1"/>
  <c r="AB298" i="1"/>
  <c r="W298" i="1"/>
  <c r="S298" i="1"/>
  <c r="O298" i="1"/>
  <c r="Y298" i="1"/>
  <c r="Q298" i="1"/>
  <c r="I298" i="1"/>
  <c r="M298" i="1"/>
  <c r="AD298" i="1"/>
  <c r="H227" i="1"/>
  <c r="H260" i="1"/>
  <c r="H16" i="1"/>
  <c r="M10" i="1"/>
  <c r="O10" i="1"/>
  <c r="H85" i="1"/>
  <c r="H265" i="1"/>
  <c r="M293" i="1"/>
  <c r="Y293" i="1"/>
  <c r="H293" i="1" l="1"/>
  <c r="H298" i="1"/>
  <c r="H15" i="1"/>
</calcChain>
</file>

<file path=xl/sharedStrings.xml><?xml version="1.0" encoding="utf-8"?>
<sst xmlns="http://schemas.openxmlformats.org/spreadsheetml/2006/main" count="484" uniqueCount="92">
  <si>
    <t>Приложение №4</t>
  </si>
  <si>
    <t>к Договору от ____________ № __________</t>
  </si>
  <si>
    <t>Тарифная группа</t>
  </si>
  <si>
    <t>Единицы измерения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</si>
  <si>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</si>
  <si>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</si>
  <si>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</si>
  <si>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</si>
  <si>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</si>
  <si>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</si>
  <si>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</si>
  <si>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</si>
  <si>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</si>
  <si>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</si>
  <si>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</si>
  <si>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</si>
  <si>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</si>
  <si>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</si>
  <si>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ВН</t>
  </si>
  <si>
    <t>СН-I</t>
  </si>
  <si>
    <t>СН-II</t>
  </si>
  <si>
    <t>НН</t>
  </si>
  <si>
    <t>в том числе:</t>
  </si>
  <si>
    <t>Прочие потребители</t>
  </si>
  <si>
    <t>Электроэнергия</t>
  </si>
  <si>
    <t>_________________________________</t>
  </si>
  <si>
    <t>Заказчик:</t>
  </si>
  <si>
    <t>Исполнитель:</t>
  </si>
  <si>
    <t>*в случае, если услуги по передаче электрической энергии в отношении объема потребления Исполнителем на производственные (хозяйственные) нужды оплачиваюся Заказчиком Исполнителю.</t>
  </si>
  <si>
    <t>Плановое количество отпускаемой из сети Исполнителя электрической энергии на 20___г.</t>
  </si>
  <si>
    <t>1-е полугодие</t>
  </si>
  <si>
    <t>2-е полугодие</t>
  </si>
  <si>
    <t>Итого за 2 мес.</t>
  </si>
  <si>
    <t>Итого за 1 кв.</t>
  </si>
  <si>
    <t>Итого за 4 мес.</t>
  </si>
  <si>
    <t>Итого за 5 мес.</t>
  </si>
  <si>
    <t>Итого за 2кв.</t>
  </si>
  <si>
    <t>Итого за 7 мес.</t>
  </si>
  <si>
    <t>Итого за 8 мес.</t>
  </si>
  <si>
    <t>Итого за 3 кв.</t>
  </si>
  <si>
    <t>Итого за 9 мес.</t>
  </si>
  <si>
    <t>Итого за 10 мес.</t>
  </si>
  <si>
    <t>Итого за 11 мес.</t>
  </si>
  <si>
    <t>Итого за 4 кв.</t>
  </si>
  <si>
    <t>1.</t>
  </si>
  <si>
    <r>
      <t xml:space="preserve">Объем услуг оказываемых Исполнителем </t>
    </r>
    <r>
      <rPr>
        <b/>
        <sz val="12"/>
        <color rgb="FFFF0000"/>
        <rFont val="Tahoma"/>
        <family val="2"/>
        <charset val="204"/>
      </rPr>
      <t>[п.2+п.3+п.4*]</t>
    </r>
  </si>
  <si>
    <r>
      <t xml:space="preserve">Заявленная мощность, </t>
    </r>
    <r>
      <rPr>
        <b/>
        <sz val="10"/>
        <rFont val="Tahoma"/>
        <family val="2"/>
        <charset val="204"/>
      </rPr>
      <t xml:space="preserve">ВСЕГО </t>
    </r>
  </si>
  <si>
    <t>МВт</t>
  </si>
  <si>
    <r>
      <t xml:space="preserve">Электроэнергия, </t>
    </r>
    <r>
      <rPr>
        <b/>
        <sz val="10"/>
        <rFont val="Tahoma"/>
        <family val="2"/>
        <charset val="204"/>
      </rPr>
      <t>ВСЕГО</t>
    </r>
  </si>
  <si>
    <t>млн.кВт ч</t>
  </si>
  <si>
    <t>2.</t>
  </si>
  <si>
    <t xml:space="preserve">Заявленная мощность, ВСЕГО </t>
  </si>
  <si>
    <t xml:space="preserve">Электроэнергия, ВСЕГО </t>
  </si>
  <si>
    <r>
      <t xml:space="preserve"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приравненные к нему категории потребителей**
</t>
    </r>
    <r>
      <rPr>
        <sz val="9"/>
        <color indexed="10"/>
        <rFont val="Tahoma"/>
        <family val="2"/>
        <charset val="204"/>
      </rPr>
      <t>(с понижающим коэффициентом)</t>
    </r>
  </si>
  <si>
    <r>
      <t xml:space="preserve">Население, проживающее в сельских населенных пунктах,  и приравненные к нему категории потребителей**          </t>
    </r>
    <r>
      <rPr>
        <sz val="9"/>
        <color indexed="10"/>
        <rFont val="Tahoma"/>
        <family val="2"/>
        <charset val="204"/>
      </rPr>
      <t>(с понижающим коэффициентом)</t>
    </r>
  </si>
  <si>
    <r>
      <t>Население,</t>
    </r>
    <r>
      <rPr>
        <u/>
        <sz val="9"/>
        <rFont val="Tahoma"/>
        <family val="2"/>
        <charset val="204"/>
      </rPr>
      <t xml:space="preserve"> за исключением</t>
    </r>
    <r>
      <rPr>
        <sz val="9"/>
        <rFont val="Tahoma"/>
        <family val="2"/>
        <charset val="204"/>
      </rPr>
      <t xml:space="preserve"> проживающих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в сельских населенных пунктах,  и приравненные к нему категории потребителей** 
</t>
    </r>
    <r>
      <rPr>
        <sz val="9"/>
        <color indexed="10"/>
        <rFont val="Tahoma"/>
        <family val="2"/>
        <charset val="204"/>
      </rPr>
      <t>(без понижающего коэффициента)</t>
    </r>
  </si>
  <si>
    <r>
      <t xml:space="preserve">Приравненные к населению категории потребителей, 
</t>
    </r>
    <r>
      <rPr>
        <sz val="9"/>
        <color indexed="10"/>
        <rFont val="Tahoma"/>
        <family val="2"/>
        <charset val="204"/>
      </rPr>
      <t>(без понижающего коэффициента)</t>
    </r>
  </si>
  <si>
    <t>3.</t>
  </si>
  <si>
    <r>
      <t xml:space="preserve">Потребители услуг </t>
    </r>
    <r>
      <rPr>
        <b/>
        <sz val="12"/>
        <color rgb="FFFF0000"/>
        <rFont val="Tahoma"/>
        <family val="2"/>
        <charset val="204"/>
      </rPr>
      <t>[обслуживаемые иными Энергосбытовыми организациями]</t>
    </r>
  </si>
  <si>
    <t>Наименование энергосбытовой организации</t>
  </si>
  <si>
    <r>
      <t xml:space="preserve">Заявленная мощность, 
</t>
    </r>
    <r>
      <rPr>
        <b/>
        <sz val="10"/>
        <rFont val="Tahoma"/>
        <family val="2"/>
        <charset val="204"/>
      </rPr>
      <t xml:space="preserve">ВСЕГО </t>
    </r>
  </si>
  <si>
    <t>Справочно (объемы в целом по ТСО):</t>
  </si>
  <si>
    <r>
      <rPr>
        <b/>
        <i/>
        <sz val="9"/>
        <rFont val="Tahoma"/>
        <family val="2"/>
        <charset val="204"/>
      </rPr>
      <t>Население</t>
    </r>
    <r>
      <rPr>
        <i/>
        <sz val="9"/>
        <rFont val="Tahoma"/>
        <family val="2"/>
        <charset val="204"/>
      </rPr>
      <t xml:space="preserve"> и приравненные к нему категории потребителей 
(</t>
    </r>
    <r>
      <rPr>
        <i/>
        <sz val="9"/>
        <color indexed="10"/>
        <rFont val="Tahoma"/>
        <family val="2"/>
        <charset val="204"/>
      </rPr>
      <t>без понижающего коэффициента</t>
    </r>
    <r>
      <rPr>
        <i/>
        <sz val="9"/>
        <rFont val="Tahoma"/>
        <family val="2"/>
        <charset val="204"/>
      </rPr>
      <t>)</t>
    </r>
  </si>
  <si>
    <r>
      <rPr>
        <b/>
        <i/>
        <sz val="9"/>
        <rFont val="Tahoma"/>
        <family val="2"/>
        <charset val="204"/>
      </rPr>
      <t>Население</t>
    </r>
    <r>
      <rPr>
        <i/>
        <sz val="9"/>
        <rFont val="Tahoma"/>
        <family val="2"/>
        <charset val="204"/>
      </rPr>
      <t xml:space="preserve"> и приравненные к нему категории потребителей
 (</t>
    </r>
    <r>
      <rPr>
        <i/>
        <sz val="9"/>
        <color indexed="10"/>
        <rFont val="Tahoma"/>
        <family val="2"/>
        <charset val="204"/>
      </rPr>
      <t>с понижающим коэффициентом</t>
    </r>
    <r>
      <rPr>
        <i/>
        <sz val="9"/>
        <rFont val="Tahoma"/>
        <family val="2"/>
        <charset val="204"/>
      </rPr>
      <t>)</t>
    </r>
  </si>
  <si>
    <t>Прочие потребители всего</t>
  </si>
  <si>
    <t>4.</t>
  </si>
  <si>
    <r>
      <t xml:space="preserve">Собственное потребление Исполнителя </t>
    </r>
    <r>
      <rPr>
        <b/>
        <sz val="12"/>
        <color rgb="FFFF0000"/>
        <rFont val="Tahoma"/>
        <family val="2"/>
        <charset val="204"/>
      </rPr>
      <t>[производственные (хозяйственные) нужды] по договору с ОАО "Наименование ЭСО"</t>
    </r>
  </si>
  <si>
    <t>Потребители до 150 кВт</t>
  </si>
  <si>
    <t xml:space="preserve">[производственные (хоз.) нужды] </t>
  </si>
  <si>
    <t xml:space="preserve">Заявленная мощность при
 h, (час)                    </t>
  </si>
  <si>
    <t>5.</t>
  </si>
  <si>
    <t>Смежные ТСО</t>
  </si>
  <si>
    <t>[Указывается общий объем с расшифровкой по ТСО], [Информация используется только для определения величины потерь в сетях Исполнителя]</t>
  </si>
  <si>
    <t>ВСЕГО по ТСО</t>
  </si>
  <si>
    <t xml:space="preserve">Заявленная мощность             </t>
  </si>
  <si>
    <t>Наименование ТСО</t>
  </si>
  <si>
    <t xml:space="preserve">Заявленная мощность </t>
  </si>
  <si>
    <t>6.</t>
  </si>
  <si>
    <r>
      <t xml:space="preserve">Потребители, обслуживаемые иными энергосбытовыми организациями, самостоятельно урегулировавшими услуги по передаче электроэнергии с Исполнителем </t>
    </r>
    <r>
      <rPr>
        <b/>
        <sz val="12"/>
        <color rgb="FFFF0000"/>
        <rFont val="Tahoma"/>
        <family val="2"/>
        <charset val="204"/>
      </rPr>
      <t>[Информация используется только для определения величины потерь в сетях Исполнителя]</t>
    </r>
  </si>
  <si>
    <t>ОАО "Наименование ЭСО"</t>
  </si>
  <si>
    <t>7.</t>
  </si>
  <si>
    <r>
      <t xml:space="preserve">Потребители - субъекты ОРЭМ </t>
    </r>
    <r>
      <rPr>
        <b/>
        <sz val="12"/>
        <color rgb="FFFF0000"/>
        <rFont val="Tahoma"/>
        <family val="2"/>
        <charset val="204"/>
      </rPr>
      <t>[Информация используется только для определения величины потерь в сетях Исполнителя]</t>
    </r>
  </si>
  <si>
    <t>8.</t>
  </si>
  <si>
    <r>
      <t xml:space="preserve">Отпущено из сети Исполнителя </t>
    </r>
    <r>
      <rPr>
        <b/>
        <sz val="12"/>
        <color rgb="FFFF0000"/>
        <rFont val="Tahoma"/>
        <family val="2"/>
        <charset val="204"/>
      </rPr>
      <t>[Информация используется только для определения величины потерь по сетям Сетевой организации]</t>
    </r>
  </si>
  <si>
    <t>Электроэнергия, ВСЕГО</t>
  </si>
  <si>
    <t>Плановый уровень потерь электрической энергии (технологический расход электрической энергии на ее транспорт по сети Исполнителя, в соответствиями Решениями РЭК на долгосрочный период регулирования)</t>
  </si>
  <si>
    <t>Технологический расход электрической энергии на ее транспорт (потери)</t>
  </si>
  <si>
    <t xml:space="preserve">Мощность </t>
  </si>
  <si>
    <t xml:space="preserve">** 1. 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для временного поселения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коммунально-бытового потребления населения в объемах фактического потребления электрической энергии населения и объемах электрической энергии, израсходованной на места общего пользования;
2. Юридические и физические лица, приобретающие электрическую энергию (мощность) в целях потребления на коммунально-бытовые нужды в населенных пунктах, жилых зонах при воинских частях, рассчитывающиеся по договору энергоснабжения по общему прибору учета электрической энергии.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</si>
  <si>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Потребители услуг </t>
    </r>
    <r>
      <rPr>
        <b/>
        <sz val="12"/>
        <color rgb="FFFF0000"/>
        <rFont val="Tahoma"/>
        <family val="2"/>
        <charset val="204"/>
      </rPr>
      <t>[обслуживаемые АО "Тюменская энергосбытовая компания"]</t>
    </r>
  </si>
  <si>
    <r>
      <t>Заказчик:</t>
    </r>
    <r>
      <rPr>
        <sz val="12"/>
        <rFont val="Tahoma"/>
        <family val="2"/>
        <charset val="204"/>
      </rPr>
      <t xml:space="preserve"> </t>
    </r>
  </si>
  <si>
    <r>
      <t>Исполнитель:</t>
    </r>
    <r>
      <rPr>
        <sz val="12"/>
        <rFont val="Tahoma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</si>
</sst>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_р_._-;\-* #,##0_р_._-;_-* &quot;-&quot;_р_._-;_-@_-"/>
    <numFmt numFmtId="165" formatCode="_-* #,##0.00_р_._-;\-* #,##0.00_р_._-;_-* &quot;-&quot;??_р_._-;_-@_-"/>
    <numFmt numFmtId="166" formatCode="0.000"/>
    <numFmt numFmtId="167" formatCode="_-* #,##0_-;\-* #,##0_-;_-* &quot;-&quot;_-;_-@_-"/>
    <numFmt numFmtId="168" formatCode="_-* #,##0.00_-;\-* #,##0.00_-;_-* &quot;-&quot;??_-;_-@_-"/>
    <numFmt numFmtId="169" formatCode="_-&quot;Ј&quot;* #,##0_-;\-&quot;Ј&quot;* #,##0_-;_-&quot;Ј&quot;* &quot;-&quot;_-;_-@_-"/>
    <numFmt numFmtId="170" formatCode="_-&quot;Ј&quot;* #,##0.00_-;\-&quot;Ј&quot;* #,##0.00_-;_-&quot;Ј&quot;* &quot;-&quot;??_-;_-@_-"/>
    <numFmt numFmtId="171" formatCode="#,##0.000"/>
    <numFmt numFmtId="172" formatCode="#,##0.0"/>
  </numFmts>
  <fonts count="5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sz val="11"/>
      <name val="Tahoma"/>
      <family val="2"/>
      <charset val="204"/>
    </font>
    <font>
      <sz val="9"/>
      <name val="Tahoma"/>
      <family val="2"/>
      <charset val="204"/>
    </font>
    <font>
      <b/>
      <sz val="11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0"/>
      <name val="Helv"/>
    </font>
    <font>
      <sz val="10"/>
      <name val="Times New Roman Cyr"/>
      <family val="1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name val="Tahoma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0"/>
      <color indexed="10"/>
      <name val="Tahoma"/>
      <family val="2"/>
      <charset val="204"/>
    </font>
    <font>
      <sz val="9"/>
      <color indexed="10"/>
      <name val="Tahoma"/>
      <family val="2"/>
      <charset val="204"/>
    </font>
    <font>
      <sz val="8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ahoma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ahoma"/>
      <family val="2"/>
    </font>
    <font>
      <u/>
      <sz val="9"/>
      <name val="Tahoma"/>
      <family val="2"/>
      <charset val="204"/>
    </font>
    <font>
      <b/>
      <i/>
      <sz val="12"/>
      <name val="Tahoma"/>
      <family val="2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9"/>
      <name val="Tahoma"/>
      <family val="2"/>
      <charset val="204"/>
    </font>
    <font>
      <b/>
      <i/>
      <sz val="9"/>
      <name val="Tahoma"/>
      <family val="2"/>
      <charset val="204"/>
    </font>
    <font>
      <i/>
      <sz val="9"/>
      <color indexed="10"/>
      <name val="Tahoma"/>
      <family val="2"/>
      <charset val="204"/>
    </font>
    <font>
      <i/>
      <sz val="10"/>
      <name val="Tahoma"/>
      <family val="2"/>
      <charset val="204"/>
    </font>
    <font>
      <b/>
      <i/>
      <sz val="10"/>
      <name val="Tahoma"/>
      <family val="2"/>
      <charset val="204"/>
    </font>
    <font>
      <i/>
      <sz val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indexed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sz val="14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1">
    <xf numFmtId="0" fontId="0" fillId="0" borderId="0"/>
    <xf numFmtId="0" fontId="8" fillId="0" borderId="0"/>
    <xf numFmtId="0" fontId="9" fillId="0" borderId="0"/>
    <xf numFmtId="0" fontId="2" fillId="0" borderId="0"/>
    <xf numFmtId="0" fontId="9" fillId="0" borderId="0"/>
    <xf numFmtId="0" fontId="10" fillId="0" borderId="0"/>
    <xf numFmtId="0" fontId="10" fillId="0" borderId="0"/>
    <xf numFmtId="0" fontId="2" fillId="0" borderId="0"/>
    <xf numFmtId="0" fontId="9" fillId="0" borderId="0"/>
    <xf numFmtId="4" fontId="11" fillId="0" borderId="0">
      <alignment vertical="center"/>
    </xf>
    <xf numFmtId="0" fontId="9" fillId="0" borderId="0"/>
    <xf numFmtId="0" fontId="10" fillId="0" borderId="0"/>
    <xf numFmtId="0" fontId="12" fillId="0" borderId="0"/>
    <xf numFmtId="0" fontId="13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9" fillId="0" borderId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/>
    <xf numFmtId="0" fontId="10" fillId="0" borderId="0"/>
    <xf numFmtId="0" fontId="14" fillId="2" borderId="0">
      <alignment horizontal="center" vertical="top"/>
    </xf>
    <xf numFmtId="0" fontId="15" fillId="3" borderId="0">
      <alignment horizontal="center" vertical="top"/>
    </xf>
    <xf numFmtId="0" fontId="15" fillId="4" borderId="0">
      <alignment horizontal="left" vertical="top"/>
    </xf>
    <xf numFmtId="0" fontId="15" fillId="2" borderId="0">
      <alignment horizontal="left" vertical="top"/>
    </xf>
    <xf numFmtId="0" fontId="16" fillId="2" borderId="0">
      <alignment horizontal="left" vertical="top"/>
    </xf>
    <xf numFmtId="0" fontId="17" fillId="2" borderId="0">
      <alignment horizontal="left" vertical="top"/>
    </xf>
    <xf numFmtId="0" fontId="16" fillId="2" borderId="0">
      <alignment horizontal="center" vertical="top"/>
    </xf>
    <xf numFmtId="0" fontId="16" fillId="2" borderId="0">
      <alignment horizontal="left" vertical="top"/>
    </xf>
    <xf numFmtId="0" fontId="2" fillId="0" borderId="0"/>
    <xf numFmtId="0" fontId="9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1" fontId="30" fillId="0" borderId="0">
      <alignment horizontal="center" vertical="center"/>
    </xf>
    <xf numFmtId="0" fontId="2" fillId="0" borderId="0"/>
  </cellStyleXfs>
  <cellXfs count="53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18" fillId="0" borderId="0" xfId="37" applyFont="1" applyAlignment="1">
      <alignment horizontal="center" vertical="center"/>
    </xf>
    <xf numFmtId="0" fontId="19" fillId="0" borderId="0" xfId="37" applyFont="1" applyFill="1"/>
    <xf numFmtId="0" fontId="20" fillId="0" borderId="0" xfId="38" applyFont="1"/>
    <xf numFmtId="0" fontId="21" fillId="0" borderId="0" xfId="37" applyFont="1" applyFill="1" applyAlignment="1">
      <alignment vertical="center"/>
    </xf>
    <xf numFmtId="3" fontId="21" fillId="0" borderId="0" xfId="37" applyNumberFormat="1" applyFont="1" applyFill="1" applyAlignment="1">
      <alignment vertical="center"/>
    </xf>
    <xf numFmtId="0" fontId="6" fillId="0" borderId="0" xfId="37" applyFont="1" applyFill="1" applyAlignment="1">
      <alignment vertical="center"/>
    </xf>
    <xf numFmtId="0" fontId="22" fillId="0" borderId="0" xfId="37" applyFont="1" applyFill="1" applyAlignment="1">
      <alignment vertical="center"/>
    </xf>
    <xf numFmtId="0" fontId="24" fillId="0" borderId="0" xfId="37" applyFont="1" applyFill="1" applyAlignment="1">
      <alignment horizontal="left" vertical="center"/>
    </xf>
    <xf numFmtId="166" fontId="21" fillId="0" borderId="0" xfId="37" applyNumberFormat="1" applyFont="1" applyFill="1" applyAlignment="1">
      <alignment horizontal="left" vertical="center"/>
    </xf>
    <xf numFmtId="0" fontId="21" fillId="0" borderId="38" xfId="37" applyFont="1" applyFill="1" applyBorder="1" applyAlignment="1">
      <alignment horizontal="centerContinuous" vertical="center"/>
    </xf>
    <xf numFmtId="0" fontId="21" fillId="0" borderId="39" xfId="37" applyFont="1" applyFill="1" applyBorder="1" applyAlignment="1">
      <alignment horizontal="center" vertical="center" wrapText="1"/>
    </xf>
    <xf numFmtId="0" fontId="22" fillId="0" borderId="39" xfId="37" applyFont="1" applyFill="1" applyBorder="1" applyAlignment="1">
      <alignment horizontal="center" vertical="center" wrapText="1"/>
    </xf>
    <xf numFmtId="0" fontId="22" fillId="0" borderId="27" xfId="37" applyFont="1" applyFill="1" applyBorder="1" applyAlignment="1">
      <alignment horizontal="center" vertical="center" wrapText="1"/>
    </xf>
    <xf numFmtId="0" fontId="19" fillId="0" borderId="0" xfId="37" applyFont="1" applyFill="1" applyAlignment="1"/>
    <xf numFmtId="0" fontId="26" fillId="0" borderId="0" xfId="38" applyFont="1"/>
    <xf numFmtId="0" fontId="21" fillId="0" borderId="40" xfId="37" applyFont="1" applyFill="1" applyBorder="1" applyAlignment="1">
      <alignment horizontal="centerContinuous" vertical="center"/>
    </xf>
    <xf numFmtId="0" fontId="21" fillId="0" borderId="24" xfId="37" applyFont="1" applyFill="1" applyBorder="1" applyAlignment="1">
      <alignment horizontal="centerContinuous" vertical="center"/>
    </xf>
    <xf numFmtId="0" fontId="21" fillId="0" borderId="22" xfId="37" applyFont="1" applyFill="1" applyBorder="1" applyAlignment="1">
      <alignment horizontal="centerContinuous" vertical="center"/>
    </xf>
    <xf numFmtId="0" fontId="21" fillId="0" borderId="14" xfId="37" applyFont="1" applyFill="1" applyBorder="1" applyAlignment="1">
      <alignment vertical="center"/>
    </xf>
    <xf numFmtId="0" fontId="21" fillId="0" borderId="0" xfId="37" applyFont="1" applyFill="1" applyBorder="1" applyAlignment="1">
      <alignment vertical="center"/>
    </xf>
    <xf numFmtId="0" fontId="21" fillId="0" borderId="0" xfId="37" applyFont="1" applyFill="1" applyBorder="1" applyAlignment="1">
      <alignment horizontal="center" vertical="center"/>
    </xf>
    <xf numFmtId="0" fontId="22" fillId="0" borderId="0" xfId="37" applyFont="1" applyFill="1" applyBorder="1" applyAlignment="1">
      <alignment vertical="center"/>
    </xf>
    <xf numFmtId="3" fontId="3" fillId="5" borderId="14" xfId="37" applyNumberFormat="1" applyFont="1" applyFill="1" applyBorder="1" applyAlignment="1" applyProtection="1">
      <alignment vertical="center"/>
    </xf>
    <xf numFmtId="3" fontId="3" fillId="5" borderId="0" xfId="37" applyNumberFormat="1" applyFont="1" applyFill="1" applyBorder="1" applyAlignment="1" applyProtection="1">
      <alignment vertical="center"/>
    </xf>
    <xf numFmtId="0" fontId="4" fillId="5" borderId="0" xfId="37" applyFont="1" applyFill="1" applyBorder="1" applyAlignment="1">
      <alignment horizontal="center" vertical="center"/>
    </xf>
    <xf numFmtId="0" fontId="4" fillId="5" borderId="0" xfId="37" applyFont="1" applyFill="1" applyBorder="1" applyAlignment="1">
      <alignment vertical="center"/>
    </xf>
    <xf numFmtId="3" fontId="4" fillId="5" borderId="0" xfId="37" applyNumberFormat="1" applyFont="1" applyFill="1" applyBorder="1" applyAlignment="1" applyProtection="1">
      <alignment vertical="center"/>
    </xf>
    <xf numFmtId="0" fontId="28" fillId="5" borderId="0" xfId="37" applyFont="1" applyFill="1"/>
    <xf numFmtId="0" fontId="29" fillId="5" borderId="0" xfId="38" applyFont="1" applyFill="1"/>
    <xf numFmtId="0" fontId="21" fillId="0" borderId="11" xfId="37" applyFont="1" applyFill="1" applyBorder="1" applyAlignment="1">
      <alignment horizontal="center" vertical="center"/>
    </xf>
    <xf numFmtId="171" fontId="22" fillId="6" borderId="37" xfId="39" applyNumberFormat="1" applyFont="1" applyFill="1" applyBorder="1" applyAlignment="1" applyProtection="1">
      <alignment vertical="center"/>
    </xf>
    <xf numFmtId="171" fontId="22" fillId="6" borderId="13" xfId="39" applyNumberFormat="1" applyFont="1" applyFill="1" applyBorder="1" applyAlignment="1" applyProtection="1">
      <alignment vertical="center"/>
    </xf>
    <xf numFmtId="171" fontId="22" fillId="6" borderId="35" xfId="39" applyNumberFormat="1" applyFont="1" applyFill="1" applyBorder="1" applyAlignment="1" applyProtection="1">
      <alignment vertical="center"/>
    </xf>
    <xf numFmtId="171" fontId="22" fillId="6" borderId="11" xfId="39" applyNumberFormat="1" applyFont="1" applyFill="1" applyBorder="1" applyAlignment="1" applyProtection="1">
      <alignment vertical="center"/>
    </xf>
    <xf numFmtId="3" fontId="19" fillId="0" borderId="0" xfId="37" applyNumberFormat="1" applyFont="1" applyFill="1"/>
    <xf numFmtId="0" fontId="21" fillId="0" borderId="27" xfId="37" applyFont="1" applyFill="1" applyBorder="1" applyAlignment="1">
      <alignment horizontal="center" vertical="center"/>
    </xf>
    <xf numFmtId="171" fontId="21" fillId="6" borderId="18" xfId="39" applyNumberFormat="1" applyFont="1" applyFill="1" applyBorder="1" applyAlignment="1" applyProtection="1">
      <alignment vertical="center"/>
    </xf>
    <xf numFmtId="171" fontId="22" fillId="6" borderId="18" xfId="39" applyNumberFormat="1" applyFont="1" applyFill="1" applyBorder="1" applyAlignment="1" applyProtection="1">
      <alignment vertical="center"/>
    </xf>
    <xf numFmtId="171" fontId="21" fillId="6" borderId="41" xfId="39" applyNumberFormat="1" applyFont="1" applyFill="1" applyBorder="1" applyAlignment="1" applyProtection="1">
      <alignment vertical="center"/>
    </xf>
    <xf numFmtId="171" fontId="22" fillId="6" borderId="21" xfId="39" applyNumberFormat="1" applyFont="1" applyFill="1" applyBorder="1" applyAlignment="1" applyProtection="1">
      <alignment vertical="center"/>
    </xf>
    <xf numFmtId="0" fontId="21" fillId="0" borderId="21" xfId="37" applyFont="1" applyFill="1" applyBorder="1" applyAlignment="1">
      <alignment horizontal="center" vertical="center"/>
    </xf>
    <xf numFmtId="171" fontId="21" fillId="6" borderId="20" xfId="39" applyNumberFormat="1" applyFont="1" applyFill="1" applyBorder="1" applyAlignment="1" applyProtection="1">
      <alignment vertical="center"/>
    </xf>
    <xf numFmtId="171" fontId="22" fillId="6" borderId="20" xfId="39" applyNumberFormat="1" applyFont="1" applyFill="1" applyBorder="1" applyAlignment="1" applyProtection="1">
      <alignment vertical="center"/>
    </xf>
    <xf numFmtId="171" fontId="21" fillId="6" borderId="42" xfId="39" applyNumberFormat="1" applyFont="1" applyFill="1" applyBorder="1" applyAlignment="1" applyProtection="1">
      <alignment vertical="center"/>
    </xf>
    <xf numFmtId="0" fontId="21" fillId="0" borderId="22" xfId="37" applyFont="1" applyFill="1" applyBorder="1" applyAlignment="1">
      <alignment horizontal="center" vertical="center"/>
    </xf>
    <xf numFmtId="171" fontId="22" fillId="6" borderId="43" xfId="39" applyNumberFormat="1" applyFont="1" applyFill="1" applyBorder="1" applyAlignment="1" applyProtection="1">
      <alignment vertical="center"/>
    </xf>
    <xf numFmtId="171" fontId="22" fillId="6" borderId="44" xfId="39" applyNumberFormat="1" applyFont="1" applyFill="1" applyBorder="1" applyAlignment="1" applyProtection="1">
      <alignment vertical="center"/>
    </xf>
    <xf numFmtId="171" fontId="21" fillId="6" borderId="24" xfId="39" applyNumberFormat="1" applyFont="1" applyFill="1" applyBorder="1" applyAlignment="1" applyProtection="1">
      <alignment vertical="center"/>
    </xf>
    <xf numFmtId="171" fontId="22" fillId="6" borderId="24" xfId="39" applyNumberFormat="1" applyFont="1" applyFill="1" applyBorder="1" applyAlignment="1" applyProtection="1">
      <alignment vertical="center"/>
    </xf>
    <xf numFmtId="171" fontId="21" fillId="6" borderId="45" xfId="39" applyNumberFormat="1" applyFont="1" applyFill="1" applyBorder="1" applyAlignment="1" applyProtection="1">
      <alignment vertical="center"/>
    </xf>
    <xf numFmtId="171" fontId="22" fillId="6" borderId="22" xfId="39" applyNumberFormat="1" applyFont="1" applyFill="1" applyBorder="1" applyAlignment="1" applyProtection="1">
      <alignment vertical="center"/>
    </xf>
    <xf numFmtId="0" fontId="21" fillId="0" borderId="28" xfId="37" applyFont="1" applyFill="1" applyBorder="1" applyAlignment="1">
      <alignment horizontal="center" vertical="center"/>
    </xf>
    <xf numFmtId="171" fontId="21" fillId="6" borderId="17" xfId="39" applyNumberFormat="1" applyFont="1" applyFill="1" applyBorder="1" applyAlignment="1" applyProtection="1">
      <alignment vertical="center"/>
    </xf>
    <xf numFmtId="171" fontId="22" fillId="6" borderId="17" xfId="39" applyNumberFormat="1" applyFont="1" applyFill="1" applyBorder="1" applyAlignment="1" applyProtection="1">
      <alignment vertical="center"/>
    </xf>
    <xf numFmtId="171" fontId="21" fillId="6" borderId="46" xfId="39" applyNumberFormat="1" applyFont="1" applyFill="1" applyBorder="1" applyAlignment="1" applyProtection="1">
      <alignment vertical="center"/>
    </xf>
    <xf numFmtId="0" fontId="6" fillId="0" borderId="0" xfId="37" applyFont="1" applyFill="1" applyBorder="1" applyAlignment="1">
      <alignment vertical="center"/>
    </xf>
    <xf numFmtId="3" fontId="3" fillId="0" borderId="14" xfId="37" applyNumberFormat="1" applyFont="1" applyFill="1" applyBorder="1" applyAlignment="1" applyProtection="1">
      <alignment vertical="center"/>
      <protection locked="0"/>
    </xf>
    <xf numFmtId="3" fontId="3" fillId="0" borderId="0" xfId="37" applyNumberFormat="1" applyFont="1" applyFill="1" applyBorder="1" applyAlignment="1" applyProtection="1">
      <alignment vertical="center"/>
      <protection locked="0"/>
    </xf>
    <xf numFmtId="0" fontId="4" fillId="0" borderId="0" xfId="37" applyFont="1" applyFill="1" applyBorder="1" applyAlignment="1" applyProtection="1">
      <alignment horizontal="center" vertical="center"/>
      <protection locked="0"/>
    </xf>
    <xf numFmtId="0" fontId="4" fillId="0" borderId="0" xfId="37" applyFont="1" applyFill="1" applyBorder="1" applyAlignment="1" applyProtection="1">
      <alignment vertical="center"/>
      <protection locked="0"/>
    </xf>
    <xf numFmtId="3" fontId="4" fillId="0" borderId="0" xfId="37" applyNumberFormat="1" applyFont="1" applyFill="1" applyBorder="1" applyAlignment="1" applyProtection="1">
      <alignment vertical="center"/>
      <protection locked="0"/>
    </xf>
    <xf numFmtId="3" fontId="3" fillId="0" borderId="0" xfId="37" applyNumberFormat="1" applyFont="1" applyFill="1" applyBorder="1" applyAlignment="1" applyProtection="1">
      <alignment vertical="center"/>
    </xf>
    <xf numFmtId="3" fontId="4" fillId="0" borderId="0" xfId="37" applyNumberFormat="1" applyFont="1" applyFill="1" applyBorder="1" applyAlignment="1" applyProtection="1">
      <alignment vertical="center"/>
    </xf>
    <xf numFmtId="0" fontId="28" fillId="0" borderId="0" xfId="37" applyFont="1" applyFill="1"/>
    <xf numFmtId="0" fontId="29" fillId="0" borderId="0" xfId="38" applyFont="1"/>
    <xf numFmtId="166" fontId="21" fillId="6" borderId="37" xfId="39" applyNumberFormat="1" applyFont="1" applyFill="1" applyBorder="1" applyAlignment="1" applyProtection="1">
      <alignment vertical="center"/>
    </xf>
    <xf numFmtId="166" fontId="21" fillId="6" borderId="13" xfId="39" applyNumberFormat="1" applyFont="1" applyFill="1" applyBorder="1" applyAlignment="1" applyProtection="1">
      <alignment vertical="center"/>
    </xf>
    <xf numFmtId="166" fontId="22" fillId="6" borderId="13" xfId="39" applyNumberFormat="1" applyFont="1" applyFill="1" applyBorder="1" applyAlignment="1" applyProtection="1">
      <alignment vertical="center"/>
    </xf>
    <xf numFmtId="166" fontId="21" fillId="6" borderId="35" xfId="39" applyNumberFormat="1" applyFont="1" applyFill="1" applyBorder="1" applyAlignment="1" applyProtection="1">
      <alignment vertical="center"/>
    </xf>
    <xf numFmtId="166" fontId="22" fillId="6" borderId="11" xfId="39" applyNumberFormat="1" applyFont="1" applyFill="1" applyBorder="1" applyAlignment="1" applyProtection="1">
      <alignment vertical="center"/>
    </xf>
    <xf numFmtId="166" fontId="21" fillId="6" borderId="38" xfId="39" applyNumberFormat="1" applyFont="1" applyFill="1" applyBorder="1" applyAlignment="1" applyProtection="1">
      <alignment vertical="center"/>
    </xf>
    <xf numFmtId="166" fontId="21" fillId="6" borderId="39" xfId="39" applyNumberFormat="1" applyFont="1" applyFill="1" applyBorder="1" applyAlignment="1" applyProtection="1">
      <alignment vertical="center"/>
    </xf>
    <xf numFmtId="166" fontId="22" fillId="6" borderId="39" xfId="39" applyNumberFormat="1" applyFont="1" applyFill="1" applyBorder="1" applyAlignment="1" applyProtection="1">
      <alignment vertical="center"/>
    </xf>
    <xf numFmtId="166" fontId="21" fillId="6" borderId="47" xfId="39" applyNumberFormat="1" applyFont="1" applyFill="1" applyBorder="1" applyAlignment="1" applyProtection="1">
      <alignment vertical="center"/>
    </xf>
    <xf numFmtId="166" fontId="22" fillId="6" borderId="28" xfId="39" applyNumberFormat="1" applyFont="1" applyFill="1" applyBorder="1" applyAlignment="1" applyProtection="1">
      <alignment vertical="center"/>
    </xf>
    <xf numFmtId="166" fontId="21" fillId="6" borderId="48" xfId="39" applyNumberFormat="1" applyFont="1" applyFill="1" applyBorder="1" applyAlignment="1" applyProtection="1">
      <alignment vertical="center"/>
    </xf>
    <xf numFmtId="166" fontId="21" fillId="6" borderId="17" xfId="39" applyNumberFormat="1" applyFont="1" applyFill="1" applyBorder="1" applyAlignment="1" applyProtection="1">
      <alignment vertical="center"/>
    </xf>
    <xf numFmtId="166" fontId="21" fillId="6" borderId="20" xfId="39" applyNumberFormat="1" applyFont="1" applyFill="1" applyBorder="1" applyAlignment="1" applyProtection="1">
      <alignment vertical="center"/>
    </xf>
    <xf numFmtId="166" fontId="22" fillId="6" borderId="20" xfId="39" applyNumberFormat="1" applyFont="1" applyFill="1" applyBorder="1" applyAlignment="1" applyProtection="1">
      <alignment vertical="center"/>
    </xf>
    <xf numFmtId="166" fontId="21" fillId="6" borderId="42" xfId="39" applyNumberFormat="1" applyFont="1" applyFill="1" applyBorder="1" applyAlignment="1" applyProtection="1">
      <alignment vertical="center"/>
    </xf>
    <xf numFmtId="166" fontId="22" fillId="6" borderId="21" xfId="39" applyNumberFormat="1" applyFont="1" applyFill="1" applyBorder="1" applyAlignment="1" applyProtection="1">
      <alignment vertical="center"/>
    </xf>
    <xf numFmtId="166" fontId="21" fillId="6" borderId="23" xfId="39" applyNumberFormat="1" applyFont="1" applyFill="1" applyBorder="1" applyAlignment="1" applyProtection="1">
      <alignment vertical="center"/>
    </xf>
    <xf numFmtId="166" fontId="21" fillId="6" borderId="8" xfId="39" applyNumberFormat="1" applyFont="1" applyFill="1" applyBorder="1" applyAlignment="1" applyProtection="1">
      <alignment vertical="center"/>
    </xf>
    <xf numFmtId="166" fontId="21" fillId="6" borderId="24" xfId="39" applyNumberFormat="1" applyFont="1" applyFill="1" applyBorder="1" applyAlignment="1" applyProtection="1">
      <alignment vertical="center"/>
    </xf>
    <xf numFmtId="166" fontId="22" fillId="6" borderId="24" xfId="39" applyNumberFormat="1" applyFont="1" applyFill="1" applyBorder="1" applyAlignment="1" applyProtection="1">
      <alignment vertical="center"/>
    </xf>
    <xf numFmtId="166" fontId="21" fillId="6" borderId="45" xfId="39" applyNumberFormat="1" applyFont="1" applyFill="1" applyBorder="1" applyAlignment="1" applyProtection="1">
      <alignment vertical="center"/>
    </xf>
    <xf numFmtId="166" fontId="22" fillId="6" borderId="22" xfId="39" applyNumberFormat="1" applyFont="1" applyFill="1" applyBorder="1" applyAlignment="1" applyProtection="1">
      <alignment vertical="center"/>
    </xf>
    <xf numFmtId="166" fontId="22" fillId="6" borderId="17" xfId="39" applyNumberFormat="1" applyFont="1" applyFill="1" applyBorder="1" applyAlignment="1" applyProtection="1">
      <alignment vertical="center"/>
    </xf>
    <xf numFmtId="166" fontId="21" fillId="6" borderId="46" xfId="39" applyNumberFormat="1" applyFont="1" applyFill="1" applyBorder="1" applyAlignment="1" applyProtection="1">
      <alignment vertical="center"/>
    </xf>
    <xf numFmtId="166" fontId="21" fillId="6" borderId="49" xfId="39" applyNumberFormat="1" applyFont="1" applyFill="1" applyBorder="1" applyAlignment="1" applyProtection="1">
      <alignment vertical="center"/>
    </xf>
    <xf numFmtId="166" fontId="21" fillId="6" borderId="40" xfId="39" applyNumberFormat="1" applyFont="1" applyFill="1" applyBorder="1" applyAlignment="1" applyProtection="1">
      <alignment vertical="center"/>
    </xf>
    <xf numFmtId="1" fontId="21" fillId="0" borderId="50" xfId="39" applyFont="1" applyFill="1" applyBorder="1" applyAlignment="1">
      <alignment horizontal="left" vertical="center"/>
    </xf>
    <xf numFmtId="1" fontId="21" fillId="0" borderId="51" xfId="39" applyFont="1" applyFill="1" applyBorder="1" applyAlignment="1">
      <alignment horizontal="left" vertical="center"/>
    </xf>
    <xf numFmtId="1" fontId="21" fillId="0" borderId="51" xfId="39" applyFont="1" applyFill="1" applyBorder="1" applyAlignment="1">
      <alignment horizontal="center" vertical="center"/>
    </xf>
    <xf numFmtId="0" fontId="6" fillId="0" borderId="51" xfId="37" applyFont="1" applyFill="1" applyBorder="1" applyAlignment="1">
      <alignment vertical="center"/>
    </xf>
    <xf numFmtId="0" fontId="21" fillId="0" borderId="51" xfId="37" applyFont="1" applyFill="1" applyBorder="1" applyAlignment="1">
      <alignment horizontal="center" vertical="center"/>
    </xf>
    <xf numFmtId="0" fontId="21" fillId="0" borderId="51" xfId="37" applyFont="1" applyFill="1" applyBorder="1" applyAlignment="1">
      <alignment horizontal="centerContinuous" vertical="center"/>
    </xf>
    <xf numFmtId="3" fontId="21" fillId="0" borderId="0" xfId="39" applyNumberFormat="1" applyFont="1" applyFill="1" applyBorder="1" applyAlignment="1" applyProtection="1">
      <alignment vertical="center"/>
    </xf>
    <xf numFmtId="3" fontId="22" fillId="0" borderId="0" xfId="39" applyNumberFormat="1" applyFont="1" applyFill="1" applyBorder="1" applyAlignment="1" applyProtection="1">
      <alignment vertical="center"/>
    </xf>
    <xf numFmtId="0" fontId="21" fillId="0" borderId="36" xfId="37" applyFont="1" applyFill="1" applyBorder="1" applyAlignment="1">
      <alignment horizontal="center" vertical="center"/>
    </xf>
    <xf numFmtId="171" fontId="21" fillId="6" borderId="37" xfId="39" applyNumberFormat="1" applyFont="1" applyFill="1" applyBorder="1" applyAlignment="1" applyProtection="1">
      <alignment vertical="center"/>
    </xf>
    <xf numFmtId="171" fontId="21" fillId="6" borderId="13" xfId="39" applyNumberFormat="1" applyFont="1" applyFill="1" applyBorder="1" applyAlignment="1" applyProtection="1">
      <alignment vertical="center"/>
    </xf>
    <xf numFmtId="171" fontId="21" fillId="6" borderId="11" xfId="39" applyNumberFormat="1" applyFont="1" applyFill="1" applyBorder="1" applyAlignment="1" applyProtection="1">
      <alignment vertical="center"/>
    </xf>
    <xf numFmtId="0" fontId="21" fillId="0" borderId="10" xfId="37" applyFont="1" applyFill="1" applyBorder="1" applyAlignment="1">
      <alignment horizontal="center" vertical="center"/>
    </xf>
    <xf numFmtId="171" fontId="21" fillId="6" borderId="38" xfId="39" applyNumberFormat="1" applyFont="1" applyFill="1" applyBorder="1" applyAlignment="1" applyProtection="1">
      <alignment vertical="center"/>
    </xf>
    <xf numFmtId="171" fontId="21" fillId="7" borderId="18" xfId="39" applyNumberFormat="1" applyFont="1" applyFill="1" applyBorder="1" applyAlignment="1" applyProtection="1">
      <alignment vertical="center"/>
      <protection locked="0"/>
    </xf>
    <xf numFmtId="171" fontId="21" fillId="7" borderId="15" xfId="39" applyNumberFormat="1" applyFont="1" applyFill="1" applyBorder="1" applyAlignment="1" applyProtection="1">
      <alignment vertical="center"/>
      <protection locked="0"/>
    </xf>
    <xf numFmtId="171" fontId="22" fillId="6" borderId="15" xfId="39" applyNumberFormat="1" applyFont="1" applyFill="1" applyBorder="1" applyAlignment="1" applyProtection="1">
      <alignment vertical="center"/>
    </xf>
    <xf numFmtId="0" fontId="21" fillId="0" borderId="52" xfId="37" applyFont="1" applyFill="1" applyBorder="1" applyAlignment="1">
      <alignment horizontal="center" vertical="center"/>
    </xf>
    <xf numFmtId="171" fontId="21" fillId="6" borderId="48" xfId="39" applyNumberFormat="1" applyFont="1" applyFill="1" applyBorder="1" applyAlignment="1" applyProtection="1">
      <alignment vertical="center"/>
    </xf>
    <xf numFmtId="0" fontId="21" fillId="0" borderId="53" xfId="37" applyFont="1" applyFill="1" applyBorder="1" applyAlignment="1">
      <alignment horizontal="center" vertical="center"/>
    </xf>
    <xf numFmtId="171" fontId="21" fillId="6" borderId="23" xfId="39" applyNumberFormat="1" applyFont="1" applyFill="1" applyBorder="1" applyAlignment="1" applyProtection="1">
      <alignment vertical="center"/>
    </xf>
    <xf numFmtId="171" fontId="21" fillId="6" borderId="8" xfId="39" applyNumberFormat="1" applyFont="1" applyFill="1" applyBorder="1" applyAlignment="1" applyProtection="1">
      <alignment vertical="center"/>
    </xf>
    <xf numFmtId="171" fontId="21" fillId="6" borderId="39" xfId="39" applyNumberFormat="1" applyFont="1" applyFill="1" applyBorder="1" applyAlignment="1" applyProtection="1">
      <alignment vertical="center"/>
    </xf>
    <xf numFmtId="0" fontId="21" fillId="0" borderId="54" xfId="37" applyFont="1" applyFill="1" applyBorder="1" applyAlignment="1">
      <alignment horizontal="center" vertical="center"/>
    </xf>
    <xf numFmtId="171" fontId="21" fillId="7" borderId="17" xfId="39" applyNumberFormat="1" applyFont="1" applyFill="1" applyBorder="1" applyAlignment="1" applyProtection="1">
      <alignment vertical="center"/>
      <protection locked="0"/>
    </xf>
    <xf numFmtId="171" fontId="21" fillId="7" borderId="28" xfId="39" applyNumberFormat="1" applyFont="1" applyFill="1" applyBorder="1" applyAlignment="1" applyProtection="1">
      <alignment vertical="center"/>
      <protection locked="0"/>
    </xf>
    <xf numFmtId="171" fontId="21" fillId="7" borderId="24" xfId="39" applyNumberFormat="1" applyFont="1" applyFill="1" applyBorder="1" applyAlignment="1" applyProtection="1">
      <alignment vertical="center"/>
      <protection locked="0"/>
    </xf>
    <xf numFmtId="171" fontId="21" fillId="7" borderId="22" xfId="39" applyNumberFormat="1" applyFont="1" applyFill="1" applyBorder="1" applyAlignment="1" applyProtection="1">
      <alignment vertical="center"/>
      <protection locked="0"/>
    </xf>
    <xf numFmtId="171" fontId="22" fillId="6" borderId="55" xfId="39" applyNumberFormat="1" applyFont="1" applyFill="1" applyBorder="1" applyAlignment="1" applyProtection="1">
      <alignment vertical="center"/>
    </xf>
    <xf numFmtId="171" fontId="22" fillId="6" borderId="56" xfId="39" applyNumberFormat="1" applyFont="1" applyFill="1" applyBorder="1" applyAlignment="1" applyProtection="1">
      <alignment vertical="center"/>
    </xf>
    <xf numFmtId="171" fontId="22" fillId="6" borderId="57" xfId="39" applyNumberFormat="1" applyFont="1" applyFill="1" applyBorder="1" applyAlignment="1" applyProtection="1">
      <alignment vertical="center"/>
    </xf>
    <xf numFmtId="0" fontId="6" fillId="5" borderId="14" xfId="37" applyFont="1" applyFill="1" applyBorder="1" applyAlignment="1">
      <alignment horizontal="center" vertical="center"/>
    </xf>
    <xf numFmtId="0" fontId="21" fillId="5" borderId="0" xfId="37" applyFont="1" applyFill="1" applyBorder="1" applyAlignment="1">
      <alignment vertical="center"/>
    </xf>
    <xf numFmtId="0" fontId="21" fillId="5" borderId="0" xfId="37" applyFont="1" applyFill="1" applyBorder="1" applyAlignment="1">
      <alignment horizontal="center" vertical="center"/>
    </xf>
    <xf numFmtId="0" fontId="6" fillId="5" borderId="0" xfId="37" applyFont="1" applyFill="1" applyBorder="1" applyAlignment="1">
      <alignment vertical="center"/>
    </xf>
    <xf numFmtId="3" fontId="5" fillId="5" borderId="0" xfId="39" applyNumberFormat="1" applyFont="1" applyFill="1" applyBorder="1" applyAlignment="1" applyProtection="1">
      <alignment vertical="center"/>
    </xf>
    <xf numFmtId="3" fontId="7" fillId="5" borderId="0" xfId="39" applyNumberFormat="1" applyFont="1" applyFill="1" applyBorder="1" applyAlignment="1" applyProtection="1">
      <alignment vertical="center"/>
    </xf>
    <xf numFmtId="3" fontId="7" fillId="5" borderId="26" xfId="39" applyNumberFormat="1" applyFont="1" applyFill="1" applyBorder="1" applyAlignment="1" applyProtection="1">
      <alignment vertical="center"/>
    </xf>
    <xf numFmtId="3" fontId="19" fillId="5" borderId="0" xfId="37" applyNumberFormat="1" applyFont="1" applyFill="1" applyBorder="1"/>
    <xf numFmtId="0" fontId="26" fillId="5" borderId="0" xfId="38" applyFont="1" applyFill="1"/>
    <xf numFmtId="3" fontId="3" fillId="5" borderId="14" xfId="37" applyNumberFormat="1" applyFont="1" applyFill="1" applyBorder="1" applyAlignment="1" applyProtection="1">
      <alignment vertical="center"/>
      <protection locked="0"/>
    </xf>
    <xf numFmtId="3" fontId="3" fillId="5" borderId="0" xfId="37" applyNumberFormat="1" applyFont="1" applyFill="1" applyBorder="1" applyAlignment="1" applyProtection="1">
      <alignment vertical="center"/>
      <protection locked="0"/>
    </xf>
    <xf numFmtId="0" fontId="4" fillId="5" borderId="0" xfId="37" applyFont="1" applyFill="1" applyBorder="1" applyAlignment="1" applyProtection="1">
      <alignment horizontal="center" vertical="center"/>
      <protection locked="0"/>
    </xf>
    <xf numFmtId="1" fontId="4" fillId="5" borderId="0" xfId="39" applyFont="1" applyFill="1" applyBorder="1" applyAlignment="1" applyProtection="1">
      <alignment horizontal="center" vertical="center"/>
      <protection locked="0"/>
    </xf>
    <xf numFmtId="3" fontId="4" fillId="5" borderId="0" xfId="39" applyNumberFormat="1" applyFont="1" applyFill="1" applyBorder="1" applyAlignment="1" applyProtection="1">
      <alignment vertical="center"/>
      <protection locked="0"/>
    </xf>
    <xf numFmtId="3" fontId="3" fillId="5" borderId="0" xfId="39" applyNumberFormat="1" applyFont="1" applyFill="1" applyBorder="1" applyAlignment="1" applyProtection="1">
      <alignment vertical="center"/>
      <protection locked="0"/>
    </xf>
    <xf numFmtId="3" fontId="4" fillId="5" borderId="0" xfId="39" applyNumberFormat="1" applyFont="1" applyFill="1" applyBorder="1" applyAlignment="1" applyProtection="1">
      <alignment vertical="center"/>
    </xf>
    <xf numFmtId="3" fontId="3" fillId="5" borderId="0" xfId="39" applyNumberFormat="1" applyFont="1" applyFill="1" applyBorder="1" applyAlignment="1" applyProtection="1">
      <alignment vertical="center"/>
    </xf>
    <xf numFmtId="3" fontId="3" fillId="5" borderId="26" xfId="39" applyNumberFormat="1" applyFont="1" applyFill="1" applyBorder="1" applyAlignment="1" applyProtection="1">
      <alignment vertical="center"/>
    </xf>
    <xf numFmtId="0" fontId="21" fillId="0" borderId="11" xfId="0" applyFont="1" applyFill="1" applyBorder="1" applyAlignment="1">
      <alignment horizontal="center" vertical="center"/>
    </xf>
    <xf numFmtId="166" fontId="5" fillId="6" borderId="13" xfId="39" applyNumberFormat="1" applyFont="1" applyFill="1" applyBorder="1" applyAlignment="1" applyProtection="1">
      <alignment vertical="center"/>
    </xf>
    <xf numFmtId="166" fontId="5" fillId="6" borderId="4" xfId="39" applyNumberFormat="1" applyFont="1" applyFill="1" applyBorder="1" applyAlignment="1" applyProtection="1">
      <alignment vertical="center"/>
    </xf>
    <xf numFmtId="166" fontId="7" fillId="6" borderId="13" xfId="39" applyNumberFormat="1" applyFont="1" applyFill="1" applyBorder="1" applyAlignment="1" applyProtection="1">
      <alignment vertical="center"/>
    </xf>
    <xf numFmtId="166" fontId="5" fillId="6" borderId="11" xfId="0" applyNumberFormat="1" applyFont="1" applyFill="1" applyBorder="1" applyAlignment="1" applyProtection="1">
      <alignment vertical="center"/>
    </xf>
    <xf numFmtId="166" fontId="7" fillId="6" borderId="11" xfId="39" applyNumberFormat="1" applyFont="1" applyFill="1" applyBorder="1" applyAlignment="1" applyProtection="1">
      <alignment vertical="center"/>
    </xf>
    <xf numFmtId="0" fontId="21" fillId="0" borderId="27" xfId="0" applyFont="1" applyFill="1" applyBorder="1" applyAlignment="1">
      <alignment horizontal="center" vertical="center"/>
    </xf>
    <xf numFmtId="166" fontId="5" fillId="6" borderId="39" xfId="39" applyNumberFormat="1" applyFont="1" applyFill="1" applyBorder="1" applyAlignment="1" applyProtection="1">
      <alignment vertical="center"/>
    </xf>
    <xf numFmtId="166" fontId="5" fillId="6" borderId="20" xfId="39" applyNumberFormat="1" applyFont="1" applyFill="1" applyBorder="1" applyAlignment="1" applyProtection="1">
      <alignment vertical="center"/>
    </xf>
    <xf numFmtId="166" fontId="5" fillId="6" borderId="26" xfId="39" applyNumberFormat="1" applyFont="1" applyFill="1" applyBorder="1" applyAlignment="1" applyProtection="1">
      <alignment vertical="center"/>
    </xf>
    <xf numFmtId="166" fontId="7" fillId="6" borderId="26" xfId="39" applyNumberFormat="1" applyFont="1" applyFill="1" applyBorder="1" applyAlignment="1" applyProtection="1">
      <alignment vertical="center"/>
    </xf>
    <xf numFmtId="166" fontId="7" fillId="6" borderId="19" xfId="39" applyNumberFormat="1" applyFont="1" applyFill="1" applyBorder="1" applyAlignment="1" applyProtection="1">
      <alignment vertical="center"/>
    </xf>
    <xf numFmtId="0" fontId="21" fillId="0" borderId="21" xfId="0" applyFont="1" applyFill="1" applyBorder="1" applyAlignment="1">
      <alignment horizontal="center" vertical="center"/>
    </xf>
    <xf numFmtId="166" fontId="5" fillId="6" borderId="17" xfId="39" applyNumberFormat="1" applyFont="1" applyFill="1" applyBorder="1" applyAlignment="1" applyProtection="1">
      <alignment vertical="center"/>
    </xf>
    <xf numFmtId="166" fontId="7" fillId="6" borderId="20" xfId="39" applyNumberFormat="1" applyFont="1" applyFill="1" applyBorder="1" applyAlignment="1" applyProtection="1">
      <alignment vertical="center"/>
    </xf>
    <xf numFmtId="166" fontId="5" fillId="6" borderId="21" xfId="39" applyNumberFormat="1" applyFont="1" applyFill="1" applyBorder="1" applyAlignment="1" applyProtection="1">
      <alignment vertical="center"/>
    </xf>
    <xf numFmtId="166" fontId="7" fillId="6" borderId="21" xfId="39" applyNumberFormat="1" applyFont="1" applyFill="1" applyBorder="1" applyAlignment="1" applyProtection="1">
      <alignment vertical="center"/>
    </xf>
    <xf numFmtId="166" fontId="5" fillId="6" borderId="20" xfId="0" applyNumberFormat="1" applyFont="1" applyFill="1" applyBorder="1" applyAlignment="1" applyProtection="1">
      <alignment vertical="center"/>
    </xf>
    <xf numFmtId="166" fontId="7" fillId="6" borderId="20" xfId="0" applyNumberFormat="1" applyFont="1" applyFill="1" applyBorder="1" applyAlignment="1" applyProtection="1">
      <alignment vertical="center"/>
    </xf>
    <xf numFmtId="166" fontId="7" fillId="6" borderId="21" xfId="0" applyNumberFormat="1" applyFont="1" applyFill="1" applyBorder="1" applyAlignment="1" applyProtection="1">
      <alignment vertical="center"/>
    </xf>
    <xf numFmtId="0" fontId="21" fillId="0" borderId="22" xfId="0" applyFont="1" applyFill="1" applyBorder="1" applyAlignment="1">
      <alignment horizontal="center" vertical="center"/>
    </xf>
    <xf numFmtId="166" fontId="5" fillId="6" borderId="8" xfId="39" applyNumberFormat="1" applyFont="1" applyFill="1" applyBorder="1" applyAlignment="1" applyProtection="1">
      <alignment vertical="center"/>
    </xf>
    <xf numFmtId="166" fontId="5" fillId="6" borderId="24" xfId="0" applyNumberFormat="1" applyFont="1" applyFill="1" applyBorder="1" applyAlignment="1" applyProtection="1">
      <alignment vertical="center"/>
    </xf>
    <xf numFmtId="166" fontId="7" fillId="6" borderId="24" xfId="0" applyNumberFormat="1" applyFont="1" applyFill="1" applyBorder="1" applyAlignment="1" applyProtection="1">
      <alignment vertical="center"/>
    </xf>
    <xf numFmtId="166" fontId="7" fillId="6" borderId="22" xfId="0" applyNumberFormat="1" applyFont="1" applyFill="1" applyBorder="1" applyAlignment="1" applyProtection="1">
      <alignment vertical="center"/>
    </xf>
    <xf numFmtId="166" fontId="5" fillId="6" borderId="11" xfId="39" applyNumberFormat="1" applyFont="1" applyFill="1" applyBorder="1" applyAlignment="1" applyProtection="1">
      <alignment vertical="center"/>
    </xf>
    <xf numFmtId="166" fontId="5" fillId="6" borderId="18" xfId="0" applyNumberFormat="1" applyFont="1" applyFill="1" applyBorder="1" applyAlignment="1" applyProtection="1">
      <alignment vertical="center"/>
    </xf>
    <xf numFmtId="166" fontId="7" fillId="6" borderId="18" xfId="0" applyNumberFormat="1" applyFont="1" applyFill="1" applyBorder="1" applyAlignment="1" applyProtection="1">
      <alignment vertical="center"/>
    </xf>
    <xf numFmtId="166" fontId="7" fillId="6" borderId="15" xfId="0" applyNumberFormat="1" applyFont="1" applyFill="1" applyBorder="1" applyAlignment="1" applyProtection="1">
      <alignment vertical="center"/>
    </xf>
    <xf numFmtId="166" fontId="7" fillId="6" borderId="17" xfId="39" applyNumberFormat="1" applyFont="1" applyFill="1" applyBorder="1" applyAlignment="1" applyProtection="1">
      <alignment vertical="center"/>
    </xf>
    <xf numFmtId="166" fontId="7" fillId="6" borderId="28" xfId="39" applyNumberFormat="1" applyFont="1" applyFill="1" applyBorder="1" applyAlignment="1" applyProtection="1">
      <alignment vertical="center"/>
    </xf>
    <xf numFmtId="166" fontId="5" fillId="6" borderId="24" xfId="39" applyNumberFormat="1" applyFont="1" applyFill="1" applyBorder="1" applyAlignment="1" applyProtection="1">
      <alignment vertical="center"/>
    </xf>
    <xf numFmtId="1" fontId="21" fillId="0" borderId="5" xfId="39" applyFont="1" applyFill="1" applyBorder="1" applyAlignment="1">
      <alignment horizontal="left" vertical="center"/>
    </xf>
    <xf numFmtId="1" fontId="21" fillId="0" borderId="6" xfId="39" applyFont="1" applyFill="1" applyBorder="1" applyAlignment="1">
      <alignment horizontal="left" vertical="center"/>
    </xf>
    <xf numFmtId="1" fontId="21" fillId="0" borderId="6" xfId="39" applyFont="1" applyFill="1" applyBorder="1" applyAlignment="1">
      <alignment horizontal="center" vertical="center"/>
    </xf>
    <xf numFmtId="0" fontId="6" fillId="0" borderId="6" xfId="37" applyFont="1" applyFill="1" applyBorder="1" applyAlignment="1">
      <alignment vertical="center"/>
    </xf>
    <xf numFmtId="0" fontId="21" fillId="0" borderId="6" xfId="37" applyFont="1" applyFill="1" applyBorder="1" applyAlignment="1">
      <alignment horizontal="center" vertical="center"/>
    </xf>
    <xf numFmtId="0" fontId="21" fillId="0" borderId="6" xfId="37" applyFont="1" applyFill="1" applyBorder="1" applyAlignment="1">
      <alignment horizontal="centerContinuous" vertical="center"/>
    </xf>
    <xf numFmtId="3" fontId="21" fillId="0" borderId="6" xfId="39" applyNumberFormat="1" applyFont="1" applyFill="1" applyBorder="1" applyAlignment="1" applyProtection="1">
      <alignment vertical="center"/>
    </xf>
    <xf numFmtId="3" fontId="22" fillId="0" borderId="6" xfId="39" applyNumberFormat="1" applyFont="1" applyFill="1" applyBorder="1" applyAlignment="1" applyProtection="1">
      <alignment vertical="center"/>
    </xf>
    <xf numFmtId="3" fontId="22" fillId="0" borderId="17" xfId="39" applyNumberFormat="1" applyFont="1" applyFill="1" applyBorder="1" applyAlignment="1" applyProtection="1">
      <alignment vertical="center"/>
    </xf>
    <xf numFmtId="171" fontId="22" fillId="6" borderId="58" xfId="39" applyNumberFormat="1" applyFont="1" applyFill="1" applyBorder="1" applyAlignment="1" applyProtection="1">
      <alignment vertical="center"/>
    </xf>
    <xf numFmtId="171" fontId="21" fillId="7" borderId="20" xfId="39" applyNumberFormat="1" applyFont="1" applyFill="1" applyBorder="1" applyAlignment="1" applyProtection="1">
      <alignment vertical="center"/>
      <protection locked="0"/>
    </xf>
    <xf numFmtId="171" fontId="21" fillId="7" borderId="21" xfId="39" applyNumberFormat="1" applyFont="1" applyFill="1" applyBorder="1" applyAlignment="1" applyProtection="1">
      <alignment vertical="center"/>
      <protection locked="0"/>
    </xf>
    <xf numFmtId="171" fontId="21" fillId="6" borderId="35" xfId="39" applyNumberFormat="1" applyFont="1" applyFill="1" applyBorder="1" applyAlignment="1" applyProtection="1">
      <alignment vertical="center"/>
    </xf>
    <xf numFmtId="171" fontId="21" fillId="7" borderId="46" xfId="39" applyNumberFormat="1" applyFont="1" applyFill="1" applyBorder="1" applyAlignment="1" applyProtection="1">
      <alignment vertical="center"/>
      <protection locked="0"/>
    </xf>
    <xf numFmtId="171" fontId="22" fillId="6" borderId="48" xfId="39" applyNumberFormat="1" applyFont="1" applyFill="1" applyBorder="1" applyAlignment="1" applyProtection="1">
      <alignment vertical="center"/>
    </xf>
    <xf numFmtId="171" fontId="21" fillId="7" borderId="45" xfId="39" applyNumberFormat="1" applyFont="1" applyFill="1" applyBorder="1" applyAlignment="1" applyProtection="1">
      <alignment vertical="center"/>
      <protection locked="0"/>
    </xf>
    <xf numFmtId="171" fontId="22" fillId="6" borderId="40" xfId="39" applyNumberFormat="1" applyFont="1" applyFill="1" applyBorder="1" applyAlignment="1" applyProtection="1">
      <alignment vertical="center"/>
    </xf>
    <xf numFmtId="0" fontId="6" fillId="0" borderId="0" xfId="37" applyFont="1" applyFill="1" applyBorder="1" applyAlignment="1">
      <alignment horizontal="center" vertical="center" wrapText="1"/>
    </xf>
    <xf numFmtId="0" fontId="21" fillId="0" borderId="0" xfId="37" applyFont="1" applyFill="1" applyBorder="1" applyAlignment="1">
      <alignment horizontal="center" vertical="center" wrapText="1"/>
    </xf>
    <xf numFmtId="0" fontId="21" fillId="0" borderId="0" xfId="37" applyFont="1" applyFill="1" applyBorder="1" applyAlignment="1">
      <alignment horizontal="centerContinuous" vertical="center"/>
    </xf>
    <xf numFmtId="172" fontId="21" fillId="0" borderId="0" xfId="39" applyNumberFormat="1" applyFont="1" applyFill="1" applyBorder="1" applyAlignment="1" applyProtection="1">
      <alignment vertical="center"/>
    </xf>
    <xf numFmtId="172" fontId="22" fillId="0" borderId="0" xfId="39" applyNumberFormat="1" applyFont="1" applyFill="1" applyBorder="1" applyAlignment="1" applyProtection="1">
      <alignment vertical="center"/>
    </xf>
    <xf numFmtId="0" fontId="32" fillId="0" borderId="6" xfId="37" applyFont="1" applyFill="1" applyBorder="1" applyAlignment="1">
      <alignment horizontal="left" vertical="center" wrapText="1"/>
    </xf>
    <xf numFmtId="0" fontId="33" fillId="0" borderId="0" xfId="37" applyFont="1" applyFill="1"/>
    <xf numFmtId="0" fontId="34" fillId="0" borderId="0" xfId="38" applyFont="1"/>
    <xf numFmtId="0" fontId="38" fillId="0" borderId="59" xfId="37" applyFont="1" applyFill="1" applyBorder="1" applyAlignment="1">
      <alignment horizontal="center" vertical="center"/>
    </xf>
    <xf numFmtId="171" fontId="38" fillId="6" borderId="58" xfId="39" applyNumberFormat="1" applyFont="1" applyFill="1" applyBorder="1" applyAlignment="1" applyProtection="1">
      <alignment vertical="center"/>
    </xf>
    <xf numFmtId="171" fontId="39" fillId="6" borderId="58" xfId="39" applyNumberFormat="1" applyFont="1" applyFill="1" applyBorder="1" applyAlignment="1" applyProtection="1">
      <alignment vertical="center"/>
    </xf>
    <xf numFmtId="171" fontId="38" fillId="6" borderId="60" xfId="39" applyNumberFormat="1" applyFont="1" applyFill="1" applyBorder="1" applyAlignment="1" applyProtection="1">
      <alignment vertical="center"/>
    </xf>
    <xf numFmtId="0" fontId="40" fillId="0" borderId="0" xfId="37" applyFont="1" applyFill="1"/>
    <xf numFmtId="0" fontId="41" fillId="0" borderId="0" xfId="38" applyFont="1"/>
    <xf numFmtId="0" fontId="38" fillId="0" borderId="54" xfId="37" applyFont="1" applyFill="1" applyBorder="1" applyAlignment="1">
      <alignment horizontal="center" vertical="center"/>
    </xf>
    <xf numFmtId="171" fontId="38" fillId="6" borderId="17" xfId="39" applyNumberFormat="1" applyFont="1" applyFill="1" applyBorder="1" applyAlignment="1" applyProtection="1">
      <alignment vertical="center"/>
    </xf>
    <xf numFmtId="171" fontId="39" fillId="6" borderId="17" xfId="39" applyNumberFormat="1" applyFont="1" applyFill="1" applyBorder="1" applyAlignment="1" applyProtection="1">
      <alignment vertical="center"/>
    </xf>
    <xf numFmtId="171" fontId="38" fillId="6" borderId="28" xfId="39" applyNumberFormat="1" applyFont="1" applyFill="1" applyBorder="1" applyAlignment="1" applyProtection="1">
      <alignment vertical="center"/>
    </xf>
    <xf numFmtId="0" fontId="38" fillId="0" borderId="52" xfId="37" applyFont="1" applyFill="1" applyBorder="1" applyAlignment="1">
      <alignment horizontal="center" vertical="center"/>
    </xf>
    <xf numFmtId="171" fontId="38" fillId="6" borderId="20" xfId="39" applyNumberFormat="1" applyFont="1" applyFill="1" applyBorder="1" applyAlignment="1" applyProtection="1">
      <alignment vertical="center"/>
    </xf>
    <xf numFmtId="0" fontId="38" fillId="0" borderId="53" xfId="37" applyFont="1" applyFill="1" applyBorder="1" applyAlignment="1">
      <alignment horizontal="center" vertical="center"/>
    </xf>
    <xf numFmtId="171" fontId="38" fillId="6" borderId="24" xfId="39" applyNumberFormat="1" applyFont="1" applyFill="1" applyBorder="1" applyAlignment="1" applyProtection="1">
      <alignment vertical="center"/>
    </xf>
    <xf numFmtId="171" fontId="39" fillId="6" borderId="24" xfId="39" applyNumberFormat="1" applyFont="1" applyFill="1" applyBorder="1" applyAlignment="1" applyProtection="1">
      <alignment vertical="center"/>
    </xf>
    <xf numFmtId="171" fontId="38" fillId="6" borderId="22" xfId="39" applyNumberFormat="1" applyFont="1" applyFill="1" applyBorder="1" applyAlignment="1" applyProtection="1">
      <alignment vertical="center"/>
    </xf>
    <xf numFmtId="0" fontId="38" fillId="0" borderId="36" xfId="37" applyFont="1" applyFill="1" applyBorder="1" applyAlignment="1">
      <alignment horizontal="center" vertical="center"/>
    </xf>
    <xf numFmtId="171" fontId="38" fillId="6" borderId="13" xfId="39" applyNumberFormat="1" applyFont="1" applyFill="1" applyBorder="1" applyAlignment="1" applyProtection="1">
      <alignment vertical="center"/>
    </xf>
    <xf numFmtId="171" fontId="39" fillId="6" borderId="13" xfId="39" applyNumberFormat="1" applyFont="1" applyFill="1" applyBorder="1" applyAlignment="1" applyProtection="1">
      <alignment vertical="center"/>
    </xf>
    <xf numFmtId="171" fontId="38" fillId="6" borderId="11" xfId="39" applyNumberFormat="1" applyFont="1" applyFill="1" applyBorder="1" applyAlignment="1" applyProtection="1">
      <alignment vertical="center"/>
    </xf>
    <xf numFmtId="0" fontId="6" fillId="0" borderId="14" xfId="37" applyFont="1" applyFill="1" applyBorder="1" applyAlignment="1">
      <alignment horizontal="center" vertical="center" wrapText="1"/>
    </xf>
    <xf numFmtId="0" fontId="6" fillId="0" borderId="14" xfId="37" applyFont="1" applyFill="1" applyBorder="1" applyAlignment="1">
      <alignment horizontal="center" vertical="center"/>
    </xf>
    <xf numFmtId="3" fontId="5" fillId="0" borderId="0" xfId="39" applyNumberFormat="1" applyFont="1" applyFill="1" applyBorder="1" applyAlignment="1" applyProtection="1">
      <alignment vertical="center"/>
    </xf>
    <xf numFmtId="3" fontId="7" fillId="0" borderId="0" xfId="39" applyNumberFormat="1" applyFont="1" applyFill="1" applyBorder="1" applyAlignment="1" applyProtection="1">
      <alignment vertical="center"/>
    </xf>
    <xf numFmtId="0" fontId="19" fillId="0" borderId="0" xfId="37" applyFont="1" applyFill="1" applyBorder="1"/>
    <xf numFmtId="3" fontId="4" fillId="5" borderId="6" xfId="39" applyNumberFormat="1" applyFont="1" applyFill="1" applyBorder="1" applyAlignment="1" applyProtection="1">
      <alignment vertical="center"/>
    </xf>
    <xf numFmtId="3" fontId="4" fillId="5" borderId="0" xfId="39" applyNumberFormat="1" applyFont="1" applyFill="1" applyBorder="1" applyAlignment="1">
      <alignment horizontal="center" vertical="center"/>
    </xf>
    <xf numFmtId="1" fontId="42" fillId="5" borderId="6" xfId="39" applyFont="1" applyFill="1" applyBorder="1" applyAlignment="1">
      <alignment horizontal="left" vertical="center"/>
    </xf>
    <xf numFmtId="1" fontId="42" fillId="5" borderId="0" xfId="39" applyFont="1" applyFill="1" applyBorder="1" applyAlignment="1">
      <alignment horizontal="left" vertical="center"/>
    </xf>
    <xf numFmtId="0" fontId="3" fillId="5" borderId="0" xfId="37" applyFont="1" applyFill="1" applyBorder="1" applyAlignment="1">
      <alignment vertical="center"/>
    </xf>
    <xf numFmtId="0" fontId="3" fillId="5" borderId="6" xfId="37" applyFont="1" applyFill="1" applyBorder="1" applyAlignment="1">
      <alignment vertical="center"/>
    </xf>
    <xf numFmtId="0" fontId="28" fillId="5" borderId="0" xfId="37" applyFont="1" applyFill="1" applyAlignment="1">
      <alignment vertical="center"/>
    </xf>
    <xf numFmtId="0" fontId="21" fillId="0" borderId="55" xfId="37" applyFont="1" applyFill="1" applyBorder="1" applyAlignment="1">
      <alignment horizontal="center" vertical="center"/>
    </xf>
    <xf numFmtId="166" fontId="21" fillId="6" borderId="62" xfId="39" applyNumberFormat="1" applyFont="1" applyFill="1" applyBorder="1" applyAlignment="1" applyProtection="1">
      <alignment vertical="center"/>
    </xf>
    <xf numFmtId="166" fontId="21" fillId="6" borderId="60" xfId="39" applyNumberFormat="1" applyFont="1" applyFill="1" applyBorder="1" applyAlignment="1" applyProtection="1">
      <alignment vertical="center"/>
    </xf>
    <xf numFmtId="166" fontId="22" fillId="6" borderId="58" xfId="39" applyNumberFormat="1" applyFont="1" applyFill="1" applyBorder="1" applyAlignment="1" applyProtection="1">
      <alignment vertical="center"/>
    </xf>
    <xf numFmtId="0" fontId="21" fillId="0" borderId="63" xfId="37" applyFont="1" applyFill="1" applyBorder="1" applyAlignment="1">
      <alignment horizontal="center" vertical="center"/>
    </xf>
    <xf numFmtId="166" fontId="21" fillId="6" borderId="65" xfId="39" applyNumberFormat="1" applyFont="1" applyFill="1" applyBorder="1" applyAlignment="1" applyProtection="1">
      <alignment vertical="center"/>
    </xf>
    <xf numFmtId="166" fontId="21" fillId="7" borderId="18" xfId="39" applyNumberFormat="1" applyFont="1" applyFill="1" applyBorder="1" applyAlignment="1" applyProtection="1">
      <alignment vertical="center"/>
      <protection locked="0"/>
    </xf>
    <xf numFmtId="166" fontId="22" fillId="6" borderId="18" xfId="39" applyNumberFormat="1" applyFont="1" applyFill="1" applyBorder="1" applyAlignment="1" applyProtection="1">
      <alignment vertical="center"/>
    </xf>
    <xf numFmtId="166" fontId="21" fillId="7" borderId="15" xfId="39" applyNumberFormat="1" applyFont="1" applyFill="1" applyBorder="1" applyAlignment="1" applyProtection="1">
      <alignment vertical="center"/>
      <protection locked="0"/>
    </xf>
    <xf numFmtId="3" fontId="19" fillId="0" borderId="0" xfId="37" applyNumberFormat="1" applyFont="1" applyFill="1" applyBorder="1"/>
    <xf numFmtId="0" fontId="21" fillId="0" borderId="66" xfId="37" applyFont="1" applyFill="1" applyBorder="1" applyAlignment="1">
      <alignment horizontal="center" vertical="center"/>
    </xf>
    <xf numFmtId="166" fontId="21" fillId="7" borderId="20" xfId="39" applyNumberFormat="1" applyFont="1" applyFill="1" applyBorder="1" applyAlignment="1" applyProtection="1">
      <alignment vertical="center"/>
      <protection locked="0"/>
    </xf>
    <xf numFmtId="166" fontId="21" fillId="7" borderId="21" xfId="39" applyNumberFormat="1" applyFont="1" applyFill="1" applyBorder="1" applyAlignment="1" applyProtection="1">
      <alignment vertical="center"/>
      <protection locked="0"/>
    </xf>
    <xf numFmtId="0" fontId="21" fillId="0" borderId="57" xfId="37" applyFont="1" applyFill="1" applyBorder="1" applyAlignment="1">
      <alignment horizontal="center" vertical="center"/>
    </xf>
    <xf numFmtId="166" fontId="21" fillId="6" borderId="34" xfId="39" applyNumberFormat="1" applyFont="1" applyFill="1" applyBorder="1" applyAlignment="1" applyProtection="1">
      <alignment vertical="center"/>
    </xf>
    <xf numFmtId="166" fontId="21" fillId="7" borderId="24" xfId="39" applyNumberFormat="1" applyFont="1" applyFill="1" applyBorder="1" applyAlignment="1" applyProtection="1">
      <alignment vertical="center"/>
      <protection locked="0"/>
    </xf>
    <xf numFmtId="166" fontId="21" fillId="7" borderId="22" xfId="39" applyNumberFormat="1" applyFont="1" applyFill="1" applyBorder="1" applyAlignment="1" applyProtection="1">
      <alignment vertical="center"/>
      <protection locked="0"/>
    </xf>
    <xf numFmtId="166" fontId="21" fillId="6" borderId="11" xfId="39" applyNumberFormat="1" applyFont="1" applyFill="1" applyBorder="1" applyAlignment="1" applyProtection="1">
      <alignment vertical="center"/>
    </xf>
    <xf numFmtId="166" fontId="21" fillId="6" borderId="68" xfId="39" applyNumberFormat="1" applyFont="1" applyFill="1" applyBorder="1" applyAlignment="1" applyProtection="1">
      <alignment vertical="center"/>
    </xf>
    <xf numFmtId="166" fontId="21" fillId="6" borderId="69" xfId="39" applyNumberFormat="1" applyFont="1" applyFill="1" applyBorder="1" applyAlignment="1" applyProtection="1">
      <alignment vertical="center"/>
    </xf>
    <xf numFmtId="0" fontId="6" fillId="0" borderId="0" xfId="37" applyFont="1" applyFill="1" applyBorder="1" applyAlignment="1">
      <alignment horizontal="center" vertical="center"/>
    </xf>
    <xf numFmtId="3" fontId="5" fillId="0" borderId="0" xfId="37" applyNumberFormat="1" applyFont="1" applyFill="1" applyBorder="1" applyAlignment="1" applyProtection="1">
      <alignment vertical="center"/>
    </xf>
    <xf numFmtId="3" fontId="7" fillId="0" borderId="0" xfId="37" applyNumberFormat="1" applyFont="1" applyFill="1" applyBorder="1" applyAlignment="1" applyProtection="1">
      <alignment vertical="center"/>
    </xf>
    <xf numFmtId="0" fontId="27" fillId="5" borderId="0" xfId="37" applyFont="1" applyFill="1" applyBorder="1" applyAlignment="1">
      <alignment horizontal="left" vertical="center"/>
    </xf>
    <xf numFmtId="0" fontId="28" fillId="5" borderId="0" xfId="37" applyFont="1" applyFill="1" applyBorder="1"/>
    <xf numFmtId="0" fontId="22" fillId="0" borderId="39" xfId="37" applyFont="1" applyFill="1" applyBorder="1" applyAlignment="1">
      <alignment horizontal="center" vertical="center"/>
    </xf>
    <xf numFmtId="166" fontId="22" fillId="6" borderId="37" xfId="39" applyNumberFormat="1" applyFont="1" applyFill="1" applyBorder="1" applyAlignment="1" applyProtection="1">
      <alignment vertical="center"/>
    </xf>
    <xf numFmtId="0" fontId="44" fillId="0" borderId="0" xfId="37" applyFont="1" applyFill="1"/>
    <xf numFmtId="0" fontId="45" fillId="0" borderId="0" xfId="38" applyFont="1"/>
    <xf numFmtId="1" fontId="43" fillId="0" borderId="20" xfId="39" applyFont="1" applyFill="1" applyBorder="1" applyAlignment="1">
      <alignment horizontal="center" vertical="center"/>
    </xf>
    <xf numFmtId="166" fontId="22" fillId="6" borderId="49" xfId="39" applyNumberFormat="1" applyFont="1" applyFill="1" applyBorder="1" applyAlignment="1" applyProtection="1">
      <alignment vertical="center"/>
    </xf>
    <xf numFmtId="166" fontId="22" fillId="6" borderId="20" xfId="39" applyNumberFormat="1" applyFont="1" applyFill="1" applyBorder="1" applyAlignment="1" applyProtection="1">
      <alignment horizontal="right" vertical="center" shrinkToFit="1"/>
    </xf>
    <xf numFmtId="166" fontId="22" fillId="6" borderId="18" xfId="39" applyNumberFormat="1" applyFont="1" applyFill="1" applyBorder="1" applyAlignment="1" applyProtection="1">
      <alignment horizontal="right" vertical="center" shrinkToFit="1"/>
    </xf>
    <xf numFmtId="166" fontId="22" fillId="6" borderId="15" xfId="39" applyNumberFormat="1" applyFont="1" applyFill="1" applyBorder="1" applyAlignment="1" applyProtection="1">
      <alignment horizontal="right" vertical="center" shrinkToFit="1"/>
    </xf>
    <xf numFmtId="166" fontId="22" fillId="6" borderId="21" xfId="39" applyNumberFormat="1" applyFont="1" applyFill="1" applyBorder="1" applyAlignment="1" applyProtection="1">
      <alignment horizontal="right" vertical="center" shrinkToFit="1"/>
    </xf>
    <xf numFmtId="166" fontId="22" fillId="6" borderId="40" xfId="39" applyNumberFormat="1" applyFont="1" applyFill="1" applyBorder="1" applyAlignment="1" applyProtection="1">
      <alignment vertical="center"/>
    </xf>
    <xf numFmtId="166" fontId="22" fillId="6" borderId="24" xfId="39" applyNumberFormat="1" applyFont="1" applyFill="1" applyBorder="1" applyAlignment="1" applyProtection="1">
      <alignment horizontal="right" vertical="center" shrinkToFit="1"/>
    </xf>
    <xf numFmtId="166" fontId="22" fillId="6" borderId="22" xfId="39" applyNumberFormat="1" applyFont="1" applyFill="1" applyBorder="1" applyAlignment="1" applyProtection="1">
      <alignment horizontal="right" vertical="center" shrinkToFit="1"/>
    </xf>
    <xf numFmtId="0" fontId="22" fillId="0" borderId="20" xfId="37" applyFont="1" applyFill="1" applyBorder="1" applyAlignment="1">
      <alignment horizontal="center" vertical="center"/>
    </xf>
    <xf numFmtId="166" fontId="22" fillId="6" borderId="49" xfId="39" applyNumberFormat="1" applyFont="1" applyFill="1" applyBorder="1" applyAlignment="1" applyProtection="1">
      <alignment horizontal="right" vertical="center" shrinkToFit="1"/>
    </xf>
    <xf numFmtId="166" fontId="22" fillId="6" borderId="71" xfId="39" applyNumberFormat="1" applyFont="1" applyFill="1" applyBorder="1" applyAlignment="1" applyProtection="1">
      <alignment horizontal="right" vertical="center" shrinkToFit="1"/>
    </xf>
    <xf numFmtId="166" fontId="22" fillId="6" borderId="72" xfId="39" applyNumberFormat="1" applyFont="1" applyFill="1" applyBorder="1" applyAlignment="1" applyProtection="1">
      <alignment horizontal="right" vertical="center" shrinkToFit="1"/>
    </xf>
    <xf numFmtId="1" fontId="43" fillId="0" borderId="74" xfId="39" applyFont="1" applyFill="1" applyBorder="1" applyAlignment="1">
      <alignment horizontal="center" vertical="center"/>
    </xf>
    <xf numFmtId="166" fontId="22" fillId="6" borderId="73" xfId="39" applyNumberFormat="1" applyFont="1" applyFill="1" applyBorder="1" applyAlignment="1" applyProtection="1">
      <alignment horizontal="right" vertical="center" shrinkToFit="1"/>
    </xf>
    <xf numFmtId="166" fontId="22" fillId="6" borderId="74" xfId="39" applyNumberFormat="1" applyFont="1" applyFill="1" applyBorder="1" applyAlignment="1" applyProtection="1">
      <alignment horizontal="right" vertical="center" shrinkToFit="1"/>
    </xf>
    <xf numFmtId="166" fontId="22" fillId="6" borderId="74" xfId="39" applyNumberFormat="1" applyFont="1" applyFill="1" applyBorder="1" applyAlignment="1" applyProtection="1">
      <alignment vertical="center"/>
    </xf>
    <xf numFmtId="166" fontId="22" fillId="6" borderId="26" xfId="39" applyNumberFormat="1" applyFont="1" applyFill="1" applyBorder="1" applyAlignment="1" applyProtection="1">
      <alignment horizontal="right" vertical="center" shrinkToFit="1"/>
    </xf>
    <xf numFmtId="166" fontId="22" fillId="6" borderId="19" xfId="39" applyNumberFormat="1" applyFont="1" applyFill="1" applyBorder="1" applyAlignment="1" applyProtection="1">
      <alignment horizontal="right" vertical="center" shrinkToFit="1"/>
    </xf>
    <xf numFmtId="166" fontId="22" fillId="6" borderId="77" xfId="39" applyNumberFormat="1" applyFont="1" applyFill="1" applyBorder="1" applyAlignment="1" applyProtection="1">
      <alignment horizontal="right" vertical="center" shrinkToFit="1"/>
    </xf>
    <xf numFmtId="166" fontId="22" fillId="6" borderId="77" xfId="39" applyNumberFormat="1" applyFont="1" applyFill="1" applyBorder="1" applyAlignment="1" applyProtection="1">
      <alignment vertical="center"/>
    </xf>
    <xf numFmtId="166" fontId="22" fillId="6" borderId="52" xfId="39" applyNumberFormat="1" applyFont="1" applyFill="1" applyBorder="1" applyAlignment="1" applyProtection="1">
      <alignment horizontal="right" vertical="center" shrinkToFit="1"/>
    </xf>
    <xf numFmtId="0" fontId="21" fillId="0" borderId="17" xfId="37" applyFont="1" applyFill="1" applyBorder="1" applyAlignment="1">
      <alignment horizontal="center" vertical="center"/>
    </xf>
    <xf numFmtId="171" fontId="22" fillId="6" borderId="78" xfId="39" applyNumberFormat="1" applyFont="1" applyFill="1" applyBorder="1" applyAlignment="1" applyProtection="1">
      <alignment vertical="center"/>
    </xf>
    <xf numFmtId="171" fontId="21" fillId="6" borderId="79" xfId="39" applyNumberFormat="1" applyFont="1" applyFill="1" applyBorder="1" applyAlignment="1" applyProtection="1">
      <alignment vertical="center"/>
    </xf>
    <xf numFmtId="171" fontId="21" fillId="6" borderId="58" xfId="39" applyNumberFormat="1" applyFont="1" applyFill="1" applyBorder="1" applyAlignment="1" applyProtection="1">
      <alignment vertical="center"/>
    </xf>
    <xf numFmtId="171" fontId="21" fillId="6" borderId="60" xfId="39" applyNumberFormat="1" applyFont="1" applyFill="1" applyBorder="1" applyAlignment="1" applyProtection="1">
      <alignment vertical="center"/>
    </xf>
    <xf numFmtId="171" fontId="22" fillId="6" borderId="60" xfId="39" applyNumberFormat="1" applyFont="1" applyFill="1" applyBorder="1" applyAlignment="1" applyProtection="1">
      <alignment vertical="center"/>
    </xf>
    <xf numFmtId="1" fontId="6" fillId="0" borderId="20" xfId="39" applyFont="1" applyFill="1" applyBorder="1" applyAlignment="1">
      <alignment horizontal="center" vertical="center"/>
    </xf>
    <xf numFmtId="171" fontId="21" fillId="6" borderId="49" xfId="39" applyNumberFormat="1" applyFont="1" applyFill="1" applyBorder="1" applyAlignment="1" applyProtection="1">
      <alignment vertical="center"/>
    </xf>
    <xf numFmtId="171" fontId="21" fillId="7" borderId="20" xfId="39" applyNumberFormat="1" applyFont="1" applyFill="1" applyBorder="1" applyAlignment="1" applyProtection="1">
      <alignment horizontal="right" vertical="center" shrinkToFit="1"/>
      <protection locked="0"/>
    </xf>
    <xf numFmtId="171" fontId="22" fillId="6" borderId="20" xfId="39" applyNumberFormat="1" applyFont="1" applyFill="1" applyBorder="1" applyAlignment="1" applyProtection="1">
      <alignment horizontal="right" vertical="center" shrinkToFit="1"/>
    </xf>
    <xf numFmtId="171" fontId="22" fillId="6" borderId="21" xfId="39" applyNumberFormat="1" applyFont="1" applyFill="1" applyBorder="1" applyAlignment="1" applyProtection="1">
      <alignment horizontal="right" vertical="center" shrinkToFit="1"/>
    </xf>
    <xf numFmtId="171" fontId="21" fillId="7" borderId="80" xfId="39" applyNumberFormat="1" applyFont="1" applyFill="1" applyBorder="1" applyAlignment="1" applyProtection="1">
      <alignment horizontal="right" vertical="center" shrinkToFit="1"/>
      <protection locked="0"/>
    </xf>
    <xf numFmtId="171" fontId="22" fillId="6" borderId="18" xfId="39" applyNumberFormat="1" applyFont="1" applyFill="1" applyBorder="1" applyAlignment="1" applyProtection="1">
      <alignment horizontal="right" vertical="center" shrinkToFit="1"/>
    </xf>
    <xf numFmtId="171" fontId="21" fillId="7" borderId="18" xfId="39" applyNumberFormat="1" applyFont="1" applyFill="1" applyBorder="1" applyAlignment="1" applyProtection="1">
      <alignment horizontal="right" vertical="center" shrinkToFit="1"/>
      <protection locked="0"/>
    </xf>
    <xf numFmtId="171" fontId="21" fillId="7" borderId="15" xfId="39" applyNumberFormat="1" applyFont="1" applyFill="1" applyBorder="1" applyAlignment="1" applyProtection="1">
      <alignment horizontal="right" vertical="center" shrinkToFit="1"/>
      <protection locked="0"/>
    </xf>
    <xf numFmtId="171" fontId="22" fillId="6" borderId="15" xfId="39" applyNumberFormat="1" applyFont="1" applyFill="1" applyBorder="1" applyAlignment="1" applyProtection="1">
      <alignment horizontal="right" vertical="center" shrinkToFit="1"/>
    </xf>
    <xf numFmtId="0" fontId="46" fillId="0" borderId="0" xfId="37" applyFont="1" applyFill="1"/>
    <xf numFmtId="0" fontId="46" fillId="0" borderId="0" xfId="38" applyFont="1"/>
    <xf numFmtId="171" fontId="21" fillId="7" borderId="68" xfId="39" applyNumberFormat="1" applyFont="1" applyFill="1" applyBorder="1" applyAlignment="1" applyProtection="1">
      <alignment horizontal="right" vertical="center" shrinkToFit="1"/>
      <protection locked="0"/>
    </xf>
    <xf numFmtId="171" fontId="21" fillId="7" borderId="21" xfId="39" applyNumberFormat="1" applyFont="1" applyFill="1" applyBorder="1" applyAlignment="1" applyProtection="1">
      <alignment horizontal="right" vertical="center" shrinkToFit="1"/>
      <protection locked="0"/>
    </xf>
    <xf numFmtId="171" fontId="21" fillId="6" borderId="40" xfId="39" applyNumberFormat="1" applyFont="1" applyFill="1" applyBorder="1" applyAlignment="1" applyProtection="1">
      <alignment vertical="center"/>
    </xf>
    <xf numFmtId="171" fontId="21" fillId="7" borderId="24" xfId="39" applyNumberFormat="1" applyFont="1" applyFill="1" applyBorder="1" applyAlignment="1" applyProtection="1">
      <alignment horizontal="right" vertical="center" shrinkToFit="1"/>
      <protection locked="0"/>
    </xf>
    <xf numFmtId="171" fontId="22" fillId="6" borderId="24" xfId="39" applyNumberFormat="1" applyFont="1" applyFill="1" applyBorder="1" applyAlignment="1" applyProtection="1">
      <alignment horizontal="right" vertical="center" shrinkToFit="1"/>
    </xf>
    <xf numFmtId="171" fontId="22" fillId="6" borderId="22" xfId="39" applyNumberFormat="1" applyFont="1" applyFill="1" applyBorder="1" applyAlignment="1" applyProtection="1">
      <alignment horizontal="right" vertical="center" shrinkToFit="1"/>
    </xf>
    <xf numFmtId="0" fontId="21" fillId="0" borderId="20" xfId="37" applyFont="1" applyFill="1" applyBorder="1" applyAlignment="1">
      <alignment horizontal="center" vertical="center"/>
    </xf>
    <xf numFmtId="171" fontId="21" fillId="6" borderId="49" xfId="39" applyNumberFormat="1" applyFont="1" applyFill="1" applyBorder="1" applyAlignment="1" applyProtection="1">
      <alignment horizontal="right" vertical="center" shrinkToFit="1"/>
    </xf>
    <xf numFmtId="171" fontId="21" fillId="6" borderId="20" xfId="39" applyNumberFormat="1" applyFont="1" applyFill="1" applyBorder="1" applyAlignment="1" applyProtection="1">
      <alignment horizontal="right" vertical="center" shrinkToFit="1"/>
    </xf>
    <xf numFmtId="171" fontId="21" fillId="7" borderId="71" xfId="39" applyNumberFormat="1" applyFont="1" applyFill="1" applyBorder="1" applyAlignment="1" applyProtection="1">
      <alignment horizontal="right" vertical="center" shrinkToFit="1"/>
      <protection locked="0"/>
    </xf>
    <xf numFmtId="171" fontId="22" fillId="6" borderId="71" xfId="39" applyNumberFormat="1" applyFont="1" applyFill="1" applyBorder="1" applyAlignment="1" applyProtection="1">
      <alignment horizontal="right" vertical="center" shrinkToFit="1"/>
    </xf>
    <xf numFmtId="171" fontId="21" fillId="7" borderId="72" xfId="39" applyNumberFormat="1" applyFont="1" applyFill="1" applyBorder="1" applyAlignment="1" applyProtection="1">
      <alignment horizontal="right" vertical="center" shrinkToFit="1"/>
      <protection locked="0"/>
    </xf>
    <xf numFmtId="171" fontId="22" fillId="6" borderId="72" xfId="39" applyNumberFormat="1" applyFont="1" applyFill="1" applyBorder="1" applyAlignment="1" applyProtection="1">
      <alignment horizontal="right" vertical="center" shrinkToFit="1"/>
    </xf>
    <xf numFmtId="171" fontId="21" fillId="6" borderId="40" xfId="39" applyNumberFormat="1" applyFont="1" applyFill="1" applyBorder="1" applyAlignment="1" applyProtection="1">
      <alignment horizontal="right" vertical="center" shrinkToFit="1"/>
    </xf>
    <xf numFmtId="171" fontId="21" fillId="6" borderId="24" xfId="39" applyNumberFormat="1" applyFont="1" applyFill="1" applyBorder="1" applyAlignment="1" applyProtection="1">
      <alignment horizontal="right" vertical="center" shrinkToFit="1"/>
    </xf>
    <xf numFmtId="171" fontId="22" fillId="6" borderId="8" xfId="39" applyNumberFormat="1" applyFont="1" applyFill="1" applyBorder="1" applyAlignment="1" applyProtection="1">
      <alignment horizontal="right" vertical="center" shrinkToFit="1"/>
    </xf>
    <xf numFmtId="171" fontId="22" fillId="6" borderId="9" xfId="39" applyNumberFormat="1" applyFont="1" applyFill="1" applyBorder="1" applyAlignment="1" applyProtection="1">
      <alignment horizontal="right" vertical="center" shrinkToFit="1"/>
    </xf>
    <xf numFmtId="171" fontId="21" fillId="7" borderId="22" xfId="39" applyNumberFormat="1" applyFont="1" applyFill="1" applyBorder="1" applyAlignment="1" applyProtection="1">
      <alignment horizontal="right" vertical="center" shrinkToFit="1"/>
      <protection locked="0"/>
    </xf>
    <xf numFmtId="1" fontId="6" fillId="0" borderId="24" xfId="39" applyFont="1" applyFill="1" applyBorder="1" applyAlignment="1">
      <alignment horizontal="center" vertical="center"/>
    </xf>
    <xf numFmtId="171" fontId="21" fillId="7" borderId="8" xfId="39" applyNumberFormat="1" applyFont="1" applyFill="1" applyBorder="1" applyAlignment="1" applyProtection="1">
      <alignment horizontal="right" vertical="center" shrinkToFit="1"/>
      <protection locked="0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1" fillId="0" borderId="0" xfId="37" applyFont="1" applyFill="1" applyBorder="1" applyAlignment="1" applyProtection="1">
      <alignment horizontal="center" vertical="center" textRotation="90"/>
      <protection locked="0"/>
    </xf>
    <xf numFmtId="1" fontId="6" fillId="0" borderId="0" xfId="39" applyFont="1" applyFill="1" applyBorder="1" applyAlignment="1">
      <alignment horizontal="center" vertical="center" shrinkToFit="1"/>
    </xf>
    <xf numFmtId="1" fontId="6" fillId="0" borderId="0" xfId="39" applyFont="1" applyFill="1" applyBorder="1" applyAlignment="1">
      <alignment horizontal="center" vertical="center"/>
    </xf>
    <xf numFmtId="171" fontId="5" fillId="0" borderId="0" xfId="39" applyNumberFormat="1" applyFont="1" applyFill="1" applyBorder="1" applyAlignment="1" applyProtection="1">
      <alignment horizontal="right" vertical="center" shrinkToFit="1"/>
    </xf>
    <xf numFmtId="171" fontId="5" fillId="0" borderId="0" xfId="39" applyNumberFormat="1" applyFont="1" applyFill="1" applyBorder="1" applyAlignment="1" applyProtection="1">
      <alignment horizontal="right" vertical="center" shrinkToFit="1"/>
      <protection locked="0"/>
    </xf>
    <xf numFmtId="171" fontId="7" fillId="0" borderId="0" xfId="39" applyNumberFormat="1" applyFont="1" applyFill="1" applyBorder="1" applyAlignment="1" applyProtection="1">
      <alignment horizontal="right" vertical="center" shrinkToFit="1"/>
    </xf>
    <xf numFmtId="171" fontId="5" fillId="0" borderId="6" xfId="39" applyNumberFormat="1" applyFont="1" applyFill="1" applyBorder="1" applyAlignment="1" applyProtection="1">
      <alignment horizontal="right" vertical="center" shrinkToFit="1"/>
      <protection locked="0"/>
    </xf>
    <xf numFmtId="171" fontId="7" fillId="0" borderId="6" xfId="39" applyNumberFormat="1" applyFont="1" applyFill="1" applyBorder="1" applyAlignment="1" applyProtection="1">
      <alignment horizontal="right" vertical="center" shrinkToFit="1"/>
    </xf>
    <xf numFmtId="0" fontId="6" fillId="0" borderId="0" xfId="37" applyFont="1" applyBorder="1" applyAlignment="1">
      <alignment vertical="center"/>
    </xf>
    <xf numFmtId="0" fontId="3" fillId="0" borderId="14" xfId="37" applyFont="1" applyFill="1" applyBorder="1" applyAlignment="1">
      <alignment vertical="center"/>
    </xf>
    <xf numFmtId="0" fontId="3" fillId="0" borderId="0" xfId="37" applyFont="1" applyFill="1" applyBorder="1" applyAlignment="1">
      <alignment horizontal="left" vertical="center"/>
    </xf>
    <xf numFmtId="3" fontId="3" fillId="0" borderId="0" xfId="37" applyNumberFormat="1" applyFont="1" applyFill="1" applyBorder="1" applyAlignment="1">
      <alignment vertical="center"/>
    </xf>
    <xf numFmtId="0" fontId="3" fillId="0" borderId="0" xfId="37" applyFont="1" applyFill="1" applyBorder="1" applyAlignment="1">
      <alignment vertical="center"/>
    </xf>
    <xf numFmtId="0" fontId="3" fillId="0" borderId="0" xfId="37" applyFont="1" applyFill="1" applyBorder="1" applyAlignment="1">
      <alignment horizontal="center" vertical="center"/>
    </xf>
    <xf numFmtId="10" fontId="3" fillId="0" borderId="0" xfId="37" applyNumberFormat="1" applyFont="1" applyFill="1" applyBorder="1" applyAlignment="1">
      <alignment vertical="center"/>
    </xf>
    <xf numFmtId="49" fontId="3" fillId="0" borderId="0" xfId="37" applyNumberFormat="1" applyFont="1" applyFill="1" applyBorder="1" applyAlignment="1">
      <alignment vertical="center"/>
    </xf>
    <xf numFmtId="0" fontId="3" fillId="0" borderId="6" xfId="37" applyFont="1" applyFill="1" applyBorder="1" applyAlignment="1">
      <alignment vertical="center"/>
    </xf>
    <xf numFmtId="49" fontId="3" fillId="0" borderId="6" xfId="37" applyNumberFormat="1" applyFont="1" applyFill="1" applyBorder="1" applyAlignment="1">
      <alignment vertical="center"/>
    </xf>
    <xf numFmtId="166" fontId="21" fillId="6" borderId="18" xfId="39" applyNumberFormat="1" applyFont="1" applyFill="1" applyBorder="1" applyAlignment="1" applyProtection="1">
      <alignment vertical="center"/>
    </xf>
    <xf numFmtId="166" fontId="21" fillId="6" borderId="15" xfId="39" applyNumberFormat="1" applyFont="1" applyFill="1" applyBorder="1" applyAlignment="1" applyProtection="1">
      <alignment vertical="center"/>
    </xf>
    <xf numFmtId="166" fontId="21" fillId="6" borderId="21" xfId="39" applyNumberFormat="1" applyFont="1" applyFill="1" applyBorder="1" applyAlignment="1" applyProtection="1">
      <alignment vertical="center"/>
    </xf>
    <xf numFmtId="166" fontId="21" fillId="6" borderId="22" xfId="39" applyNumberFormat="1" applyFont="1" applyFill="1" applyBorder="1" applyAlignment="1" applyProtection="1">
      <alignment vertical="center"/>
    </xf>
    <xf numFmtId="0" fontId="23" fillId="0" borderId="0" xfId="37" applyFont="1" applyFill="1" applyAlignment="1">
      <alignment vertical="center"/>
    </xf>
    <xf numFmtId="0" fontId="27" fillId="0" borderId="0" xfId="0" applyFont="1" applyAlignment="1">
      <alignment vertical="center"/>
    </xf>
    <xf numFmtId="0" fontId="21" fillId="0" borderId="39" xfId="37" applyFont="1" applyFill="1" applyBorder="1" applyAlignment="1">
      <alignment horizontal="center" vertical="center"/>
    </xf>
    <xf numFmtId="2" fontId="21" fillId="7" borderId="20" xfId="37" applyNumberFormat="1" applyFont="1" applyFill="1" applyBorder="1" applyAlignment="1" applyProtection="1">
      <alignment horizontal="center" vertical="center"/>
      <protection locked="0"/>
    </xf>
    <xf numFmtId="166" fontId="22" fillId="6" borderId="15" xfId="39" applyNumberFormat="1" applyFont="1" applyFill="1" applyBorder="1" applyAlignment="1" applyProtection="1">
      <alignment vertical="center"/>
    </xf>
    <xf numFmtId="2" fontId="21" fillId="7" borderId="24" xfId="37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49" fillId="0" borderId="0" xfId="0" applyFont="1" applyFill="1" applyAlignment="1">
      <alignment horizontal="right" vertical="center"/>
    </xf>
    <xf numFmtId="0" fontId="49" fillId="0" borderId="0" xfId="0" applyNumberFormat="1" applyFont="1" applyFill="1" applyBorder="1" applyAlignment="1" applyProtection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21" fillId="0" borderId="1" xfId="40" applyFont="1" applyBorder="1" applyAlignment="1">
      <alignment horizontal="center" vertical="center"/>
    </xf>
    <xf numFmtId="0" fontId="21" fillId="0" borderId="2" xfId="40" applyFont="1" applyBorder="1" applyAlignment="1">
      <alignment horizontal="center" vertical="center"/>
    </xf>
    <xf numFmtId="0" fontId="21" fillId="0" borderId="30" xfId="40" applyFont="1" applyBorder="1" applyAlignment="1">
      <alignment horizontal="center" vertical="center"/>
    </xf>
    <xf numFmtId="0" fontId="21" fillId="0" borderId="14" xfId="40" applyFont="1" applyBorder="1" applyAlignment="1">
      <alignment horizontal="center" vertical="center"/>
    </xf>
    <xf numFmtId="0" fontId="21" fillId="0" borderId="0" xfId="40" applyFont="1" applyBorder="1" applyAlignment="1">
      <alignment horizontal="center" vertical="center"/>
    </xf>
    <xf numFmtId="0" fontId="21" fillId="0" borderId="32" xfId="40" applyFont="1" applyBorder="1" applyAlignment="1">
      <alignment horizontal="center" vertical="center"/>
    </xf>
    <xf numFmtId="0" fontId="21" fillId="0" borderId="5" xfId="40" applyFont="1" applyBorder="1" applyAlignment="1">
      <alignment horizontal="center" vertical="center"/>
    </xf>
    <xf numFmtId="0" fontId="21" fillId="0" borderId="6" xfId="40" applyFont="1" applyBorder="1" applyAlignment="1">
      <alignment horizontal="center" vertical="center"/>
    </xf>
    <xf numFmtId="0" fontId="21" fillId="0" borderId="34" xfId="40" applyFont="1" applyBorder="1" applyAlignment="1">
      <alignment horizontal="center" vertical="center"/>
    </xf>
    <xf numFmtId="0" fontId="21" fillId="0" borderId="12" xfId="37" applyFont="1" applyFill="1" applyBorder="1" applyAlignment="1">
      <alignment horizontal="center" vertical="center"/>
    </xf>
    <xf numFmtId="0" fontId="21" fillId="0" borderId="16" xfId="37" applyFont="1" applyFill="1" applyBorder="1" applyAlignment="1">
      <alignment horizontal="center" vertical="center"/>
    </xf>
    <xf numFmtId="0" fontId="21" fillId="0" borderId="23" xfId="37" applyFont="1" applyFill="1" applyBorder="1" applyAlignment="1">
      <alignment horizontal="center" vertical="center"/>
    </xf>
    <xf numFmtId="0" fontId="21" fillId="0" borderId="1" xfId="40" applyFont="1" applyFill="1" applyBorder="1" applyAlignment="1">
      <alignment horizontal="center" vertical="center"/>
    </xf>
    <xf numFmtId="0" fontId="21" fillId="0" borderId="2" xfId="40" applyFont="1" applyFill="1" applyBorder="1" applyAlignment="1">
      <alignment horizontal="center" vertical="center"/>
    </xf>
    <xf numFmtId="0" fontId="21" fillId="0" borderId="30" xfId="40" applyFont="1" applyFill="1" applyBorder="1" applyAlignment="1">
      <alignment horizontal="center" vertical="center"/>
    </xf>
    <xf numFmtId="0" fontId="21" fillId="0" borderId="14" xfId="40" applyFont="1" applyFill="1" applyBorder="1" applyAlignment="1">
      <alignment horizontal="center" vertical="center"/>
    </xf>
    <xf numFmtId="0" fontId="21" fillId="0" borderId="0" xfId="40" applyFont="1" applyFill="1" applyBorder="1" applyAlignment="1">
      <alignment horizontal="center" vertical="center"/>
    </xf>
    <xf numFmtId="0" fontId="21" fillId="0" borderId="32" xfId="40" applyFont="1" applyFill="1" applyBorder="1" applyAlignment="1">
      <alignment horizontal="center" vertical="center"/>
    </xf>
    <xf numFmtId="0" fontId="21" fillId="0" borderId="5" xfId="40" applyFont="1" applyFill="1" applyBorder="1" applyAlignment="1">
      <alignment horizontal="center" vertical="center"/>
    </xf>
    <xf numFmtId="0" fontId="21" fillId="0" borderId="6" xfId="40" applyFont="1" applyFill="1" applyBorder="1" applyAlignment="1">
      <alignment horizontal="center" vertical="center"/>
    </xf>
    <xf numFmtId="0" fontId="21" fillId="0" borderId="34" xfId="40" applyFont="1" applyFill="1" applyBorder="1" applyAlignment="1">
      <alignment horizontal="center" vertical="center"/>
    </xf>
    <xf numFmtId="0" fontId="21" fillId="0" borderId="1" xfId="37" applyFont="1" applyFill="1" applyBorder="1" applyAlignment="1">
      <alignment horizontal="center" vertical="center" wrapText="1"/>
    </xf>
    <xf numFmtId="0" fontId="21" fillId="0" borderId="30" xfId="37" applyFont="1" applyFill="1" applyBorder="1" applyAlignment="1">
      <alignment horizontal="center" vertical="center" wrapText="1"/>
    </xf>
    <xf numFmtId="0" fontId="21" fillId="0" borderId="14" xfId="37" applyFont="1" applyFill="1" applyBorder="1" applyAlignment="1">
      <alignment horizontal="center" vertical="center" wrapText="1"/>
    </xf>
    <xf numFmtId="0" fontId="21" fillId="0" borderId="32" xfId="37" applyFont="1" applyFill="1" applyBorder="1" applyAlignment="1">
      <alignment horizontal="center" vertical="center" wrapText="1"/>
    </xf>
    <xf numFmtId="0" fontId="21" fillId="0" borderId="5" xfId="37" applyFont="1" applyFill="1" applyBorder="1" applyAlignment="1">
      <alignment horizontal="center" vertical="center" wrapText="1"/>
    </xf>
    <xf numFmtId="0" fontId="21" fillId="0" borderId="34" xfId="37" applyFont="1" applyFill="1" applyBorder="1" applyAlignment="1">
      <alignment horizontal="center" vertical="center" wrapText="1"/>
    </xf>
    <xf numFmtId="1" fontId="6" fillId="0" borderId="29" xfId="39" applyFont="1" applyFill="1" applyBorder="1" applyAlignment="1">
      <alignment horizontal="center" vertical="center" wrapText="1"/>
    </xf>
    <xf numFmtId="1" fontId="6" fillId="0" borderId="2" xfId="39" applyFont="1" applyFill="1" applyBorder="1" applyAlignment="1">
      <alignment horizontal="center" vertical="center" wrapText="1"/>
    </xf>
    <xf numFmtId="1" fontId="6" fillId="0" borderId="30" xfId="39" applyFont="1" applyFill="1" applyBorder="1" applyAlignment="1">
      <alignment horizontal="center" vertical="center" wrapText="1"/>
    </xf>
    <xf numFmtId="1" fontId="6" fillId="0" borderId="31" xfId="39" applyFont="1" applyFill="1" applyBorder="1" applyAlignment="1">
      <alignment horizontal="center" vertical="center" wrapText="1"/>
    </xf>
    <xf numFmtId="1" fontId="6" fillId="0" borderId="0" xfId="39" applyFont="1" applyFill="1" applyBorder="1" applyAlignment="1">
      <alignment horizontal="center" vertical="center" wrapText="1"/>
    </xf>
    <xf numFmtId="1" fontId="6" fillId="0" borderId="32" xfId="39" applyFont="1" applyFill="1" applyBorder="1" applyAlignment="1">
      <alignment horizontal="center" vertical="center" wrapText="1"/>
    </xf>
    <xf numFmtId="1" fontId="6" fillId="0" borderId="46" xfId="39" applyFont="1" applyFill="1" applyBorder="1" applyAlignment="1">
      <alignment horizontal="center" vertical="center" wrapText="1"/>
    </xf>
    <xf numFmtId="1" fontId="6" fillId="0" borderId="70" xfId="39" applyFont="1" applyFill="1" applyBorder="1" applyAlignment="1">
      <alignment horizontal="center" vertical="center" wrapText="1"/>
    </xf>
    <xf numFmtId="1" fontId="6" fillId="0" borderId="65" xfId="39" applyFont="1" applyFill="1" applyBorder="1" applyAlignment="1">
      <alignment horizontal="center" vertical="center" wrapText="1"/>
    </xf>
    <xf numFmtId="1" fontId="6" fillId="0" borderId="39" xfId="39" applyFont="1" applyFill="1" applyBorder="1" applyAlignment="1">
      <alignment horizontal="center" vertical="center"/>
    </xf>
    <xf numFmtId="1" fontId="6" fillId="0" borderId="20" xfId="39" applyFont="1" applyFill="1" applyBorder="1" applyAlignment="1">
      <alignment horizontal="center" vertical="center"/>
    </xf>
    <xf numFmtId="1" fontId="6" fillId="0" borderId="20" xfId="39" applyFont="1" applyFill="1" applyBorder="1" applyAlignment="1">
      <alignment horizontal="center" vertical="center" shrinkToFit="1"/>
    </xf>
    <xf numFmtId="1" fontId="6" fillId="0" borderId="24" xfId="39" applyFont="1" applyFill="1" applyBorder="1" applyAlignment="1">
      <alignment horizontal="center" vertical="center" shrinkToFit="1"/>
    </xf>
    <xf numFmtId="1" fontId="6" fillId="0" borderId="24" xfId="39" applyFont="1" applyFill="1" applyBorder="1" applyAlignment="1">
      <alignment horizontal="center" vertical="center"/>
    </xf>
    <xf numFmtId="0" fontId="21" fillId="0" borderId="48" xfId="37" applyFont="1" applyFill="1" applyBorder="1" applyAlignment="1" applyProtection="1">
      <alignment horizontal="center" vertical="center" textRotation="90"/>
      <protection locked="0"/>
    </xf>
    <xf numFmtId="0" fontId="21" fillId="0" borderId="17" xfId="37" applyFont="1" applyFill="1" applyBorder="1" applyAlignment="1" applyProtection="1">
      <alignment horizontal="center" vertical="center" textRotation="90"/>
      <protection locked="0"/>
    </xf>
    <xf numFmtId="0" fontId="21" fillId="0" borderId="49" xfId="37" applyFont="1" applyFill="1" applyBorder="1" applyAlignment="1" applyProtection="1">
      <alignment horizontal="center" vertical="center" textRotation="90"/>
      <protection locked="0"/>
    </xf>
    <xf numFmtId="0" fontId="21" fillId="0" borderId="20" xfId="37" applyFont="1" applyFill="1" applyBorder="1" applyAlignment="1" applyProtection="1">
      <alignment horizontal="center" vertical="center" textRotation="90"/>
      <protection locked="0"/>
    </xf>
    <xf numFmtId="0" fontId="21" fillId="0" borderId="40" xfId="37" applyFont="1" applyFill="1" applyBorder="1" applyAlignment="1" applyProtection="1">
      <alignment horizontal="center" vertical="center" textRotation="90"/>
      <protection locked="0"/>
    </xf>
    <xf numFmtId="0" fontId="21" fillId="0" borderId="24" xfId="37" applyFont="1" applyFill="1" applyBorder="1" applyAlignment="1" applyProtection="1">
      <alignment horizontal="center" vertical="center" textRotation="90"/>
      <protection locked="0"/>
    </xf>
    <xf numFmtId="1" fontId="6" fillId="0" borderId="75" xfId="39" applyFont="1" applyFill="1" applyBorder="1" applyAlignment="1">
      <alignment horizontal="center" vertical="center" wrapText="1"/>
    </xf>
    <xf numFmtId="1" fontId="6" fillId="0" borderId="81" xfId="39" applyFont="1" applyFill="1" applyBorder="1" applyAlignment="1">
      <alignment horizontal="center" vertical="center" wrapText="1"/>
    </xf>
    <xf numFmtId="1" fontId="6" fillId="0" borderId="82" xfId="39" applyFont="1" applyFill="1" applyBorder="1" applyAlignment="1">
      <alignment horizontal="center" vertical="center" wrapText="1"/>
    </xf>
    <xf numFmtId="1" fontId="6" fillId="0" borderId="42" xfId="39" applyFont="1" applyFill="1" applyBorder="1" applyAlignment="1">
      <alignment horizontal="center" vertical="center"/>
    </xf>
    <xf numFmtId="1" fontId="6" fillId="0" borderId="45" xfId="39" applyFont="1" applyFill="1" applyBorder="1" applyAlignment="1">
      <alignment horizontal="center" vertical="center"/>
    </xf>
    <xf numFmtId="1" fontId="3" fillId="0" borderId="76" xfId="39" applyFont="1" applyFill="1" applyBorder="1" applyAlignment="1">
      <alignment horizontal="center" vertical="center" shrinkToFit="1"/>
    </xf>
    <xf numFmtId="1" fontId="3" fillId="0" borderId="77" xfId="39" applyFont="1" applyFill="1" applyBorder="1" applyAlignment="1">
      <alignment horizontal="center" vertical="center" shrinkToFit="1"/>
    </xf>
    <xf numFmtId="1" fontId="6" fillId="0" borderId="46" xfId="39" applyFont="1" applyFill="1" applyBorder="1" applyAlignment="1">
      <alignment horizontal="center" vertical="center"/>
    </xf>
    <xf numFmtId="0" fontId="22" fillId="0" borderId="38" xfId="37" applyFont="1" applyFill="1" applyBorder="1" applyAlignment="1">
      <alignment horizontal="center" vertical="center" textRotation="90"/>
    </xf>
    <xf numFmtId="0" fontId="22" fillId="0" borderId="39" xfId="37" applyFont="1" applyFill="1" applyBorder="1" applyAlignment="1">
      <alignment horizontal="center" vertical="center" textRotation="90"/>
    </xf>
    <xf numFmtId="0" fontId="22" fillId="0" borderId="49" xfId="37" applyFont="1" applyFill="1" applyBorder="1" applyAlignment="1">
      <alignment horizontal="center" vertical="center" textRotation="90"/>
    </xf>
    <xf numFmtId="0" fontId="22" fillId="0" borderId="20" xfId="37" applyFont="1" applyFill="1" applyBorder="1" applyAlignment="1">
      <alignment horizontal="center" vertical="center" textRotation="90"/>
    </xf>
    <xf numFmtId="0" fontId="22" fillId="0" borderId="73" xfId="37" applyFont="1" applyFill="1" applyBorder="1" applyAlignment="1">
      <alignment horizontal="center" vertical="center" textRotation="90"/>
    </xf>
    <xf numFmtId="0" fontId="22" fillId="0" borderId="74" xfId="37" applyFont="1" applyFill="1" applyBorder="1" applyAlignment="1">
      <alignment horizontal="center" vertical="center" textRotation="90"/>
    </xf>
    <xf numFmtId="1" fontId="43" fillId="0" borderId="29" xfId="39" applyFont="1" applyFill="1" applyBorder="1" applyAlignment="1">
      <alignment horizontal="center" vertical="center" wrapText="1"/>
    </xf>
    <xf numFmtId="1" fontId="43" fillId="0" borderId="2" xfId="39" applyFont="1" applyFill="1" applyBorder="1" applyAlignment="1">
      <alignment horizontal="center" vertical="center" wrapText="1"/>
    </xf>
    <xf numFmtId="1" fontId="43" fillId="0" borderId="30" xfId="39" applyFont="1" applyFill="1" applyBorder="1" applyAlignment="1">
      <alignment horizontal="center" vertical="center" wrapText="1"/>
    </xf>
    <xf numFmtId="1" fontId="43" fillId="0" borderId="31" xfId="39" applyFont="1" applyFill="1" applyBorder="1" applyAlignment="1">
      <alignment horizontal="center" vertical="center" wrapText="1"/>
    </xf>
    <xf numFmtId="1" fontId="43" fillId="0" borderId="0" xfId="39" applyFont="1" applyFill="1" applyBorder="1" applyAlignment="1">
      <alignment horizontal="center" vertical="center" wrapText="1"/>
    </xf>
    <xf numFmtId="1" fontId="43" fillId="0" borderId="32" xfId="39" applyFont="1" applyFill="1" applyBorder="1" applyAlignment="1">
      <alignment horizontal="center" vertical="center" wrapText="1"/>
    </xf>
    <xf numFmtId="1" fontId="43" fillId="0" borderId="46" xfId="39" applyFont="1" applyFill="1" applyBorder="1" applyAlignment="1">
      <alignment horizontal="center" vertical="center" wrapText="1"/>
    </xf>
    <xf numFmtId="1" fontId="43" fillId="0" borderId="70" xfId="39" applyFont="1" applyFill="1" applyBorder="1" applyAlignment="1">
      <alignment horizontal="center" vertical="center" wrapText="1"/>
    </xf>
    <xf numFmtId="1" fontId="43" fillId="0" borderId="65" xfId="39" applyFont="1" applyFill="1" applyBorder="1" applyAlignment="1">
      <alignment horizontal="center" vertical="center" wrapText="1"/>
    </xf>
    <xf numFmtId="1" fontId="43" fillId="0" borderId="47" xfId="39" applyFont="1" applyFill="1" applyBorder="1" applyAlignment="1">
      <alignment horizontal="center" vertical="center"/>
    </xf>
    <xf numFmtId="1" fontId="43" fillId="0" borderId="42" xfId="39" applyFont="1" applyFill="1" applyBorder="1" applyAlignment="1">
      <alignment horizontal="center" vertical="center"/>
    </xf>
    <xf numFmtId="1" fontId="43" fillId="0" borderId="20" xfId="39" applyFont="1" applyFill="1" applyBorder="1" applyAlignment="1">
      <alignment horizontal="center" vertical="center" shrinkToFit="1"/>
    </xf>
    <xf numFmtId="1" fontId="43" fillId="0" borderId="74" xfId="39" applyFont="1" applyFill="1" applyBorder="1" applyAlignment="1">
      <alignment horizontal="center" vertical="center" shrinkToFit="1"/>
    </xf>
    <xf numFmtId="1" fontId="43" fillId="0" borderId="75" xfId="39" applyFont="1" applyFill="1" applyBorder="1" applyAlignment="1">
      <alignment horizontal="center" vertical="center"/>
    </xf>
    <xf numFmtId="0" fontId="21" fillId="0" borderId="61" xfId="37" applyFont="1" applyFill="1" applyBorder="1" applyAlignment="1">
      <alignment horizontal="center" vertical="center"/>
    </xf>
    <xf numFmtId="0" fontId="21" fillId="0" borderId="64" xfId="37" applyFont="1" applyFill="1" applyBorder="1" applyAlignment="1">
      <alignment horizontal="center" vertical="center"/>
    </xf>
    <xf numFmtId="0" fontId="21" fillId="0" borderId="67" xfId="37" applyFont="1" applyFill="1" applyBorder="1" applyAlignment="1">
      <alignment horizontal="center" vertical="center"/>
    </xf>
    <xf numFmtId="0" fontId="21" fillId="0" borderId="29" xfId="37" applyFont="1" applyFill="1" applyBorder="1" applyAlignment="1">
      <alignment horizontal="center" vertical="center"/>
    </xf>
    <xf numFmtId="0" fontId="21" fillId="0" borderId="2" xfId="37" applyFont="1" applyFill="1" applyBorder="1" applyAlignment="1">
      <alignment horizontal="center" vertical="center"/>
    </xf>
    <xf numFmtId="0" fontId="21" fillId="0" borderId="3" xfId="37" applyFont="1" applyFill="1" applyBorder="1" applyAlignment="1">
      <alignment horizontal="center" vertical="center"/>
    </xf>
    <xf numFmtId="0" fontId="21" fillId="0" borderId="31" xfId="37" applyFont="1" applyFill="1" applyBorder="1" applyAlignment="1">
      <alignment horizontal="center" vertical="center"/>
    </xf>
    <xf numFmtId="0" fontId="21" fillId="0" borderId="0" xfId="37" applyFont="1" applyFill="1" applyBorder="1" applyAlignment="1">
      <alignment horizontal="center" vertical="center"/>
    </xf>
    <xf numFmtId="0" fontId="21" fillId="0" borderId="25" xfId="37" applyFont="1" applyFill="1" applyBorder="1" applyAlignment="1">
      <alignment horizontal="center" vertical="center"/>
    </xf>
    <xf numFmtId="0" fontId="21" fillId="0" borderId="33" xfId="37" applyFont="1" applyFill="1" applyBorder="1" applyAlignment="1">
      <alignment horizontal="center" vertical="center"/>
    </xf>
    <xf numFmtId="0" fontId="21" fillId="0" borderId="6" xfId="37" applyFont="1" applyFill="1" applyBorder="1" applyAlignment="1">
      <alignment horizontal="center" vertical="center"/>
    </xf>
    <xf numFmtId="0" fontId="21" fillId="0" borderId="7" xfId="37" applyFont="1" applyFill="1" applyBorder="1" applyAlignment="1">
      <alignment horizontal="center" vertical="center"/>
    </xf>
    <xf numFmtId="0" fontId="36" fillId="0" borderId="1" xfId="37" applyFont="1" applyFill="1" applyBorder="1" applyAlignment="1">
      <alignment horizontal="center" vertical="center" wrapText="1"/>
    </xf>
    <xf numFmtId="0" fontId="35" fillId="0" borderId="2" xfId="37" applyFont="1" applyFill="1" applyBorder="1" applyAlignment="1">
      <alignment horizontal="center" vertical="center" wrapText="1"/>
    </xf>
    <xf numFmtId="0" fontId="35" fillId="0" borderId="3" xfId="37" applyFont="1" applyFill="1" applyBorder="1" applyAlignment="1">
      <alignment horizontal="center" vertical="center" wrapText="1"/>
    </xf>
    <xf numFmtId="0" fontId="35" fillId="0" borderId="14" xfId="37" applyFont="1" applyFill="1" applyBorder="1" applyAlignment="1">
      <alignment horizontal="center" vertical="center" wrapText="1"/>
    </xf>
    <xf numFmtId="0" fontId="35" fillId="0" borderId="0" xfId="37" applyFont="1" applyFill="1" applyBorder="1" applyAlignment="1">
      <alignment horizontal="center" vertical="center" wrapText="1"/>
    </xf>
    <xf numFmtId="0" fontId="35" fillId="0" borderId="25" xfId="37" applyFont="1" applyFill="1" applyBorder="1" applyAlignment="1">
      <alignment horizontal="center" vertical="center" wrapText="1"/>
    </xf>
    <xf numFmtId="0" fontId="35" fillId="0" borderId="5" xfId="37" applyFont="1" applyFill="1" applyBorder="1" applyAlignment="1">
      <alignment horizontal="center" vertical="center" wrapText="1"/>
    </xf>
    <xf numFmtId="0" fontId="35" fillId="0" borderId="6" xfId="37" applyFont="1" applyFill="1" applyBorder="1" applyAlignment="1">
      <alignment horizontal="center" vertical="center" wrapText="1"/>
    </xf>
    <xf numFmtId="0" fontId="35" fillId="0" borderId="7" xfId="37" applyFont="1" applyFill="1" applyBorder="1" applyAlignment="1">
      <alignment horizontal="center" vertical="center" wrapText="1"/>
    </xf>
    <xf numFmtId="0" fontId="38" fillId="0" borderId="1" xfId="37" applyFont="1" applyFill="1" applyBorder="1" applyAlignment="1">
      <alignment horizontal="center" vertical="center" wrapText="1"/>
    </xf>
    <xf numFmtId="0" fontId="38" fillId="0" borderId="3" xfId="37" applyFont="1" applyFill="1" applyBorder="1" applyAlignment="1">
      <alignment horizontal="center" vertical="center" wrapText="1"/>
    </xf>
    <xf numFmtId="0" fontId="38" fillId="0" borderId="14" xfId="37" applyFont="1" applyFill="1" applyBorder="1" applyAlignment="1">
      <alignment horizontal="center" vertical="center" wrapText="1"/>
    </xf>
    <xf numFmtId="0" fontId="38" fillId="0" borderId="25" xfId="37" applyFont="1" applyFill="1" applyBorder="1" applyAlignment="1">
      <alignment horizontal="center" vertical="center" wrapText="1"/>
    </xf>
    <xf numFmtId="0" fontId="38" fillId="0" borderId="5" xfId="37" applyFont="1" applyFill="1" applyBorder="1" applyAlignment="1">
      <alignment horizontal="center" vertical="center" wrapText="1"/>
    </xf>
    <xf numFmtId="0" fontId="38" fillId="0" borderId="7" xfId="37" applyFont="1" applyFill="1" applyBorder="1" applyAlignment="1">
      <alignment horizontal="center" vertical="center" wrapText="1"/>
    </xf>
    <xf numFmtId="0" fontId="38" fillId="0" borderId="12" xfId="37" applyFont="1" applyFill="1" applyBorder="1" applyAlignment="1">
      <alignment horizontal="center" vertical="center"/>
    </xf>
    <xf numFmtId="0" fontId="38" fillId="0" borderId="16" xfId="37" applyFont="1" applyFill="1" applyBorder="1" applyAlignment="1">
      <alignment horizontal="center" vertical="center"/>
    </xf>
    <xf numFmtId="0" fontId="38" fillId="0" borderId="23" xfId="37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/>
    </xf>
    <xf numFmtId="0" fontId="6" fillId="0" borderId="14" xfId="0" applyFont="1" applyFill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 vertical="center" textRotation="90"/>
    </xf>
    <xf numFmtId="0" fontId="25" fillId="0" borderId="30" xfId="0" applyFont="1" applyFill="1" applyBorder="1" applyAlignment="1">
      <alignment horizontal="left" vertical="center" textRotation="90" wrapText="1" shrinkToFit="1"/>
    </xf>
    <xf numFmtId="0" fontId="25" fillId="0" borderId="32" xfId="0" applyFont="1" applyFill="1" applyBorder="1" applyAlignment="1">
      <alignment horizontal="left" vertical="center" textRotation="90" wrapText="1" shrinkToFit="1"/>
    </xf>
    <xf numFmtId="0" fontId="25" fillId="0" borderId="34" xfId="0" applyFont="1" applyFill="1" applyBorder="1" applyAlignment="1">
      <alignment horizontal="left" vertical="center" textRotation="90" wrapText="1" shrinkToFit="1"/>
    </xf>
    <xf numFmtId="0" fontId="21" fillId="0" borderId="29" xfId="37" applyFont="1" applyFill="1" applyBorder="1" applyAlignment="1">
      <alignment horizontal="center" vertical="center" wrapText="1"/>
    </xf>
    <xf numFmtId="0" fontId="35" fillId="0" borderId="1" xfId="37" applyFont="1" applyFill="1" applyBorder="1" applyAlignment="1">
      <alignment horizontal="center" vertical="center" wrapText="1"/>
    </xf>
    <xf numFmtId="0" fontId="21" fillId="0" borderId="3" xfId="37" applyFont="1" applyFill="1" applyBorder="1" applyAlignment="1">
      <alignment horizontal="center" vertical="center" wrapText="1"/>
    </xf>
    <xf numFmtId="0" fontId="21" fillId="0" borderId="25" xfId="37" applyFont="1" applyFill="1" applyBorder="1" applyAlignment="1">
      <alignment horizontal="center" vertical="center" wrapText="1"/>
    </xf>
    <xf numFmtId="0" fontId="21" fillId="0" borderId="7" xfId="37" applyFont="1" applyFill="1" applyBorder="1" applyAlignment="1">
      <alignment horizontal="center" vertical="center" wrapText="1"/>
    </xf>
    <xf numFmtId="0" fontId="32" fillId="0" borderId="6" xfId="37" applyFont="1" applyFill="1" applyBorder="1" applyAlignment="1">
      <alignment horizontal="left" vertical="center" wrapText="1"/>
    </xf>
    <xf numFmtId="0" fontId="6" fillId="0" borderId="1" xfId="37" applyFont="1" applyFill="1" applyBorder="1" applyAlignment="1">
      <alignment horizontal="center" vertical="center" wrapText="1"/>
    </xf>
    <xf numFmtId="0" fontId="6" fillId="0" borderId="2" xfId="37" applyFont="1" applyFill="1" applyBorder="1" applyAlignment="1">
      <alignment horizontal="center" vertical="center" wrapText="1"/>
    </xf>
    <xf numFmtId="0" fontId="6" fillId="0" borderId="3" xfId="37" applyFont="1" applyFill="1" applyBorder="1" applyAlignment="1">
      <alignment horizontal="center" vertical="center" wrapText="1"/>
    </xf>
    <xf numFmtId="0" fontId="6" fillId="0" borderId="14" xfId="37" applyFont="1" applyFill="1" applyBorder="1" applyAlignment="1">
      <alignment horizontal="center" vertical="center" wrapText="1"/>
    </xf>
    <xf numFmtId="0" fontId="6" fillId="0" borderId="0" xfId="37" applyFont="1" applyFill="1" applyBorder="1" applyAlignment="1">
      <alignment horizontal="center" vertical="center" wrapText="1"/>
    </xf>
    <xf numFmtId="0" fontId="6" fillId="0" borderId="25" xfId="37" applyFont="1" applyFill="1" applyBorder="1" applyAlignment="1">
      <alignment horizontal="center" vertical="center" wrapText="1"/>
    </xf>
    <xf numFmtId="0" fontId="6" fillId="0" borderId="5" xfId="37" applyFont="1" applyFill="1" applyBorder="1" applyAlignment="1">
      <alignment horizontal="center" vertical="center" wrapText="1"/>
    </xf>
    <xf numFmtId="0" fontId="6" fillId="0" borderId="6" xfId="37" applyFont="1" applyFill="1" applyBorder="1" applyAlignment="1">
      <alignment horizontal="center" vertical="center" wrapText="1"/>
    </xf>
    <xf numFmtId="0" fontId="6" fillId="0" borderId="7" xfId="37" applyFont="1" applyFill="1" applyBorder="1" applyAlignment="1">
      <alignment horizontal="center" vertical="center" wrapText="1"/>
    </xf>
    <xf numFmtId="0" fontId="21" fillId="0" borderId="1" xfId="37" applyFont="1" applyFill="1" applyBorder="1" applyAlignment="1">
      <alignment horizontal="center" vertical="center"/>
    </xf>
    <xf numFmtId="0" fontId="21" fillId="0" borderId="14" xfId="37" applyFont="1" applyFill="1" applyBorder="1" applyAlignment="1">
      <alignment horizontal="center" vertical="center"/>
    </xf>
    <xf numFmtId="0" fontId="21" fillId="0" borderId="5" xfId="37" applyFont="1" applyFill="1" applyBorder="1" applyAlignment="1">
      <alignment horizontal="center" vertical="center"/>
    </xf>
    <xf numFmtId="1" fontId="6" fillId="0" borderId="1" xfId="39" applyFont="1" applyFill="1" applyBorder="1" applyAlignment="1" applyProtection="1">
      <alignment horizontal="center" vertical="center" textRotation="90" wrapText="1"/>
      <protection locked="0"/>
    </xf>
    <xf numFmtId="1" fontId="6" fillId="0" borderId="30" xfId="39" applyFont="1" applyFill="1" applyBorder="1" applyAlignment="1" applyProtection="1">
      <alignment horizontal="center" vertical="center" textRotation="90" wrapText="1"/>
      <protection locked="0"/>
    </xf>
    <xf numFmtId="1" fontId="6" fillId="0" borderId="14" xfId="39" applyFont="1" applyFill="1" applyBorder="1" applyAlignment="1" applyProtection="1">
      <alignment horizontal="center" vertical="center" textRotation="90" wrapText="1"/>
      <protection locked="0"/>
    </xf>
    <xf numFmtId="1" fontId="6" fillId="0" borderId="32" xfId="39" applyFont="1" applyFill="1" applyBorder="1" applyAlignment="1" applyProtection="1">
      <alignment horizontal="center" vertical="center" textRotation="90" wrapText="1"/>
      <protection locked="0"/>
    </xf>
    <xf numFmtId="1" fontId="6" fillId="0" borderId="5" xfId="39" applyFont="1" applyFill="1" applyBorder="1" applyAlignment="1" applyProtection="1">
      <alignment horizontal="center" vertical="center" textRotation="90" wrapText="1"/>
      <protection locked="0"/>
    </xf>
    <xf numFmtId="1" fontId="6" fillId="0" borderId="34" xfId="39" applyFont="1" applyFill="1" applyBorder="1" applyAlignment="1" applyProtection="1">
      <alignment horizontal="center" vertical="center" textRotation="90" wrapText="1"/>
      <protection locked="0"/>
    </xf>
    <xf numFmtId="0" fontId="21" fillId="0" borderId="2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0" xfId="37" applyFont="1" applyFill="1" applyBorder="1" applyAlignment="1">
      <alignment horizontal="center" vertical="center"/>
    </xf>
    <xf numFmtId="0" fontId="21" fillId="0" borderId="32" xfId="37" applyFont="1" applyFill="1" applyBorder="1" applyAlignment="1">
      <alignment horizontal="center" vertical="center"/>
    </xf>
    <xf numFmtId="0" fontId="21" fillId="0" borderId="34" xfId="37" applyFont="1" applyFill="1" applyBorder="1" applyAlignment="1">
      <alignment horizontal="center" vertical="center"/>
    </xf>
    <xf numFmtId="0" fontId="18" fillId="0" borderId="0" xfId="37" applyFont="1" applyAlignment="1">
      <alignment horizontal="center" vertical="center"/>
    </xf>
    <xf numFmtId="0" fontId="21" fillId="0" borderId="2" xfId="37" applyFont="1" applyFill="1" applyBorder="1" applyAlignment="1">
      <alignment horizontal="center" vertical="center" wrapText="1"/>
    </xf>
    <xf numFmtId="0" fontId="21" fillId="0" borderId="6" xfId="37" applyFont="1" applyFill="1" applyBorder="1" applyAlignment="1">
      <alignment horizontal="center" vertical="center" wrapText="1"/>
    </xf>
    <xf numFmtId="0" fontId="25" fillId="0" borderId="1" xfId="37" applyFont="1" applyFill="1" applyBorder="1" applyAlignment="1">
      <alignment horizontal="center" vertical="center" wrapText="1"/>
    </xf>
    <xf numFmtId="0" fontId="25" fillId="0" borderId="5" xfId="37" applyFont="1" applyFill="1" applyBorder="1" applyAlignment="1">
      <alignment horizontal="center" vertical="center" wrapText="1"/>
    </xf>
    <xf numFmtId="0" fontId="21" fillId="0" borderId="12" xfId="37" applyFont="1" applyFill="1" applyBorder="1" applyAlignment="1">
      <alignment horizontal="center" vertical="center" wrapText="1"/>
    </xf>
    <xf numFmtId="0" fontId="21" fillId="0" borderId="16" xfId="37" applyFont="1" applyFill="1" applyBorder="1" applyAlignment="1">
      <alignment horizontal="center" vertical="center" wrapText="1"/>
    </xf>
    <xf numFmtId="0" fontId="21" fillId="0" borderId="23" xfId="37" applyFont="1" applyFill="1" applyBorder="1" applyAlignment="1">
      <alignment horizontal="center" vertical="center" wrapText="1"/>
    </xf>
  </cellXfs>
  <cellStyles count="41">
    <cellStyle name="]_x000d__x000a_Zoomed=1_x000d__x000a_Row=0_x000d__x000a_Column=0_x000d__x000a_Height=0_x000d__x000a_Width=0_x000d__x000a_FontName=FoxFont_x000d__x000a_FontStyle=0_x000d__x000a_FontSize=9_x000d__x000a_PrtFontName=FoxPrin" xfId="1"/>
    <cellStyle name="_~7107767" xfId="2"/>
    <cellStyle name="_~7107767_прил 2 (2008)" xfId="3"/>
    <cellStyle name="_1,3,4,5,7(1-2),8,10,11,12" xfId="4"/>
    <cellStyle name="_5,форма АТАБ, график снижения нагрузки," xfId="5"/>
    <cellStyle name="_Прил" xfId="6"/>
    <cellStyle name="_прил 2 (2008)" xfId="7"/>
    <cellStyle name="_Прил 4-5(потери)" xfId="8"/>
    <cellStyle name="_Прил 7 (акт снятия показ)" xfId="9"/>
    <cellStyle name="_Прил. 8 - Акт объемов" xfId="10"/>
    <cellStyle name="_Прил.10" xfId="11"/>
    <cellStyle name="_Прил_прил 2 (2008)" xfId="12"/>
    <cellStyle name="_Прил-9 (акт сверки)" xfId="13"/>
    <cellStyle name="_Приложения(отправка)" xfId="14"/>
    <cellStyle name="_Приложения(отправка)_прил 2 (2008)" xfId="15"/>
    <cellStyle name="_Пурнефтегаз Приложения к договору на 2007 г" xfId="16"/>
    <cellStyle name="_Пурнефтегаз Приложения к договору на 2007 г_прил 2 (2008)" xfId="17"/>
    <cellStyle name="AFE" xfId="18"/>
    <cellStyle name="Comma [0]_irl tel sep5" xfId="19"/>
    <cellStyle name="Comma_irl tel sep5" xfId="20"/>
    <cellStyle name="Currency [0]_irl tel sep5" xfId="21"/>
    <cellStyle name="Currency_irl tel sep5" xfId="22"/>
    <cellStyle name="Normal_irl tel sep5" xfId="23"/>
    <cellStyle name="normбlnм_laroux" xfId="24"/>
    <cellStyle name="S0" xfId="25"/>
    <cellStyle name="S1" xfId="26"/>
    <cellStyle name="S2" xfId="27"/>
    <cellStyle name="S3" xfId="28"/>
    <cellStyle name="S4" xfId="29"/>
    <cellStyle name="S5" xfId="30"/>
    <cellStyle name="S6" xfId="31"/>
    <cellStyle name="S7" xfId="32"/>
    <cellStyle name="Обычный" xfId="0" builtinId="0"/>
    <cellStyle name="Обычный 2" xfId="33"/>
    <cellStyle name="Обычный 75" xfId="38"/>
    <cellStyle name="Обычный_Прил-2 (к договору)" xfId="40"/>
    <cellStyle name="Обычный_услуги РЖД 2009 - Нефтеюганское МРО" xfId="37"/>
    <cellStyle name="Обычный_Услуги_РЖД" xfId="39"/>
    <cellStyle name="Стиль 1" xfId="34"/>
    <cellStyle name="Тысячи [0]_Di9L0o5j31kGokzdMy2T4e8xw" xfId="35"/>
    <cellStyle name="Тысячи_Di9L0o5j31kGokzdMy2T4e8xw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robitsynaO/&#1056;&#1072;&#1073;&#1086;&#1095;&#1080;&#1081;%20&#1089;&#1090;&#1086;&#1083;/1999&#1075;/&#1054;&#1073;&#1097;%20&#1089;&#1074;&#1077;&#107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l-srv\Docum\2005\&#1041;&#1072;&#1085;&#1082;_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robitsynaO/&#1056;&#1072;&#1073;&#1086;&#1095;&#1080;&#1081;%20&#1089;&#1090;&#1086;&#1083;/2005/&#1041;&#1072;&#1083;&#1072;&#1085;&#1089;_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robitsynaO/&#1056;&#1072;&#1073;&#1086;&#1095;&#1080;&#1081;%20&#1089;&#1090;&#1086;&#1083;/&#1054;&#1073;&#1097;%20&#1089;&#1074;&#1077;&#1076;_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0;&#1054;%20&#1058;&#1069;&#1057;&#1073;/&#1055;&#1088;&#1080;&#1083;%201-3-4%20&#1058;&#1086;&#1073;&#1052;&#1069;&#105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08\02_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robitsynaO/&#1056;&#1072;&#1073;&#1086;&#1095;&#1080;&#1081;%20&#1089;&#1090;&#1086;&#1083;/2001/&#1040;&#1082;&#1090;&#1099;_&#1089;&#1074;&#1077;&#1088;&#1086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robitsynaO/&#1056;&#1072;&#1073;&#1086;&#1095;&#1080;&#1081;%20&#1089;&#1090;&#1086;&#1083;/2005/07_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robitsynaO/&#1056;&#1072;&#1073;&#1086;&#1095;&#1080;&#1081;%20&#1089;&#1090;&#1086;&#1083;/&#1043;&#1055;&#1069;%20&#1072;&#1087;&#1088;&#1077;&#1083;&#1100;_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robitsynaO/&#1056;&#1072;&#1073;&#1086;&#1095;&#1080;&#1081;%20&#1089;&#1090;&#1086;&#1083;/2005/&#1060;2_&#1041;&#1083;&#1072;&#1085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gey\2007\&#1055;&#1083;&#1072;&#1085;_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Паспорт С"/>
      <sheetName val="Перечень_КТП"/>
      <sheetName val="Реестр"/>
      <sheetName val="Субабоненты"/>
      <sheetName val="Субабоненты (2)"/>
      <sheetName val="Надым"/>
      <sheetName val="Лист1"/>
      <sheetName val="Лист2"/>
      <sheetName val="Н.Уренгой"/>
      <sheetName val="ед.изм."/>
      <sheetName val="Показания за месяц"/>
      <sheetName val="Подстанции"/>
      <sheetName val="Приборы учета"/>
      <sheetName val="ТП"/>
      <sheetName val="god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101</v>
          </cell>
          <cell r="B3" t="str">
            <v>Новый Абонент</v>
          </cell>
          <cell r="C3"/>
          <cell r="D3"/>
          <cell r="E3"/>
          <cell r="F3"/>
          <cell r="G3"/>
          <cell r="H3"/>
          <cell r="I3"/>
          <cell r="J3"/>
          <cell r="K3"/>
          <cell r="L3">
            <v>626718</v>
          </cell>
          <cell r="M3" t="str">
            <v>Тюменская обл. ЯНАО</v>
          </cell>
          <cell r="N3" t="str">
            <v>г.Новый Уренгой</v>
          </cell>
          <cell r="O3"/>
          <cell r="P3"/>
          <cell r="Q3"/>
          <cell r="R3"/>
          <cell r="S3"/>
          <cell r="T3"/>
          <cell r="U3"/>
          <cell r="V3"/>
          <cell r="W3"/>
          <cell r="X3"/>
          <cell r="Y3"/>
          <cell r="Z3"/>
          <cell r="AA3">
            <v>0</v>
          </cell>
          <cell r="AB3"/>
          <cell r="AC3"/>
          <cell r="AD3">
            <v>0</v>
          </cell>
          <cell r="AE3"/>
          <cell r="AF3"/>
          <cell r="AG3" t="str">
            <v>нет</v>
          </cell>
          <cell r="AH3" t="str">
            <v>нет</v>
          </cell>
          <cell r="AI3"/>
          <cell r="AJ3"/>
          <cell r="AK3" t="str">
            <v>Новый Абонент</v>
          </cell>
          <cell r="AL3"/>
          <cell r="AM3"/>
          <cell r="AN3"/>
          <cell r="AO3"/>
          <cell r="AP3">
            <v>0</v>
          </cell>
        </row>
        <row r="4">
          <cell r="A4">
            <v>102</v>
          </cell>
          <cell r="B4" t="str">
            <v>ОАО "Севертрубопроводстрой"</v>
          </cell>
          <cell r="C4" t="str">
            <v>13-52/2004 от 01.01.2004г.</v>
          </cell>
          <cell r="D4" t="str">
            <v>Надым ФАКБ "Запсибкомбанк" ОАО</v>
          </cell>
          <cell r="E4" t="str">
            <v>047186898</v>
          </cell>
          <cell r="F4" t="str">
            <v>30101810100000000898</v>
          </cell>
          <cell r="G4" t="str">
            <v>40702810601000000110</v>
          </cell>
          <cell r="H4" t="str">
            <v>stps@ptline.ru</v>
          </cell>
          <cell r="I4" t="str">
            <v>61129</v>
          </cell>
          <cell r="J4" t="str">
            <v>01289617</v>
          </cell>
          <cell r="K4">
            <v>8903002846</v>
          </cell>
          <cell r="L4">
            <v>629730</v>
          </cell>
          <cell r="M4" t="str">
            <v>Тюменская обл. ЯНАО</v>
          </cell>
          <cell r="N4" t="str">
            <v>г.Надым</v>
          </cell>
          <cell r="O4" t="str">
            <v>ул. Топчева</v>
          </cell>
          <cell r="P4" t="str">
            <v>ПС 110/6 "Голубика " ЗРУ 6 кВ яч№ 4, 13; 
ПС 220/110/6 "Пангоды" ЗРУ 6 кВ, яч. № 4.</v>
          </cell>
          <cell r="Q4" t="str">
            <v>т/ф 40-919
т/ф 49-931
т. 49-792</v>
          </cell>
          <cell r="R4" t="str">
            <v>г.д. Мельничук Николай Васильевич 
т. 49-931</v>
          </cell>
          <cell r="S4" t="str">
            <v>Мазур Василий Прокопьевич</v>
          </cell>
          <cell r="T4" t="str">
            <v>Ситникова Валентина Александровна 
т. 49-929</v>
          </cell>
          <cell r="U4" t="str">
            <v>Дежуров Сергей Петрович 
т. 49-921</v>
          </cell>
          <cell r="V4" t="str">
            <v>Хоптюк Дмитрий Маркович</v>
          </cell>
          <cell r="W4"/>
          <cell r="X4" t="str">
            <v>Елена Анатольевна 
т. 49-931</v>
          </cell>
          <cell r="Y4">
            <v>8130</v>
          </cell>
          <cell r="Z4">
            <v>6576840</v>
          </cell>
          <cell r="AA4">
            <v>548070</v>
          </cell>
          <cell r="AB4">
            <v>807120</v>
          </cell>
          <cell r="AC4">
            <v>209880</v>
          </cell>
          <cell r="AD4">
            <v>1.2460295121368566E-2</v>
          </cell>
          <cell r="AE4">
            <v>5729004</v>
          </cell>
          <cell r="AF4">
            <v>847836</v>
          </cell>
          <cell r="AG4" t="str">
            <v>нет</v>
          </cell>
          <cell r="AH4" t="str">
            <v>нет</v>
          </cell>
          <cell r="AI4" t="str">
            <v>Пром свыше 750 кВА, пром до 750кВА,  непром., бюджет.,  население.</v>
          </cell>
          <cell r="AJ4" t="str">
            <v>III</v>
          </cell>
          <cell r="AK4" t="str">
            <v>ОАО  "СТПС"</v>
          </cell>
          <cell r="AL4" t="str">
            <v>Строительство</v>
          </cell>
          <cell r="AM4"/>
          <cell r="AN4"/>
          <cell r="AO4">
            <v>890150001</v>
          </cell>
          <cell r="AP4">
            <v>1012259.4799999999</v>
          </cell>
          <cell r="AQ4" t="str">
            <v>г. д. Мельничук Н. В,</v>
          </cell>
          <cell r="AR4" t="str">
            <v>Устав</v>
          </cell>
        </row>
        <row r="5">
          <cell r="A5">
            <v>103</v>
          </cell>
          <cell r="B5" t="str">
            <v>ООО "Надымское ремонтно-эксплутационное предприятие"</v>
          </cell>
          <cell r="C5" t="str">
            <v>13-53/2003 от 01.01.2003г.</v>
          </cell>
          <cell r="D5" t="str">
            <v>ф-ал ОАО "УралСиб" г. Тюмень</v>
          </cell>
          <cell r="E5" t="str">
            <v>047106957</v>
          </cell>
          <cell r="F5" t="str">
            <v>30101810900000000957</v>
          </cell>
          <cell r="G5" t="str">
            <v>40702810363020000098</v>
          </cell>
          <cell r="H5"/>
          <cell r="I5" t="str">
            <v>90215</v>
          </cell>
          <cell r="J5" t="str">
            <v>31124173</v>
          </cell>
          <cell r="K5">
            <v>8903000630</v>
          </cell>
          <cell r="L5">
            <v>629730</v>
          </cell>
          <cell r="M5" t="str">
            <v>Тюменская обл. ЯНАО</v>
          </cell>
          <cell r="N5" t="str">
            <v>г.Надым</v>
          </cell>
          <cell r="O5" t="str">
            <v>пос. Лесной</v>
          </cell>
          <cell r="P5" t="str">
            <v>ПС 110/6 "Голубика " ЗРУ 6 кВ яч№ 20</v>
          </cell>
          <cell r="Q5" t="str">
            <v>т.6-18-30
т.3-26-96
ф.3-23-05</v>
          </cell>
          <cell r="R5" t="str">
            <v>г.д. Сафин Азат Назипович 
т.3-23-05</v>
          </cell>
          <cell r="S5" t="str">
            <v>Белкин Виталий Владимирович
т.3-35-49</v>
          </cell>
          <cell r="T5" t="str">
            <v>и.о. Тихонова Диана Ивановна</v>
          </cell>
          <cell r="U5" t="str">
            <v>Белкин Виталий Владимирович</v>
          </cell>
          <cell r="V5" t="str">
            <v>Круглов Пётр Иванович</v>
          </cell>
          <cell r="W5"/>
          <cell r="X5" t="str">
            <v>Гульнара Гайнулевна 
т. 3-26-96</v>
          </cell>
          <cell r="Y5">
            <v>3020</v>
          </cell>
          <cell r="Z5">
            <v>4346307</v>
          </cell>
          <cell r="AA5">
            <v>362192.25</v>
          </cell>
          <cell r="AB5">
            <v>522000</v>
          </cell>
          <cell r="AC5">
            <v>194760</v>
          </cell>
          <cell r="AD5">
            <v>7.0032753586483729E-3</v>
          </cell>
          <cell r="AE5">
            <v>0</v>
          </cell>
          <cell r="AF5">
            <v>0</v>
          </cell>
          <cell r="AG5" t="str">
            <v>нет</v>
          </cell>
          <cell r="AH5" t="str">
            <v>нет</v>
          </cell>
          <cell r="AI5" t="str">
            <v>Пром свыше 750 кВА, пром до 750кВА,  непром., бюджет.,  население.</v>
          </cell>
          <cell r="AJ5" t="str">
            <v>III</v>
          </cell>
          <cell r="AK5" t="str">
            <v>ООО "НРЭП"</v>
          </cell>
          <cell r="AL5" t="str">
            <v>Эксплуатация ЖКХ</v>
          </cell>
          <cell r="AM5" t="str">
            <v>2 ДЭС</v>
          </cell>
          <cell r="AN5"/>
          <cell r="AO5">
            <v>890301001</v>
          </cell>
          <cell r="AP5">
            <v>326967.82999999996</v>
          </cell>
          <cell r="AQ5" t="str">
            <v>пр-тель ликвидационной комиссии Сафин А. Н.</v>
          </cell>
        </row>
        <row r="6">
          <cell r="A6">
            <v>104</v>
          </cell>
          <cell r="B6" t="str">
            <v>МУП  "Теплоэнергоремонт"</v>
          </cell>
          <cell r="C6" t="str">
            <v>13-54/2003 от 01.01.2003г.</v>
          </cell>
          <cell r="D6" t="str">
            <v>Надым ФАКБ "Запсибкомбанк" ОАО</v>
          </cell>
          <cell r="E6" t="str">
            <v>047186784</v>
          </cell>
          <cell r="F6" t="str">
            <v>30101810900000000784</v>
          </cell>
          <cell r="G6" t="str">
            <v>40702810901000000730</v>
          </cell>
          <cell r="H6"/>
          <cell r="I6" t="str">
            <v>90110,  90215, 90213, 11170</v>
          </cell>
          <cell r="J6" t="str">
            <v>31432420</v>
          </cell>
          <cell r="K6">
            <v>8903003575</v>
          </cell>
          <cell r="L6">
            <v>629730</v>
          </cell>
          <cell r="M6" t="str">
            <v>Тюменская обл. ЯНАО</v>
          </cell>
          <cell r="N6" t="str">
            <v>г.Надым</v>
          </cell>
          <cell r="O6" t="str">
            <v>в\г "Таёжный"</v>
          </cell>
          <cell r="P6" t="str">
            <v>ПС 110/6 "Голубика" яч № 32; 
ПС 110/6 "Морошка" яч № 6, 15, 20, 23; 
ПС 110/6 "Ст. Надым" яч № 11, 15, 16; 
ПС 110/6 "Береговая" яч № 16</v>
          </cell>
          <cell r="Q6" t="str">
            <v>т.3-10-21; 
ф.3-42-76</v>
          </cell>
          <cell r="R6" t="str">
            <v>д. Омельянинко Владислав Николаевич 
т.3-10-21</v>
          </cell>
          <cell r="S6" t="str">
            <v>Рудышин Владимир Петрович
т.3-04-74</v>
          </cell>
          <cell r="T6" t="str">
            <v>Кибенева Лидия Ильинична 
т.3-17-31</v>
          </cell>
          <cell r="U6" t="str">
            <v>Власенко Иван Михайлович 
т.3-04-65</v>
          </cell>
          <cell r="V6" t="str">
            <v>Швецов Александр Николаевич
т.3-04-65</v>
          </cell>
          <cell r="W6"/>
          <cell r="X6" t="str">
            <v>Людмила Петровна 
т.3-10-21</v>
          </cell>
          <cell r="Y6">
            <v>36910</v>
          </cell>
          <cell r="Z6">
            <v>47613971</v>
          </cell>
          <cell r="AA6">
            <v>3963460.8333333335</v>
          </cell>
          <cell r="AB6">
            <v>5663650</v>
          </cell>
          <cell r="AC6">
            <v>1967280</v>
          </cell>
          <cell r="AD6">
            <v>8.1124674193431875E-2</v>
          </cell>
          <cell r="AE6">
            <v>12518780</v>
          </cell>
          <cell r="AF6">
            <v>35095191</v>
          </cell>
          <cell r="AG6" t="str">
            <v>нет</v>
          </cell>
          <cell r="AH6" t="str">
            <v>нет</v>
          </cell>
          <cell r="AI6" t="str">
            <v>Пром свыше 750 кВА, пром до 750кВА,  непром., бюджет.,  население.</v>
          </cell>
          <cell r="AJ6" t="str">
            <v>III</v>
          </cell>
          <cell r="AK6" t="str">
            <v>МУП "ТЭР"</v>
          </cell>
          <cell r="AL6" t="str">
            <v>Эксплуатация ЖКХ</v>
          </cell>
          <cell r="AM6"/>
          <cell r="AN6"/>
          <cell r="AO6">
            <v>890301001</v>
          </cell>
          <cell r="AP6">
            <v>2360909.4300000002</v>
          </cell>
          <cell r="AQ6" t="str">
            <v>д. Омельяненко В. Н.</v>
          </cell>
          <cell r="AR6" t="str">
            <v xml:space="preserve">Доверенность № </v>
          </cell>
        </row>
        <row r="7">
          <cell r="A7">
            <v>105</v>
          </cell>
          <cell r="B7" t="str">
            <v>ОАО "Надымский речной порт"</v>
          </cell>
          <cell r="C7" t="str">
            <v>13-55/2004 от 01.012004г.</v>
          </cell>
          <cell r="D7" t="str">
            <v>Надым ФАКБ "Запсибкомбанк" ОАО</v>
          </cell>
          <cell r="E7" t="str">
            <v>047186721</v>
          </cell>
          <cell r="F7" t="str">
            <v>30101810400000000721</v>
          </cell>
          <cell r="G7" t="str">
            <v>40702810600000000077</v>
          </cell>
          <cell r="H7" t="str">
            <v xml:space="preserve"> 40702840900190001802</v>
          </cell>
          <cell r="I7" t="str">
            <v>51221, 51510</v>
          </cell>
          <cell r="J7" t="str">
            <v>05210009</v>
          </cell>
          <cell r="K7">
            <v>8903019889</v>
          </cell>
          <cell r="L7">
            <v>629730</v>
          </cell>
          <cell r="M7" t="str">
            <v>Тюменская обл. ЯНАО</v>
          </cell>
          <cell r="N7" t="str">
            <v>г.Надым</v>
          </cell>
          <cell r="O7" t="str">
            <v>107 км</v>
          </cell>
          <cell r="P7" t="str">
            <v>ПС 110/6 "Береговая" ЗРУ 6 кВ яч№ 11, 20.</v>
          </cell>
          <cell r="Q7" t="str">
            <v>т.3-45-20; 
т.3-65-57; 
ф.3-02-73</v>
          </cell>
          <cell r="R7" t="str">
            <v>г.д. Найдёнов Виктор Алексеевич
т.3-45-20</v>
          </cell>
          <cell r="S7" t="str">
            <v>Самусенко
т.3-65-94</v>
          </cell>
          <cell r="T7" t="str">
            <v>Симакова Алёна Владимировна
т.3-65-94</v>
          </cell>
          <cell r="U7" t="str">
            <v>Толышева Ирина Игоревна</v>
          </cell>
          <cell r="V7"/>
          <cell r="W7"/>
          <cell r="X7" t="str">
            <v xml:space="preserve">Настасья 
</v>
          </cell>
          <cell r="Y7">
            <v>4630</v>
          </cell>
          <cell r="Z7">
            <v>1438160</v>
          </cell>
          <cell r="AA7">
            <v>119846.66666666667</v>
          </cell>
          <cell r="AB7">
            <v>164880</v>
          </cell>
          <cell r="AC7">
            <v>53640</v>
          </cell>
          <cell r="AD7">
            <v>1.9184538018668441E-3</v>
          </cell>
          <cell r="AE7">
            <v>1438160</v>
          </cell>
          <cell r="AF7">
            <v>0</v>
          </cell>
          <cell r="AG7" t="str">
            <v>нет</v>
          </cell>
          <cell r="AH7" t="str">
            <v>нет</v>
          </cell>
          <cell r="AI7" t="str">
            <v>Пром свыше 750 кВА</v>
          </cell>
          <cell r="AJ7" t="str">
            <v>III</v>
          </cell>
          <cell r="AK7" t="str">
            <v>"Речпорт"</v>
          </cell>
          <cell r="AL7" t="str">
            <v>Транспортировка грузов и пассажиров водным транспортом</v>
          </cell>
          <cell r="AM7" t="str">
            <v>нет</v>
          </cell>
          <cell r="AN7"/>
          <cell r="AO7">
            <v>890301001</v>
          </cell>
          <cell r="AP7">
            <v>163771.06</v>
          </cell>
          <cell r="AQ7" t="str">
            <v>г.д. Мухутдинов И. А.</v>
          </cell>
          <cell r="AR7" t="str">
            <v>Устав</v>
          </cell>
        </row>
        <row r="8">
          <cell r="A8">
            <v>106</v>
          </cell>
          <cell r="B8" t="str">
            <v>Новый Абонент</v>
          </cell>
          <cell r="C8" t="str">
            <v>13-6/99 от 01.01.99г.</v>
          </cell>
          <cell r="D8" t="str">
            <v>Новый Уренгой ФАКБ "Запсибкомбанк" ОАО</v>
          </cell>
          <cell r="E8" t="str">
            <v>047195793</v>
          </cell>
          <cell r="F8" t="str">
            <v>30101810100000000793</v>
          </cell>
          <cell r="G8" t="str">
            <v>40702810100190001690</v>
          </cell>
          <cell r="H8"/>
          <cell r="I8" t="str">
            <v>61129</v>
          </cell>
          <cell r="J8" t="str">
            <v>31124173</v>
          </cell>
          <cell r="K8">
            <v>8903023300</v>
          </cell>
          <cell r="L8">
            <v>629730</v>
          </cell>
          <cell r="M8" t="str">
            <v>Тюменская обл. ЯНАО</v>
          </cell>
          <cell r="N8" t="str">
            <v>г.Надым</v>
          </cell>
          <cell r="O8" t="str">
            <v>пос. Лесной</v>
          </cell>
          <cell r="P8" t="str">
            <v>ПС 110/6 "Голубика " ЗРУ 6 кВ яч№ 20</v>
          </cell>
          <cell r="Q8" t="str">
            <v>т.6-18-30
т.3-26-96
ф.3-23-05</v>
          </cell>
          <cell r="R8" t="str">
            <v>исп.д. Миннушин Эдуард Загитович
т.3-26-96</v>
          </cell>
          <cell r="S8" t="str">
            <v>Белкин Виталий Владимирович
т.3-35-49</v>
          </cell>
          <cell r="T8" t="str">
            <v>Тихонова Диана Ивановна</v>
          </cell>
          <cell r="U8" t="str">
            <v>Кебадзе  Карио Владимирович   т.4-20-45</v>
          </cell>
          <cell r="V8"/>
          <cell r="W8"/>
          <cell r="X8" t="str">
            <v>Настасья 
т.4-05-24</v>
          </cell>
          <cell r="Y8"/>
          <cell r="Z8"/>
          <cell r="AA8">
            <v>458640</v>
          </cell>
          <cell r="AB8"/>
          <cell r="AC8"/>
          <cell r="AD8">
            <v>0</v>
          </cell>
          <cell r="AE8">
            <v>1112784</v>
          </cell>
          <cell r="AF8">
            <v>1836062</v>
          </cell>
          <cell r="AG8" t="str">
            <v>нет</v>
          </cell>
          <cell r="AH8" t="str">
            <v>нет</v>
          </cell>
          <cell r="AI8" t="str">
            <v>Пром свыше 750 кВА, пром до 750кВА,  непром., бюджет.,  население.</v>
          </cell>
          <cell r="AJ8" t="str">
            <v>III</v>
          </cell>
          <cell r="AK8" t="str">
            <v>ООО "ГТЭР"</v>
          </cell>
          <cell r="AL8" t="str">
            <v>Эксплуатация ЖКХ</v>
          </cell>
          <cell r="AM8" t="str">
            <v>2 ДЭС</v>
          </cell>
          <cell r="AN8"/>
          <cell r="AO8">
            <v>890301001</v>
          </cell>
          <cell r="AP8">
            <v>0</v>
          </cell>
          <cell r="AQ8" t="str">
            <v>исп.д. Миннушин Э. З.</v>
          </cell>
          <cell r="AR8" t="str">
            <v xml:space="preserve">Доверенность № </v>
          </cell>
        </row>
        <row r="9">
          <cell r="A9">
            <v>107</v>
          </cell>
          <cell r="B9" t="str">
            <v>ООО "Л - Инвест 2001"</v>
          </cell>
          <cell r="C9" t="str">
            <v>13-34/2004 от 16.12.2003г.</v>
          </cell>
          <cell r="D9" t="str">
            <v>ОАО "Сибнефтебанк" г. Тюмень</v>
          </cell>
          <cell r="E9" t="str">
            <v>047102861</v>
          </cell>
          <cell r="F9" t="str">
            <v>30101810700000000861</v>
          </cell>
          <cell r="G9" t="str">
            <v>40702810405000000404</v>
          </cell>
          <cell r="H9" t="str">
            <v>Валютный счёт</v>
          </cell>
          <cell r="I9" t="str">
            <v>11231</v>
          </cell>
          <cell r="J9" t="str">
            <v>05751745</v>
          </cell>
          <cell r="K9">
            <v>8904044817</v>
          </cell>
          <cell r="L9">
            <v>629730</v>
          </cell>
          <cell r="M9" t="str">
            <v>Тюменская обл. ЯНАО</v>
          </cell>
          <cell r="N9" t="str">
            <v>г. Новый Уренгой</v>
          </cell>
          <cell r="O9" t="str">
            <v>м-он Юбилейный</v>
          </cell>
          <cell r="P9" t="str">
            <v xml:space="preserve">ПС 110/6 "Старый Надым" ЗРУ 6 кВ яч№ 13 </v>
          </cell>
          <cell r="Q9" t="str">
            <v>т/ф 64-00-4</v>
          </cell>
          <cell r="R9" t="str">
            <v>г. д. Афанасенко Сергей Викторович</v>
          </cell>
          <cell r="S9" t="str">
            <v>Салихов  Юнир Биктимирович  т.3-68-49</v>
          </cell>
          <cell r="T9" t="str">
            <v xml:space="preserve">Ефимова Ирина Анатольевна </v>
          </cell>
          <cell r="U9" t="str">
            <v xml:space="preserve">инж. сбыта  Новикова Валентина Семёновна   м/с 3-50-21    </v>
          </cell>
          <cell r="V9"/>
          <cell r="W9"/>
          <cell r="X9"/>
          <cell r="Y9"/>
          <cell r="Z9"/>
          <cell r="AA9">
            <v>17671644.800000001</v>
          </cell>
          <cell r="AB9"/>
          <cell r="AC9"/>
          <cell r="AD9">
            <v>0</v>
          </cell>
          <cell r="AE9"/>
          <cell r="AF9"/>
          <cell r="AG9"/>
          <cell r="AH9"/>
          <cell r="AI9" t="str">
            <v>Пром до 750 кВА; 
Непром; 
Бюджет; 
Население</v>
          </cell>
          <cell r="AJ9" t="str">
            <v>III</v>
          </cell>
          <cell r="AK9" t="str">
            <v>ООО "Л - Инвест 2001"</v>
          </cell>
          <cell r="AL9" t="str">
            <v>Эксплуатация ЖКХ</v>
          </cell>
          <cell r="AM9"/>
          <cell r="AN9"/>
          <cell r="AO9">
            <v>890401001</v>
          </cell>
          <cell r="AP9">
            <v>1073571.32</v>
          </cell>
          <cell r="AQ9" t="str">
            <v>г. д. Афанасенко С. В.</v>
          </cell>
          <cell r="AR9" t="str">
            <v>Устав</v>
          </cell>
        </row>
        <row r="10">
          <cell r="A10">
            <v>108</v>
          </cell>
          <cell r="B10" t="str">
            <v>ОАО "Арктикнефтегазстрой"</v>
          </cell>
          <cell r="C10" t="str">
            <v>13-58/2002 от 01.01.2002г.</v>
          </cell>
          <cell r="D10" t="str">
            <v>ФАКБ "Запсибкомбанк" ОАО г. Салехард</v>
          </cell>
          <cell r="E10" t="str">
            <v>047182727</v>
          </cell>
          <cell r="F10" t="str">
            <v>30101810600000000727</v>
          </cell>
          <cell r="G10" t="str">
            <v>40702810700140000130</v>
          </cell>
          <cell r="H10" t="str">
            <v>angs@ptline.ru 
en_angs@ptline.ru</v>
          </cell>
          <cell r="I10" t="str">
            <v>61110</v>
          </cell>
          <cell r="J10" t="str">
            <v>04806450</v>
          </cell>
          <cell r="K10">
            <v>8903005406</v>
          </cell>
          <cell r="L10">
            <v>629730</v>
          </cell>
          <cell r="M10" t="str">
            <v>Тюменская обл. ЯНАО</v>
          </cell>
          <cell r="N10" t="str">
            <v>г.Надым</v>
          </cell>
          <cell r="O10" t="str">
            <v>проезд "Аэропорт"</v>
          </cell>
          <cell r="P10" t="str">
            <v>ПС 110/6 "Морошка" ЗРУ 6кВ яч№ 8</v>
          </cell>
          <cell r="Q10" t="str">
            <v>ф.3-28-13; 
т.96-1-43</v>
          </cell>
          <cell r="R10" t="str">
            <v>г. д. Галиев Ришат Вагизович 
т/ф.3-28-13; 
т. 96-0-32</v>
          </cell>
          <cell r="S10" t="str">
            <v>Румыев Зия Рифатович 
т.9-62-01</v>
          </cell>
          <cell r="T10" t="str">
            <v>Дюндик Людмила Александровна 
т.96-2-08</v>
          </cell>
          <cell r="U10" t="str">
            <v>Голишевский Игорь Мирославович
т.96-1-88</v>
          </cell>
          <cell r="V10" t="str">
            <v>Бычков Владимир Алексеевич 
т. 96-4-42</v>
          </cell>
          <cell r="W10"/>
          <cell r="X10" t="str">
            <v>Лариса Анатольевна 
т.3-28-13</v>
          </cell>
          <cell r="Y10">
            <v>2030</v>
          </cell>
          <cell r="Z10">
            <v>577814</v>
          </cell>
          <cell r="AA10">
            <v>48151.166666666664</v>
          </cell>
          <cell r="AB10">
            <v>135013</v>
          </cell>
          <cell r="AC10">
            <v>18241</v>
          </cell>
          <cell r="AD10">
            <v>1.6110702227768476E-3</v>
          </cell>
          <cell r="AE10">
            <v>577814</v>
          </cell>
          <cell r="AF10">
            <v>0</v>
          </cell>
          <cell r="AG10" t="str">
            <v>нет</v>
          </cell>
          <cell r="AH10" t="str">
            <v>нет</v>
          </cell>
          <cell r="AI10" t="str">
            <v>Пром до 750 кВА</v>
          </cell>
          <cell r="AJ10" t="str">
            <v>III</v>
          </cell>
          <cell r="AK10" t="str">
            <v>ОАО "АНГС"</v>
          </cell>
          <cell r="AL10" t="str">
            <v>Строительство</v>
          </cell>
          <cell r="AM10" t="str">
            <v>нет</v>
          </cell>
          <cell r="AN10"/>
          <cell r="AO10">
            <v>890150001</v>
          </cell>
          <cell r="AP10">
            <v>105116.49999999999</v>
          </cell>
          <cell r="AQ10" t="str">
            <v>г. д. Галиев Р. В.</v>
          </cell>
          <cell r="AR10" t="str">
            <v>Устав</v>
          </cell>
        </row>
        <row r="11">
          <cell r="A11">
            <v>109</v>
          </cell>
          <cell r="B11" t="str">
            <v>ООО "Надымстройгаздобыча"</v>
          </cell>
          <cell r="C11" t="str">
            <v>13-59/2002 от 01.01.2002г.</v>
          </cell>
          <cell r="D11" t="str">
            <v>Надым ФКБ "Газпромбанк" ООО</v>
          </cell>
          <cell r="E11" t="str">
            <v>047186898</v>
          </cell>
          <cell r="F11" t="str">
            <v>30101810100000000898</v>
          </cell>
          <cell r="G11" t="str">
            <v xml:space="preserve"> 40702810601000000107</v>
          </cell>
          <cell r="H11"/>
          <cell r="I11" t="str">
            <v>61124</v>
          </cell>
          <cell r="J11" t="str">
            <v>29939181</v>
          </cell>
          <cell r="K11">
            <v>8903018853</v>
          </cell>
          <cell r="L11">
            <v>629730</v>
          </cell>
          <cell r="M11" t="str">
            <v>Тюменская обл. ЯНАО</v>
          </cell>
          <cell r="N11" t="str">
            <v>г.Надым</v>
          </cell>
          <cell r="O11" t="str">
            <v>ул. Ямальская д. 9</v>
          </cell>
          <cell r="P11" t="str">
            <v>ПС 110/6 "Голубика " ЗРУ 6 кВ яч№ 26</v>
          </cell>
          <cell r="Q11" t="str">
            <v>т.66-7-81 
ф.6-87-51</v>
          </cell>
          <cell r="R11" t="str">
            <v>г.д. Болотов Владимир Дмитриевич 
т.66-7-81</v>
          </cell>
          <cell r="S11" t="str">
            <v>Деньгин Владимир Яковлевич 
т.67-9-83</v>
          </cell>
          <cell r="T11" t="str">
            <v>Балан Людмила Петровна 
т.64-5-35</v>
          </cell>
          <cell r="U11" t="str">
            <v>Антропов Владимир Александрович 
т.67-9-77</v>
          </cell>
          <cell r="V11"/>
          <cell r="W11"/>
          <cell r="X11" t="str">
            <v>Тамара Николаевна 
т. 6-67-81</v>
          </cell>
          <cell r="Y11">
            <v>630</v>
          </cell>
          <cell r="Z11">
            <v>457542</v>
          </cell>
          <cell r="AA11">
            <v>38128.5</v>
          </cell>
          <cell r="AB11">
            <v>80263</v>
          </cell>
          <cell r="AC11">
            <v>14400</v>
          </cell>
          <cell r="AD11">
            <v>1.351220186845098E-3</v>
          </cell>
          <cell r="AE11">
            <v>457542</v>
          </cell>
          <cell r="AF11">
            <v>0</v>
          </cell>
          <cell r="AG11" t="str">
            <v>нет</v>
          </cell>
          <cell r="AH11" t="str">
            <v>нет</v>
          </cell>
          <cell r="AI11" t="str">
            <v>Пром до 750 кВА</v>
          </cell>
          <cell r="AJ11" t="str">
            <v>III</v>
          </cell>
          <cell r="AK11" t="str">
            <v>ООО "НСГД"</v>
          </cell>
          <cell r="AL11" t="str">
            <v>Строительство</v>
          </cell>
          <cell r="AM11" t="str">
            <v>нет</v>
          </cell>
          <cell r="AN11"/>
          <cell r="AO11">
            <v>890150001</v>
          </cell>
          <cell r="AP11">
            <v>69576.69</v>
          </cell>
          <cell r="AQ11" t="str">
            <v>г.д. Болотов В. Д.</v>
          </cell>
          <cell r="AR11" t="str">
            <v>Устав</v>
          </cell>
        </row>
        <row r="12">
          <cell r="A12">
            <v>110</v>
          </cell>
          <cell r="B12" t="str">
            <v>ООО "РИТЭК Техносервис"</v>
          </cell>
          <cell r="C12" t="str">
            <v>1э/2002 от 01.07.2002г.</v>
          </cell>
          <cell r="D12" t="str">
            <v>Новый Уренгой ФКБ "Газпромбанк"</v>
          </cell>
          <cell r="E12" t="str">
            <v>047195753</v>
          </cell>
          <cell r="F12" t="str">
            <v>30101810700000000753</v>
          </cell>
          <cell r="G12" t="str">
            <v>40702810300000000501</v>
          </cell>
          <cell r="H12"/>
          <cell r="I12" t="str">
            <v>90211</v>
          </cell>
          <cell r="J12" t="str">
            <v>32744363</v>
          </cell>
          <cell r="K12">
            <v>8608020245</v>
          </cell>
          <cell r="L12">
            <v>626481</v>
          </cell>
          <cell r="M12" t="str">
            <v>Тюменская обл. ХМАО</v>
          </cell>
          <cell r="N12" t="str">
            <v>г. Когалым</v>
          </cell>
          <cell r="O12" t="str">
            <v>ул. Октябрьская д. 25</v>
          </cell>
          <cell r="P12" t="str">
            <v>ПС 110\6 "Голубика" ЗРУ 6кВ яч№ 28.</v>
          </cell>
          <cell r="Q12" t="str">
            <v>т/ф 2-51-54 
т. 2-48-37</v>
          </cell>
          <cell r="R12" t="str">
            <v>зам. г. д. Захаров В. В.</v>
          </cell>
          <cell r="S12" t="str">
            <v>Газизулин Раиль  Нурисманович</v>
          </cell>
          <cell r="T12" t="str">
            <v>Харченко Людмила Павловна   т. 3-20-51</v>
          </cell>
          <cell r="U12" t="str">
            <v>Феденёв Юрий  Васильевич т.3-23-06</v>
          </cell>
          <cell r="V12"/>
          <cell r="W12"/>
          <cell r="X12"/>
          <cell r="Y12"/>
          <cell r="Z12"/>
          <cell r="AA12">
            <v>198780.6</v>
          </cell>
          <cell r="AB12"/>
          <cell r="AC12"/>
          <cell r="AD12">
            <v>1.5084377869264715E-3</v>
          </cell>
          <cell r="AE12"/>
          <cell r="AF12"/>
          <cell r="AG12"/>
          <cell r="AH12"/>
          <cell r="AI12"/>
          <cell r="AJ12" t="str">
            <v>Ш</v>
          </cell>
          <cell r="AK12" t="str">
            <v>ЗАО "РИТЭК"</v>
          </cell>
          <cell r="AL12"/>
          <cell r="AM12"/>
          <cell r="AN12"/>
          <cell r="AO12"/>
          <cell r="AP12">
            <v>-20182.97</v>
          </cell>
        </row>
        <row r="13">
          <cell r="A13">
            <v>111</v>
          </cell>
          <cell r="B13" t="str">
            <v>ООО "Тюментрансгаз" ОАО "Газпром"</v>
          </cell>
          <cell r="C13" t="str">
            <v>07/09 от  26.11.2001г.</v>
          </cell>
          <cell r="D13" t="str">
            <v>Югорск ФКБ "Газпромбанк" ООО</v>
          </cell>
          <cell r="E13" t="str">
            <v>047175758</v>
          </cell>
          <cell r="F13" t="str">
            <v>30101810600000000758</v>
          </cell>
          <cell r="G13" t="str">
            <v>40702810001000000177</v>
          </cell>
          <cell r="H13" t="str">
            <v>nsmirnov@ttg.gazprom.ru</v>
          </cell>
          <cell r="I13" t="str">
            <v>51130</v>
          </cell>
          <cell r="J13" t="str">
            <v>00154223</v>
          </cell>
          <cell r="K13">
            <v>8622000931</v>
          </cell>
          <cell r="L13">
            <v>627720</v>
          </cell>
          <cell r="M13" t="str">
            <v>Тюменская обл. ХМАО</v>
          </cell>
          <cell r="N13" t="str">
            <v>г. Югорск</v>
          </cell>
          <cell r="O13" t="str">
            <v>ул. 40 лет Победы, 10</v>
          </cell>
          <cell r="P13" t="str">
            <v xml:space="preserve">ПС 110/10 "Ямбург" яч № 8, 21, 10, 19; 
ПС 110/10 "Ужгородская" яч № 7, 17, 50, 32; 
ПС 110/6 "Холод" яч№1, 19; 
ПС 110/10 "Хасырейская" яч № 5, 15, 40, 22; 
ПС 220/10 "Правая Хетта" яч № 24, 6, 33, 43, 17; 
ПС 110/6 "КС-0"  яч № 1, 29; 
ПС 110/10 "Левая </v>
          </cell>
          <cell r="Q13" t="str">
            <v>(777) 2-23-70</v>
          </cell>
          <cell r="R13" t="str">
            <v>г.д. Завальный Павел Николаевич 
т.(777) 2-23-70</v>
          </cell>
          <cell r="S13" t="str">
            <v>Алимов Сергей Владимирович 
т.(777) 2-29-70</v>
          </cell>
          <cell r="T13" t="str">
            <v>Малина Зоя Борисовна 
т.(777) 2-22-28</v>
          </cell>
          <cell r="U13" t="str">
            <v>Аршокян Игорь Ишханович 
т.(777) 2-22-19</v>
          </cell>
          <cell r="V13"/>
          <cell r="W13"/>
          <cell r="X13" t="str">
            <v>Ольга Низаметдиновна 
т. (777) 2-23-70</v>
          </cell>
          <cell r="Y13"/>
          <cell r="Z13">
            <v>383812862</v>
          </cell>
          <cell r="AA13">
            <v>32000758.5</v>
          </cell>
          <cell r="AB13">
            <v>32653105</v>
          </cell>
          <cell r="AC13">
            <v>26762889</v>
          </cell>
          <cell r="AD13">
            <v>0.68103427102795</v>
          </cell>
          <cell r="AE13">
            <v>364768430</v>
          </cell>
          <cell r="AF13">
            <v>19044432</v>
          </cell>
          <cell r="AG13">
            <v>10681</v>
          </cell>
          <cell r="AH13">
            <v>26955</v>
          </cell>
          <cell r="AI13" t="str">
            <v>Пром свыше 750 кВА, пром до 750кВА, обогрев, непром., бюджет., сельхоз. предп., население.</v>
          </cell>
          <cell r="AJ13" t="str">
            <v xml:space="preserve">I
</v>
          </cell>
          <cell r="AK13" t="str">
            <v>ООО "Тюментрансгаз"</v>
          </cell>
          <cell r="AL13" t="str">
            <v>Транспортировка газа</v>
          </cell>
          <cell r="AM13"/>
          <cell r="AN13"/>
          <cell r="AO13">
            <v>997250001</v>
          </cell>
          <cell r="AP13">
            <v>34759692</v>
          </cell>
          <cell r="AQ13" t="str">
            <v>г.д. Завальный П. Н.</v>
          </cell>
          <cell r="AR13" t="str">
            <v>Устав</v>
          </cell>
        </row>
        <row r="14">
          <cell r="A14">
            <v>112</v>
          </cell>
          <cell r="B14" t="str">
            <v>ФГУП "Надымское Авиапредприятие"</v>
          </cell>
          <cell r="C14" t="str">
            <v>13-61/02   от 01.01.2002г.</v>
          </cell>
          <cell r="D14" t="str">
            <v>Тюменский Банк СБ РФ</v>
          </cell>
          <cell r="E14" t="str">
            <v>047102651</v>
          </cell>
          <cell r="F14" t="str">
            <v>30101810800000000651</v>
          </cell>
          <cell r="G14" t="str">
            <v>40503810267090100002</v>
          </cell>
          <cell r="H14"/>
          <cell r="I14" t="str">
            <v>51300</v>
          </cell>
          <cell r="J14" t="str">
            <v>04726314</v>
          </cell>
          <cell r="K14">
            <v>8903001426</v>
          </cell>
          <cell r="L14">
            <v>629730</v>
          </cell>
          <cell r="M14" t="str">
            <v>Тюменская обл. ЯНАО</v>
          </cell>
          <cell r="N14" t="str">
            <v>г.Надым</v>
          </cell>
          <cell r="O14" t="str">
            <v>Аэропорт</v>
          </cell>
          <cell r="P14" t="str">
            <v>ПС 110/6 "Голубика " ЗРУ 6 кВ яч№ 22, 25</v>
          </cell>
          <cell r="Q14" t="str">
            <v>т. 4-52-63 
ф.3-04-95</v>
          </cell>
          <cell r="R14" t="str">
            <v>д. Малышенко Николай Николаевич
т.45-2-60</v>
          </cell>
          <cell r="S14" t="str">
            <v>Репин Юрий Иванович
т.45-2-64</v>
          </cell>
          <cell r="T14" t="str">
            <v>Жулканич Мария Юрьевна
т.4-21-80</v>
          </cell>
          <cell r="U14" t="str">
            <v>Чопенгко Игорь Васильевич 
т.45-1-71</v>
          </cell>
          <cell r="V14"/>
          <cell r="W14"/>
          <cell r="X14" t="str">
            <v>Елена Михаловна 
т. 45-2-63</v>
          </cell>
          <cell r="Y14">
            <v>3056</v>
          </cell>
          <cell r="Z14">
            <v>3855240</v>
          </cell>
          <cell r="AA14">
            <v>321270</v>
          </cell>
          <cell r="AB14">
            <v>475200</v>
          </cell>
          <cell r="AC14">
            <v>136440</v>
          </cell>
          <cell r="AD14">
            <v>6.271892574586815E-3</v>
          </cell>
          <cell r="AE14">
            <v>3252922</v>
          </cell>
          <cell r="AF14">
            <v>602318</v>
          </cell>
          <cell r="AG14" t="str">
            <v>нет</v>
          </cell>
          <cell r="AH14" t="str">
            <v>нет</v>
          </cell>
          <cell r="AI14" t="str">
            <v>Пром до 750 кВА, непром.</v>
          </cell>
          <cell r="AJ14"/>
          <cell r="AK14" t="str">
            <v>Надымский Аэропорт</v>
          </cell>
          <cell r="AL14" t="str">
            <v>Авиационные перевозки</v>
          </cell>
          <cell r="AM14" t="str">
            <v>13 шт.</v>
          </cell>
          <cell r="AN14">
            <v>1071</v>
          </cell>
          <cell r="AO14">
            <v>890301001</v>
          </cell>
          <cell r="AP14">
            <v>403341.17999999993</v>
          </cell>
          <cell r="AQ14" t="str">
            <v>д. Малышенко Н. Н.</v>
          </cell>
          <cell r="AR14" t="str">
            <v xml:space="preserve">Доверенность № </v>
          </cell>
        </row>
        <row r="15">
          <cell r="A15">
            <v>113</v>
          </cell>
          <cell r="B15" t="str">
            <v xml:space="preserve">ДОАО "Электрогаз" Филиал "Надымэлектрогаз" </v>
          </cell>
          <cell r="C15" t="str">
            <v>13-60/2003 от 15.07.2003г.</v>
          </cell>
          <cell r="D15" t="str">
            <v>Надымский ФАКБ "Запсибкомбанк" ОАО</v>
          </cell>
          <cell r="E15" t="str">
            <v>047186784</v>
          </cell>
          <cell r="F15" t="str">
            <v>30101810900000000784</v>
          </cell>
          <cell r="G15" t="str">
            <v>40702810700000000901</v>
          </cell>
          <cell r="H15" t="str">
            <v>nadelgaz@ptline.ru</v>
          </cell>
          <cell r="I15" t="str">
            <v>61110</v>
          </cell>
          <cell r="J15" t="str">
            <v>04811244</v>
          </cell>
          <cell r="K15">
            <v>2310013155</v>
          </cell>
          <cell r="L15">
            <v>629730</v>
          </cell>
          <cell r="M15" t="str">
            <v>Тюменская обл. ЯНАО</v>
          </cell>
          <cell r="N15" t="str">
            <v>г.Надым</v>
          </cell>
          <cell r="O15" t="str">
            <v>8-й проезд</v>
          </cell>
          <cell r="P15" t="str">
            <v>ПС 110/6 "Морошка" ЗРУ 6кВ яч№ 9</v>
          </cell>
          <cell r="Q15" t="str">
            <v>т. 6-79-08 
ф. 6-74-85</v>
          </cell>
          <cell r="R15" t="str">
            <v>д. Каськов Андрей Владимирович 
т. 6-79-08</v>
          </cell>
          <cell r="S15" t="str">
            <v>Цой Владимир Николаевич 
т. 67-5-62</v>
          </cell>
          <cell r="T15" t="str">
            <v>Волкова Татьяна Николаевна</v>
          </cell>
          <cell r="U15" t="str">
            <v>Цой Владимир Николаевич 
т. 67-5-62</v>
          </cell>
          <cell r="V15"/>
          <cell r="W15"/>
          <cell r="X15"/>
          <cell r="Y15">
            <v>160</v>
          </cell>
          <cell r="Z15">
            <v>67000</v>
          </cell>
          <cell r="AA15">
            <v>8375</v>
          </cell>
          <cell r="AB15">
            <v>18000</v>
          </cell>
          <cell r="AC15">
            <v>3000</v>
          </cell>
          <cell r="AD15">
            <v>5.0000000000000001E-4</v>
          </cell>
          <cell r="AE15"/>
          <cell r="AF15"/>
          <cell r="AG15" t="str">
            <v>нет</v>
          </cell>
          <cell r="AH15" t="str">
            <v>нет</v>
          </cell>
          <cell r="AI15" t="str">
            <v>Пром до 750 кВА</v>
          </cell>
          <cell r="AJ15" t="str">
            <v>III</v>
          </cell>
          <cell r="AK15" t="str">
            <v>"Надымэлектрогаз"</v>
          </cell>
          <cell r="AL15"/>
          <cell r="AM15" t="str">
            <v>нет</v>
          </cell>
          <cell r="AN15"/>
          <cell r="AO15">
            <v>890302001</v>
          </cell>
          <cell r="AP15">
            <v>14495.08</v>
          </cell>
          <cell r="AQ15" t="str">
            <v>д. Каськов А. В.</v>
          </cell>
          <cell r="AR15" t="str">
            <v xml:space="preserve">Доверенность № </v>
          </cell>
        </row>
        <row r="16">
          <cell r="A16">
            <v>114</v>
          </cell>
          <cell r="B16" t="str">
            <v>МУП  "Производственное ремонтно - эксплутационное предприятие"</v>
          </cell>
          <cell r="C16" t="str">
            <v>13- /2004 от 01.04.2004г.</v>
          </cell>
          <cell r="D16" t="str">
            <v>Надымский ФАКБ "Запсибкомбанк" ОАО</v>
          </cell>
          <cell r="E16" t="str">
            <v>047186784</v>
          </cell>
          <cell r="F16" t="str">
            <v>30101810900000000784</v>
          </cell>
          <cell r="G16" t="str">
            <v>40702810900000000784</v>
          </cell>
          <cell r="H16" t="str">
            <v>prep@nadym.ru</v>
          </cell>
          <cell r="I16" t="str">
            <v>90110</v>
          </cell>
          <cell r="J16" t="str">
            <v>31443406</v>
          </cell>
          <cell r="K16">
            <v>8903001793</v>
          </cell>
          <cell r="L16">
            <v>629730</v>
          </cell>
          <cell r="M16" t="str">
            <v>Тюменская обл. ЯНАО</v>
          </cell>
          <cell r="N16" t="str">
            <v>г.Надым</v>
          </cell>
          <cell r="O16" t="str">
            <v>ул. Зверева д. 3/2</v>
          </cell>
          <cell r="P16" t="str">
            <v>ПС 110/6 "Голубика " ЗРУ 6 кВ яч№ 26 КТПН "НСГД" РУ 0.4 кВ</v>
          </cell>
          <cell r="Q16" t="str">
            <v>ф. 3-35-20
т. 3-53-26 
т. 3-66-70</v>
          </cell>
          <cell r="R16" t="str">
            <v>г.д. Шеслер Александр Александрович</v>
          </cell>
          <cell r="S16" t="str">
            <v>Белокобыльский Олег Николаевич 
т. 3-24-65</v>
          </cell>
          <cell r="T16" t="str">
            <v>Шлыкова Наталья Николаевна</v>
          </cell>
          <cell r="U16" t="str">
            <v>Сырокваша Григорий Корнеевич 
т. 3-53-90</v>
          </cell>
          <cell r="V16" t="str">
            <v>Белокобыльский Олег Николаевич 
т. 3-24-65</v>
          </cell>
          <cell r="W16"/>
          <cell r="X16"/>
          <cell r="Y16"/>
          <cell r="Z16"/>
          <cell r="AA16">
            <v>257455.7</v>
          </cell>
          <cell r="AB16"/>
          <cell r="AC16"/>
          <cell r="AD16">
            <v>0</v>
          </cell>
          <cell r="AE16"/>
          <cell r="AF16"/>
          <cell r="AG16" t="str">
            <v>нет</v>
          </cell>
          <cell r="AH16" t="str">
            <v>нет</v>
          </cell>
          <cell r="AI16" t="str">
            <v>Пром до 750 кВА</v>
          </cell>
          <cell r="AJ16" t="str">
            <v>III</v>
          </cell>
          <cell r="AK16" t="str">
            <v>МУП  "ПРЭП"</v>
          </cell>
          <cell r="AL16" t="str">
            <v>Эксплуатация ЖКХ</v>
          </cell>
          <cell r="AM16" t="str">
            <v>нет</v>
          </cell>
          <cell r="AN16"/>
          <cell r="AO16">
            <v>890301001</v>
          </cell>
          <cell r="AP16">
            <v>4377.1400000000067</v>
          </cell>
          <cell r="AQ16" t="str">
            <v>г.д. Ивко В. Г.</v>
          </cell>
          <cell r="AR16" t="str">
            <v xml:space="preserve">Доверенность № </v>
          </cell>
        </row>
        <row r="17">
          <cell r="A17">
            <v>115</v>
          </cell>
          <cell r="B17" t="str">
            <v>ООО "Северстройснаб 2000"</v>
          </cell>
          <cell r="C17" t="str">
            <v>13-63/2004 от 01.01.2004г.</v>
          </cell>
          <cell r="D17" t="str">
            <v>Надым ФКБ "Тюменпрофбанк" ОАО</v>
          </cell>
          <cell r="E17" t="str">
            <v>047186713</v>
          </cell>
          <cell r="F17" t="str">
            <v>30101810900000000713</v>
          </cell>
          <cell r="G17" t="str">
            <v>40702810800140000732</v>
          </cell>
          <cell r="H17"/>
          <cell r="I17" t="str">
            <v>80400</v>
          </cell>
          <cell r="J17" t="str">
            <v>54107125</v>
          </cell>
          <cell r="K17">
            <v>8903020250</v>
          </cell>
          <cell r="L17">
            <v>629730</v>
          </cell>
          <cell r="M17" t="str">
            <v>Тюменская обл. ЯНАО</v>
          </cell>
          <cell r="N17" t="str">
            <v>г.Надым</v>
          </cell>
          <cell r="O17" t="str">
            <v>ул. Зверева д. 38 кв. 166</v>
          </cell>
          <cell r="P17" t="str">
            <v>ПС 110/6 "Голубика " ЗРУ 6 кВ яч№ 26 КТПН "НСГД" РУ 0.4 кВ</v>
          </cell>
          <cell r="Q17" t="str">
            <v>т. 6-38-00 
т. 2-66-54</v>
          </cell>
          <cell r="R17" t="str">
            <v>г.д. Дудковский Виктор Цезаревич</v>
          </cell>
          <cell r="S17">
            <v>0</v>
          </cell>
          <cell r="T17" t="str">
            <v>Нагорная Ирина Евгеньевна</v>
          </cell>
          <cell r="U17" t="str">
            <v>Гричанный Анатолий Алексеевич 
т. 6-13-19</v>
          </cell>
          <cell r="V17"/>
          <cell r="W17"/>
          <cell r="X17"/>
          <cell r="Y17">
            <v>30</v>
          </cell>
          <cell r="Z17">
            <v>25500</v>
          </cell>
          <cell r="AA17">
            <v>2125</v>
          </cell>
          <cell r="AB17">
            <v>3000</v>
          </cell>
          <cell r="AC17">
            <v>1500</v>
          </cell>
          <cell r="AD17">
            <v>0</v>
          </cell>
          <cell r="AE17">
            <v>25500</v>
          </cell>
          <cell r="AF17"/>
          <cell r="AG17" t="str">
            <v>нет</v>
          </cell>
          <cell r="AH17" t="str">
            <v>нет</v>
          </cell>
          <cell r="AI17" t="str">
            <v>Пром до 750 кВА</v>
          </cell>
          <cell r="AJ17" t="str">
            <v>III</v>
          </cell>
          <cell r="AK17" t="str">
            <v>ООО "ССС 2000"</v>
          </cell>
          <cell r="AL17" t="str">
            <v>Строительство</v>
          </cell>
          <cell r="AM17" t="str">
            <v>нет</v>
          </cell>
          <cell r="AN17"/>
          <cell r="AO17">
            <v>890301001</v>
          </cell>
          <cell r="AP17">
            <v>14938.939999999999</v>
          </cell>
          <cell r="AQ17" t="str">
            <v>г.д. Дудковский В. Ц.</v>
          </cell>
          <cell r="AR17" t="str">
            <v>Устав</v>
          </cell>
        </row>
        <row r="18">
          <cell r="A18">
            <v>116</v>
          </cell>
          <cell r="B18" t="str">
            <v>Филиал "Надымгазторг"  ООО "Запсибгазторг"</v>
          </cell>
          <cell r="C18" t="str">
            <v>13-52/2004/351 юр  от 01.01.2004г.</v>
          </cell>
          <cell r="D18" t="str">
            <v>Надым ФКБ "Газпромбанк" ООО</v>
          </cell>
          <cell r="E18" t="str">
            <v>047186898</v>
          </cell>
          <cell r="F18" t="str">
            <v>30101810100000000898</v>
          </cell>
          <cell r="G18" t="str">
            <v>40702810401000000158</v>
          </cell>
          <cell r="H18" t="str">
            <v>ngt@ptline.ru</v>
          </cell>
          <cell r="I18" t="str">
            <v>72200</v>
          </cell>
          <cell r="J18" t="str">
            <v>00157115</v>
          </cell>
          <cell r="K18">
            <v>7203003257</v>
          </cell>
          <cell r="L18">
            <v>629730</v>
          </cell>
          <cell r="M18" t="str">
            <v>Тюменская обл. ЯНАО</v>
          </cell>
          <cell r="N18" t="str">
            <v>г.Надым</v>
          </cell>
          <cell r="O18" t="str">
            <v>2-ой проезд</v>
          </cell>
          <cell r="P18" t="str">
            <v>ПС 110/6 "Старый Надым" ЗРУ 6 кВ, яч.№18; 20.</v>
          </cell>
          <cell r="Q18" t="str">
            <v>т.3-54-77
ф.3-24-83</v>
          </cell>
          <cell r="R18" t="str">
            <v>д. Ильяев Георгий Николаевич
т. 3-05-20</v>
          </cell>
          <cell r="S18" t="str">
            <v>Яценко Александр Павлович
т. 3-72-56</v>
          </cell>
          <cell r="T18" t="str">
            <v>Агарков Дмитрий Петрович
т. 3-59-55</v>
          </cell>
          <cell r="U18" t="str">
            <v>Юпаев Эдуард Валерьевич
т. 3-76-28</v>
          </cell>
          <cell r="V18"/>
          <cell r="W18"/>
          <cell r="X18" t="str">
            <v>Светлана 
т.3-05-20</v>
          </cell>
          <cell r="Y18">
            <v>2000</v>
          </cell>
          <cell r="Z18">
            <v>4346307</v>
          </cell>
          <cell r="AA18">
            <v>362192.25</v>
          </cell>
          <cell r="AB18">
            <v>522000</v>
          </cell>
          <cell r="AC18">
            <v>194760</v>
          </cell>
          <cell r="AD18">
            <v>9.6305071040526317E-4</v>
          </cell>
          <cell r="AE18">
            <v>0</v>
          </cell>
          <cell r="AF18">
            <v>0</v>
          </cell>
          <cell r="AG18" t="str">
            <v>нет</v>
          </cell>
          <cell r="AH18" t="str">
            <v>нет</v>
          </cell>
          <cell r="AI18" t="str">
            <v>Пром свыше 750 кВА</v>
          </cell>
          <cell r="AJ18" t="str">
            <v>III</v>
          </cell>
          <cell r="AK18" t="str">
            <v>"Надымгазторг"</v>
          </cell>
          <cell r="AL18" t="str">
            <v>Торгово-закупочные операции</v>
          </cell>
          <cell r="AM18" t="str">
            <v>нет</v>
          </cell>
          <cell r="AN18"/>
          <cell r="AO18">
            <v>890302002</v>
          </cell>
          <cell r="AP18">
            <v>40444.869999999995</v>
          </cell>
          <cell r="AQ18" t="str">
            <v>д. Кулешов С. А.</v>
          </cell>
          <cell r="AR18" t="str">
            <v xml:space="preserve">Доверенность № </v>
          </cell>
        </row>
        <row r="19">
          <cell r="A19">
            <v>117</v>
          </cell>
          <cell r="B19" t="str">
            <v>НПУ "РИТЭК Белоярскнефть"</v>
          </cell>
          <cell r="C19" t="str">
            <v>13-65/2004 от 01.06.2004г.</v>
          </cell>
          <cell r="D19" t="str">
            <v>АКБ "Запсибкомбанк" г.Белоярский</v>
          </cell>
          <cell r="E19" t="str">
            <v>047176774</v>
          </cell>
          <cell r="F19" t="str">
            <v>30101810500000000774</v>
          </cell>
          <cell r="G19" t="str">
            <v>40702810500000000128</v>
          </cell>
          <cell r="H19" t="str">
            <v>elektrik@ritekbel.ru;
energo@ritekbel.ru,</v>
          </cell>
          <cell r="I19" t="str">
            <v>11210</v>
          </cell>
          <cell r="J19" t="str">
            <v>39356121</v>
          </cell>
          <cell r="K19">
            <v>7736036626</v>
          </cell>
          <cell r="L19">
            <v>628162</v>
          </cell>
          <cell r="M19" t="str">
            <v>Тюменская обл. ХМАО</v>
          </cell>
          <cell r="N19" t="str">
            <v>г. Белоярский</v>
          </cell>
          <cell r="O19" t="str">
            <v>ул. Набережная д. 20</v>
          </cell>
          <cell r="P19" t="str">
            <v>ПС 110/10 "Приозёрная" ШС мост 1Т и 2Т</v>
          </cell>
          <cell r="Q19" t="str">
            <v>т. (34670) 2-49-21; 
ф. 2-46-00</v>
          </cell>
          <cell r="R19" t="str">
            <v>нач. Дробин Олег Иванович</v>
          </cell>
          <cell r="S19" t="str">
            <v>Кодак П. В.</v>
          </cell>
          <cell r="T19" t="str">
            <v>Белоглазова Ольга  Юрьевна  т.3-10-17</v>
          </cell>
          <cell r="U19" t="str">
            <v>Иоанесян Гаригин Гаринович 
т. 3-50-46</v>
          </cell>
          <cell r="V19"/>
          <cell r="W19"/>
          <cell r="X19"/>
          <cell r="Y19">
            <v>1520</v>
          </cell>
          <cell r="Z19"/>
          <cell r="AA19">
            <v>669551.99999999942</v>
          </cell>
          <cell r="AB19"/>
          <cell r="AC19"/>
          <cell r="AD19">
            <v>0</v>
          </cell>
          <cell r="AE19"/>
          <cell r="AF19"/>
          <cell r="AG19" t="str">
            <v>нет</v>
          </cell>
          <cell r="AH19" t="str">
            <v>нет</v>
          </cell>
          <cell r="AI19" t="str">
            <v>Пром до 750 кВА</v>
          </cell>
          <cell r="AJ19" t="str">
            <v>III</v>
          </cell>
          <cell r="AK19" t="str">
            <v>НГДУ "РИТЭК"</v>
          </cell>
          <cell r="AL19" t="str">
            <v>Транспортировка нефти</v>
          </cell>
          <cell r="AM19" t="str">
            <v>нет</v>
          </cell>
          <cell r="AN19"/>
          <cell r="AO19">
            <v>860801001</v>
          </cell>
          <cell r="AP19">
            <v>307759.55</v>
          </cell>
          <cell r="AQ19" t="str">
            <v>нач. Дробин О. И.</v>
          </cell>
        </row>
        <row r="20">
          <cell r="A20">
            <v>118</v>
          </cell>
          <cell r="B20" t="str">
            <v>МУП  "Редакция Надымской студии телевидения"</v>
          </cell>
          <cell r="C20" t="str">
            <v>13-66/2004 от 01.12.2004г.</v>
          </cell>
          <cell r="D20" t="str">
            <v>Расчётно - кассовый центр г. Надым</v>
          </cell>
          <cell r="E20" t="str">
            <v>047186000</v>
          </cell>
          <cell r="F20" t="str">
            <v>30101810100000000793</v>
          </cell>
          <cell r="G20" t="str">
            <v>40206810400000130007</v>
          </cell>
          <cell r="H20" t="str">
            <v>nst@nadym.ru</v>
          </cell>
          <cell r="I20" t="str">
            <v>16152</v>
          </cell>
          <cell r="J20" t="str">
            <v>47845271</v>
          </cell>
          <cell r="K20">
            <v>8904002341</v>
          </cell>
          <cell r="L20">
            <v>629730</v>
          </cell>
          <cell r="M20" t="str">
            <v>Тюменская обл. ЯНАО</v>
          </cell>
          <cell r="N20" t="str">
            <v>г.Надым</v>
          </cell>
          <cell r="O20" t="str">
            <v>ул. Комсомольская д.8</v>
          </cell>
          <cell r="P20" t="str">
            <v>ПС 110/6 "Морошка" ЗРУ 6кВ яч№ 24, 27.</v>
          </cell>
          <cell r="Q20" t="str">
            <v>т. 3-0800 
ф. 3-40-77, 
ф. 3-19-21.</v>
          </cell>
          <cell r="R20" t="str">
            <v>гл. редактор Загатов Сергей Валентинович</v>
          </cell>
          <cell r="S20">
            <v>0</v>
          </cell>
          <cell r="T20" t="str">
            <v>Бакайкина Людмила Владимировна</v>
          </cell>
          <cell r="U20" t="str">
            <v>Фёдоров Владимир А.</v>
          </cell>
          <cell r="V20"/>
          <cell r="W20"/>
          <cell r="X20"/>
          <cell r="Y20"/>
          <cell r="Z20"/>
          <cell r="AA20">
            <v>393562</v>
          </cell>
          <cell r="AB20"/>
          <cell r="AC20"/>
          <cell r="AD20">
            <v>0</v>
          </cell>
          <cell r="AE20"/>
          <cell r="AF20"/>
          <cell r="AG20" t="str">
            <v>нет</v>
          </cell>
          <cell r="AH20" t="str">
            <v>нет</v>
          </cell>
          <cell r="AI20" t="str">
            <v>Пром до 750 кВА</v>
          </cell>
          <cell r="AJ20"/>
          <cell r="AK20" t="str">
            <v>МУП "РНСТ"</v>
          </cell>
          <cell r="AL20" t="str">
            <v>Телевещание</v>
          </cell>
          <cell r="AM20"/>
          <cell r="AN20"/>
          <cell r="AO20"/>
          <cell r="AP20">
            <v>14549.4</v>
          </cell>
          <cell r="AQ20" t="str">
            <v>гл. редактор Загатов С. В.</v>
          </cell>
        </row>
        <row r="21">
          <cell r="A21">
            <v>119</v>
          </cell>
          <cell r="B21" t="str">
            <v>ООО "Надымгазпром"  Управление "Надымэнергогаз"</v>
          </cell>
          <cell r="C21" t="str">
            <v>13-62/01  от 29.11.2001г.</v>
          </cell>
          <cell r="D21" t="str">
            <v>Надым ФКБ "Газпромбанк" ООО</v>
          </cell>
          <cell r="E21" t="str">
            <v>047186898</v>
          </cell>
          <cell r="F21" t="str">
            <v>30101810100000000898</v>
          </cell>
          <cell r="G21" t="str">
            <v>40702810200000100602</v>
          </cell>
          <cell r="H21" t="str">
            <v>manager@ongp.ru 
asu-uneg@ongp.ru</v>
          </cell>
          <cell r="I21" t="str">
            <v>11231</v>
          </cell>
          <cell r="J21" t="str">
            <v>00153761</v>
          </cell>
          <cell r="K21">
            <v>8903019871</v>
          </cell>
          <cell r="L21">
            <v>629730</v>
          </cell>
          <cell r="M21" t="str">
            <v>Тюменская обл. ЯНАО</v>
          </cell>
          <cell r="N21" t="str">
            <v>г.Надым</v>
          </cell>
          <cell r="O21" t="str">
            <v>ул. Полярная д1.</v>
          </cell>
          <cell r="P21" t="str">
            <v>ПС 110/6 "Голубика" ЗРУ 6 кВ, 
яч№ 3, 5, 6, 7, 8, 10, 15, 23, 30; 
ПС 110/6 "Морошка" ЗРУ 6 кВ, 
яч№ 7, 11, 14, 18, 22, 21, 25</v>
          </cell>
          <cell r="Q21" t="str">
            <v>ф. 6-74-47</v>
          </cell>
          <cell r="R21" t="str">
            <v>нач. Колосов Владимир Николаевич 
т.6-74-14</v>
          </cell>
          <cell r="S21" t="str">
            <v>Перегудов Виктор Михайлович</v>
          </cell>
          <cell r="T21" t="str">
            <v>Нестерова Нина Павловна 
т.3-07-41</v>
          </cell>
          <cell r="U21" t="str">
            <v>отв. за эл.хоз. Перегудов Виктор Михайлович</v>
          </cell>
          <cell r="V21"/>
          <cell r="W21"/>
          <cell r="X21" t="str">
            <v>Валентина Леонидовна 
т.6-74-14</v>
          </cell>
          <cell r="Y21"/>
          <cell r="Z21">
            <v>111288784</v>
          </cell>
          <cell r="AA21">
            <v>9274065.333333334</v>
          </cell>
          <cell r="AB21">
            <v>13148280</v>
          </cell>
          <cell r="AC21">
            <v>4895520</v>
          </cell>
          <cell r="AD21">
            <v>0.19487846388658336</v>
          </cell>
          <cell r="AE21">
            <v>79548002</v>
          </cell>
          <cell r="AF21">
            <v>31740782</v>
          </cell>
          <cell r="AG21"/>
          <cell r="AH21"/>
          <cell r="AI21" t="str">
            <v>Пром свыше 750 кВА, пром до 750кВА, обогрев, непром., бюджет.,  население.</v>
          </cell>
          <cell r="AJ21" t="str">
            <v>III</v>
          </cell>
          <cell r="AK21" t="str">
            <v>"УНЭГ" ООО "НГП"</v>
          </cell>
          <cell r="AL21"/>
          <cell r="AM21"/>
          <cell r="AN21"/>
          <cell r="AO21">
            <v>997250001</v>
          </cell>
          <cell r="AP21">
            <v>6523573.0199999986</v>
          </cell>
          <cell r="AQ21" t="str">
            <v>нач. Колосов В. Н.</v>
          </cell>
        </row>
        <row r="22">
          <cell r="A22">
            <v>120</v>
          </cell>
          <cell r="B22" t="str">
            <v>Новый Абонент</v>
          </cell>
          <cell r="C22" t="str">
            <v>13-24-2/01 от 01.03.2001г.</v>
          </cell>
          <cell r="D22" t="str">
            <v>Новый Уренгой ФАКБ "Запсибкомбанк" ОАО</v>
          </cell>
          <cell r="E22" t="str">
            <v>047195793</v>
          </cell>
          <cell r="F22" t="str">
            <v>30101810100000000793</v>
          </cell>
          <cell r="G22" t="str">
            <v>40702810600190001909</v>
          </cell>
          <cell r="H22"/>
          <cell r="I22" t="str">
            <v>85130</v>
          </cell>
          <cell r="J22" t="str">
            <v>47209836</v>
          </cell>
          <cell r="K22">
            <v>7706284124</v>
          </cell>
          <cell r="L22">
            <v>123242</v>
          </cell>
          <cell r="M22" t="str">
            <v>Тюменская обл. ЯНАО</v>
          </cell>
          <cell r="N22" t="str">
            <v>г. Москва</v>
          </cell>
          <cell r="O22" t="str">
            <v>пер. Капранова д. 3</v>
          </cell>
          <cell r="P22" t="str">
            <v xml:space="preserve">ПС 110/10 "Ямбург" яч № 8, 21, 10, 19; 
ПС 110/10 "Ужгородская" яч № 21,16, 35, 40
ПС 110/6 "Холод" яч№1, 19; 
ПС 110/10 "Хасырейская" яч № 17, 11, 10, 18
ПС 220/10 "Правая Хетта" яч № 19, 16, 43, 78
ПС 110/6 "КС-0"  яч № 19, 20; 
ПС 110/10 "Левая Хетта" </v>
          </cell>
          <cell r="Q22" t="str">
            <v>ф. 6-74-47</v>
          </cell>
          <cell r="R22" t="str">
            <v>г. д. Андронов Михаил Сергеевич</v>
          </cell>
          <cell r="S22">
            <v>0</v>
          </cell>
          <cell r="T22">
            <v>0</v>
          </cell>
          <cell r="U22">
            <v>0</v>
          </cell>
          <cell r="V22"/>
          <cell r="W22"/>
          <cell r="X22" t="str">
            <v>Валентина Леонидовна 
т.6-74-14</v>
          </cell>
          <cell r="Y22"/>
          <cell r="Z22"/>
          <cell r="AA22">
            <v>121584</v>
          </cell>
          <cell r="AB22"/>
          <cell r="AC22"/>
          <cell r="AD22">
            <v>0</v>
          </cell>
          <cell r="AE22"/>
          <cell r="AF22"/>
          <cell r="AG22" t="str">
            <v>нет</v>
          </cell>
          <cell r="AH22" t="str">
            <v>нет</v>
          </cell>
          <cell r="AI22"/>
          <cell r="AJ22"/>
          <cell r="AK22" t="str">
            <v>Новый Абонент</v>
          </cell>
          <cell r="AL22"/>
          <cell r="AM22"/>
          <cell r="AN22"/>
          <cell r="AO22">
            <v>770601001</v>
          </cell>
          <cell r="AP22">
            <v>0</v>
          </cell>
          <cell r="AQ22" t="str">
            <v>г. д. Андронов М. С.</v>
          </cell>
          <cell r="AR22" t="str">
            <v>Устав</v>
          </cell>
        </row>
        <row r="23">
          <cell r="A23">
            <v>121</v>
          </cell>
          <cell r="B23" t="str">
            <v>ОАО "Надымское предприятие железнодорожного транспорта"</v>
          </cell>
          <cell r="C23" t="str">
            <v>13-24-5/2003 от 01.01.2003г.</v>
          </cell>
          <cell r="D23" t="str">
            <v>Надымский ФАКБ "Запсибкомбанк" ОАО</v>
          </cell>
          <cell r="E23" t="str">
            <v>047186784</v>
          </cell>
          <cell r="F23" t="str">
            <v>30101810900000000784</v>
          </cell>
          <cell r="G23" t="str">
            <v>40702810500000000198</v>
          </cell>
          <cell r="H23" t="str">
            <v>msport@mail.ru</v>
          </cell>
          <cell r="I23" t="str">
            <v>51114</v>
          </cell>
          <cell r="J23" t="str">
            <v>32742177</v>
          </cell>
          <cell r="K23">
            <v>890300043131</v>
          </cell>
          <cell r="L23">
            <v>629730</v>
          </cell>
          <cell r="M23" t="str">
            <v>Тюменская обл. ЯНАО</v>
          </cell>
          <cell r="N23" t="str">
            <v>г.Надым</v>
          </cell>
          <cell r="O23" t="str">
            <v>ул. Набережная д. 42, кв. 2</v>
          </cell>
          <cell r="P23" t="str">
            <v>ПС 110/6 "Береговая" ЗРУ 6 кВ яч№ 11, 20, КТП № 6, РУ-0,4 кВ</v>
          </cell>
          <cell r="Q23" t="str">
            <v>т/ф. 3-28-40, 
т/ф. 3-82-30.</v>
          </cell>
          <cell r="R23" t="str">
            <v>ИП Белый Виктор Николаевич</v>
          </cell>
          <cell r="S23" t="str">
            <v>Малыш Юрий Николаевич 
т. 4-64-22</v>
          </cell>
          <cell r="T23" t="str">
            <v>Наталья Генадьевна 
т. 2-64-81</v>
          </cell>
          <cell r="U23" t="str">
            <v>и.о. Гладченко Виталий Иванович</v>
          </cell>
          <cell r="V23"/>
          <cell r="W23"/>
          <cell r="X23" t="str">
            <v>Лена, 
и. о. Ольга Ивановна 
т. 3-12-37</v>
          </cell>
          <cell r="Y23"/>
          <cell r="Z23"/>
          <cell r="AA23">
            <v>95196</v>
          </cell>
          <cell r="AB23"/>
          <cell r="AC23"/>
          <cell r="AD23">
            <v>2.8440621642761964E-3</v>
          </cell>
          <cell r="AE23"/>
          <cell r="AF23"/>
          <cell r="AG23" t="str">
            <v>нет</v>
          </cell>
          <cell r="AH23" t="str">
            <v>нет</v>
          </cell>
          <cell r="AI23"/>
          <cell r="AJ23"/>
          <cell r="AK23" t="str">
            <v>ОАО "НПЖТ"</v>
          </cell>
          <cell r="AL23" t="str">
            <v>Железнодорожные грузовые перевозки</v>
          </cell>
          <cell r="AM23" t="str">
            <v>нет</v>
          </cell>
          <cell r="AN23"/>
          <cell r="AO23">
            <v>890301001</v>
          </cell>
          <cell r="AP23">
            <v>0</v>
          </cell>
          <cell r="AQ23" t="str">
            <v>ИП  Белый В. Н.</v>
          </cell>
          <cell r="AR23" t="str">
            <v>Устав</v>
          </cell>
        </row>
        <row r="24">
          <cell r="A24">
            <v>122</v>
          </cell>
          <cell r="B24" t="str">
            <v>Новый Абонент</v>
          </cell>
          <cell r="C24" t="str">
            <v>13-24-3/01 от 01.03.2001г.</v>
          </cell>
          <cell r="D24" t="str">
            <v>Новый Уренгой ФАКБ "Запсибкомбанк" ОАО</v>
          </cell>
          <cell r="E24" t="str">
            <v>047195793</v>
          </cell>
          <cell r="F24" t="str">
            <v>30101810100000000793</v>
          </cell>
          <cell r="G24" t="str">
            <v>40702810400190001374</v>
          </cell>
          <cell r="H24"/>
          <cell r="I24" t="str">
            <v>90212,82000, 19710</v>
          </cell>
          <cell r="J24" t="str">
            <v>34454787</v>
          </cell>
          <cell r="K24">
            <v>8904004532</v>
          </cell>
          <cell r="L24">
            <v>626718</v>
          </cell>
          <cell r="M24" t="str">
            <v>Тюменская обл. ЯНАО</v>
          </cell>
          <cell r="N24" t="str">
            <v>г.Новый Уренгой</v>
          </cell>
          <cell r="O24" t="str">
            <v>ул. XXYI съезда КПСС, д. 2, кв, 15</v>
          </cell>
          <cell r="P24" t="str">
            <v>ПС 110\10 "Новоуренгойская" ЗРУ10кВ,яч№27,28</v>
          </cell>
          <cell r="Q24" t="str">
            <v>т. 4-03-45; 
т.3-83-95 м\с</v>
          </cell>
          <cell r="R24" t="str">
            <v>д. Котов Альфред  Петрович  т.4-03-45</v>
          </cell>
          <cell r="S24">
            <v>0</v>
          </cell>
          <cell r="T24" t="str">
            <v>Барановская Людмила Александровна
т. 3-24-79</v>
          </cell>
          <cell r="U24" t="str">
            <v>Дудоладов Игорь Анатольевич</v>
          </cell>
          <cell r="V24" t="str">
            <v>Круглов Пётр Иванович</v>
          </cell>
          <cell r="W24"/>
          <cell r="X24" t="str">
            <v>Гульнара Гайнулевна 
т. 3-26-96</v>
          </cell>
          <cell r="Y24"/>
          <cell r="Z24"/>
          <cell r="AA24">
            <v>946736</v>
          </cell>
          <cell r="AB24"/>
          <cell r="AC24"/>
          <cell r="AD24">
            <v>0</v>
          </cell>
          <cell r="AE24"/>
          <cell r="AF24"/>
          <cell r="AG24" t="str">
            <v>нет</v>
          </cell>
          <cell r="AH24" t="str">
            <v>нет</v>
          </cell>
          <cell r="AI24"/>
          <cell r="AJ24"/>
          <cell r="AK24" t="str">
            <v>Новый Абонент</v>
          </cell>
          <cell r="AL24"/>
          <cell r="AM24" t="str">
            <v>нет</v>
          </cell>
          <cell r="AN24"/>
          <cell r="AO24">
            <v>890301001</v>
          </cell>
          <cell r="AP24">
            <v>0</v>
          </cell>
          <cell r="AQ24" t="str">
            <v>д. Корпал А. В.</v>
          </cell>
        </row>
        <row r="25">
          <cell r="A25">
            <v>123</v>
          </cell>
          <cell r="B25" t="str">
            <v>ООО "Мета"</v>
          </cell>
          <cell r="C25" t="str">
            <v>13-56/2002   от 01.10.2002г.</v>
          </cell>
          <cell r="D25" t="str">
            <v>Надым ФАКБ "Запсибкомбанк" ОАО</v>
          </cell>
          <cell r="E25" t="str">
            <v>047186784</v>
          </cell>
          <cell r="F25" t="str">
            <v>30101810900000000784</v>
          </cell>
          <cell r="G25" t="str">
            <v>40702810700000000121</v>
          </cell>
          <cell r="H25"/>
          <cell r="I25" t="str">
            <v xml:space="preserve"> 16180</v>
          </cell>
          <cell r="J25" t="str">
            <v>32741821</v>
          </cell>
          <cell r="K25">
            <v>8903001240</v>
          </cell>
          <cell r="L25">
            <v>629730</v>
          </cell>
          <cell r="M25" t="str">
            <v>Тюменская обл. ЯНАО</v>
          </cell>
          <cell r="N25" t="str">
            <v>г.Надым</v>
          </cell>
          <cell r="O25" t="str">
            <v>завод "ЗКПД"</v>
          </cell>
          <cell r="P25" t="str">
            <v>ПС 110/6 "Голубика" ЗРУ 6кВ яч№ 28.</v>
          </cell>
          <cell r="Q25" t="str">
            <v>т.64-5-90</v>
          </cell>
          <cell r="R25" t="str">
            <v>д. Гармаш Олег Васильевич 
т.6-45-90</v>
          </cell>
          <cell r="S25" t="str">
            <v>Москвичёв Владимир Николаевич</v>
          </cell>
          <cell r="T25" t="str">
            <v>Колбаева Татьяна Васильевна
т. 2-45-98</v>
          </cell>
          <cell r="U25" t="str">
            <v>отв. за эл. хоз. 
т. 64-4-07</v>
          </cell>
          <cell r="V25"/>
          <cell r="W25"/>
          <cell r="X25"/>
          <cell r="Y25">
            <v>400</v>
          </cell>
          <cell r="Z25">
            <v>632160</v>
          </cell>
          <cell r="AA25">
            <v>52680</v>
          </cell>
          <cell r="AB25">
            <v>16560</v>
          </cell>
          <cell r="AC25">
            <v>163800</v>
          </cell>
          <cell r="AD25">
            <v>9.5067086316493757E-6</v>
          </cell>
          <cell r="AE25">
            <v>632160</v>
          </cell>
          <cell r="AF25">
            <v>0</v>
          </cell>
          <cell r="AG25" t="str">
            <v>нет</v>
          </cell>
          <cell r="AH25" t="str">
            <v>нет</v>
          </cell>
          <cell r="AI25" t="str">
            <v>Пром до 750 кВА</v>
          </cell>
          <cell r="AJ25" t="str">
            <v>III</v>
          </cell>
          <cell r="AK25" t="str">
            <v>ООО "МЕТА"</v>
          </cell>
          <cell r="AL25" t="str">
            <v>Строительство</v>
          </cell>
          <cell r="AM25" t="str">
            <v>нет</v>
          </cell>
          <cell r="AN25" t="str">
            <v>нет</v>
          </cell>
          <cell r="AO25">
            <v>890301001</v>
          </cell>
          <cell r="AP25">
            <v>-3539.1499999999996</v>
          </cell>
          <cell r="AQ25" t="str">
            <v>д. Гармаш О. В.</v>
          </cell>
          <cell r="AR25" t="str">
            <v>Устав</v>
          </cell>
        </row>
        <row r="26">
          <cell r="A26">
            <v>124</v>
          </cell>
          <cell r="B26" t="str">
            <v>Новый Абонент</v>
          </cell>
          <cell r="C26" t="str">
            <v>13-24/2000 от 01.04.2000.</v>
          </cell>
          <cell r="D26" t="str">
            <v>Нижневартовск в НГАБ "Капитал"</v>
          </cell>
          <cell r="E26" t="str">
            <v>047169742</v>
          </cell>
          <cell r="F26" t="str">
            <v>30101810000000000742</v>
          </cell>
          <cell r="G26" t="str">
            <v>40702810200000000838</v>
          </cell>
          <cell r="H26" t="str">
            <v>Gradient@nojabrsk.ru; Pkgradient@yandex.ru</v>
          </cell>
          <cell r="I26" t="str">
            <v>61124</v>
          </cell>
          <cell r="J26" t="str">
            <v>34450720</v>
          </cell>
          <cell r="K26">
            <v>8905015375</v>
          </cell>
          <cell r="L26">
            <v>629809</v>
          </cell>
          <cell r="M26" t="str">
            <v>Тюменская обл. ЯНАО</v>
          </cell>
          <cell r="N26" t="str">
            <v>г. Ноябрьск</v>
          </cell>
          <cell r="O26" t="str">
            <v>Юго-Восточный промузел панель IX B</v>
          </cell>
          <cell r="P26" t="str">
            <v>ПС 220\110\10 "Уренгой"  ЗРУ10кВ яч№17</v>
          </cell>
          <cell r="Q26" t="str">
            <v>(34969) 
т.36-24-68, т. 35-46-86</v>
          </cell>
          <cell r="R26" t="str">
            <v>Шувалов Виктор Игоревич 
т/ф 36-23-72</v>
          </cell>
          <cell r="S26" t="str">
            <v>Борганов Валерий Ильсович 
т. 36-20-94</v>
          </cell>
          <cell r="T26" t="str">
            <v>Пашинина Елена Викторовна 
т. 36-24-83</v>
          </cell>
          <cell r="U26" t="str">
            <v>Муфлифунов Сафуан  Муфлифунович  т.28-57-23</v>
          </cell>
          <cell r="V26" t="str">
            <v>Буранов Николай Владимирович 
т. 36-24-90</v>
          </cell>
          <cell r="W26"/>
          <cell r="X26"/>
          <cell r="Y26"/>
          <cell r="Z26">
            <v>0</v>
          </cell>
          <cell r="AA26">
            <v>3492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 t="str">
            <v>нет</v>
          </cell>
          <cell r="AH26" t="str">
            <v>нет</v>
          </cell>
          <cell r="AI26" t="str">
            <v>Пром до 750 кВА, непром, население.</v>
          </cell>
          <cell r="AJ26"/>
          <cell r="AK26" t="str">
            <v>Новый Абонент</v>
          </cell>
          <cell r="AL26" t="str">
            <v>Строительство</v>
          </cell>
          <cell r="AM26" t="str">
            <v>нет</v>
          </cell>
          <cell r="AN26"/>
          <cell r="AO26">
            <v>890501001</v>
          </cell>
          <cell r="AP26">
            <v>0</v>
          </cell>
          <cell r="AQ26" t="str">
            <v>пр-тель кооператива Шулаков В. И.</v>
          </cell>
          <cell r="AR26" t="str">
            <v>Устав</v>
          </cell>
        </row>
        <row r="27">
          <cell r="A27">
            <v>131</v>
          </cell>
          <cell r="B27" t="str">
            <v>ООО "Надымгазпром" ОАО "Газпром"</v>
          </cell>
          <cell r="C27" t="str">
            <v>13-62/99   от 01.01.99.</v>
          </cell>
          <cell r="D27" t="str">
            <v>Надымский ФАКБ "Запсибкомбанк" ОАО</v>
          </cell>
          <cell r="E27" t="str">
            <v>047186784</v>
          </cell>
          <cell r="F27" t="str">
            <v>30101810900000000784</v>
          </cell>
          <cell r="G27" t="str">
            <v>40702810500000000198</v>
          </cell>
          <cell r="H27"/>
          <cell r="I27" t="str">
            <v>11231</v>
          </cell>
          <cell r="J27" t="str">
            <v>00153761</v>
          </cell>
          <cell r="K27">
            <v>8903019871</v>
          </cell>
          <cell r="L27">
            <v>629730</v>
          </cell>
          <cell r="M27" t="str">
            <v>Тюменская обл. ЯНАО</v>
          </cell>
          <cell r="N27" t="str">
            <v>г.Надым</v>
          </cell>
          <cell r="O27" t="str">
            <v>ул. Зверева д.3</v>
          </cell>
          <cell r="P27" t="str">
            <v>ПС 220\110\10 "Уренгой" ЗРУ 10кВ яч№16,18.</v>
          </cell>
          <cell r="Q27" t="str">
            <v>т.6-68-46; 
ф.6-71-41</v>
          </cell>
          <cell r="R27" t="str">
            <v>г.д. Кононов Виктор Иванович 
т.6-73-53</v>
          </cell>
          <cell r="S27" t="str">
            <v>Голубкин Виктор Константинович 
т.6-73-63</v>
          </cell>
          <cell r="T27" t="str">
            <v>Поддубнова Екатерина Владимировна 
т.6-73-03</v>
          </cell>
          <cell r="U27" t="str">
            <v>Дугин Александр Ефтеевич
т.6-73-55</v>
          </cell>
          <cell r="V27" t="str">
            <v>Елистратов Виктор Михалович</v>
          </cell>
          <cell r="W27"/>
          <cell r="X27" t="str">
            <v>Савенко Ирина Николаевна 
т. 6-73-53 
т. 6-73-11</v>
          </cell>
          <cell r="Y27"/>
          <cell r="Z27"/>
          <cell r="AA27">
            <v>83384</v>
          </cell>
          <cell r="AB27"/>
          <cell r="AC27"/>
          <cell r="AD27">
            <v>0</v>
          </cell>
          <cell r="AE27"/>
          <cell r="AF27"/>
          <cell r="AG27"/>
          <cell r="AH27"/>
          <cell r="AI27"/>
          <cell r="AJ27"/>
          <cell r="AK27" t="str">
            <v>ОАО "НПЖТ"</v>
          </cell>
          <cell r="AL27" t="str">
            <v>Эксплуатация электрических сетей и реализация электроэнергии.</v>
          </cell>
          <cell r="AM27"/>
          <cell r="AN27"/>
          <cell r="AO27">
            <v>890301001</v>
          </cell>
          <cell r="AP27">
            <v>0</v>
          </cell>
          <cell r="AQ27" t="str">
            <v>г.д. Тихонов Э. В.</v>
          </cell>
        </row>
        <row r="28">
          <cell r="A28">
            <v>132</v>
          </cell>
          <cell r="B28" t="str">
            <v>ОАО "Тюменьэнерго" РАО ЕЭС России</v>
          </cell>
          <cell r="C28"/>
          <cell r="D28" t="str">
            <v>Сургут ф-ал ОАО "Тюменьэнергобанк"</v>
          </cell>
          <cell r="E28" t="str">
            <v>047144931</v>
          </cell>
          <cell r="F28" t="str">
            <v>30101810300000000931</v>
          </cell>
          <cell r="G28" t="str">
            <v>40702810800000000005</v>
          </cell>
          <cell r="H28" t="str">
            <v>nds@nadym.ru</v>
          </cell>
          <cell r="I28" t="str">
            <v>19900</v>
          </cell>
          <cell r="J28" t="str">
            <v>05770629</v>
          </cell>
          <cell r="K28">
            <v>8602060185</v>
          </cell>
          <cell r="L28">
            <v>625026</v>
          </cell>
          <cell r="M28" t="str">
            <v>Тюменская обл. ХМАО</v>
          </cell>
          <cell r="N28" t="str">
            <v>г. Сургут</v>
          </cell>
          <cell r="O28" t="str">
            <v>ул. Маяковского, 31</v>
          </cell>
          <cell r="P28" t="str">
            <v>ПС 110\6 "Звезда" ЗРУ6кВ,яч№3,14</v>
          </cell>
          <cell r="Q28" t="str">
            <v>т.2-1804, 
т.2-54-24, 
ф.2-67-87</v>
          </cell>
          <cell r="R28" t="str">
            <v>г.д. Мельничук Александр Леонидович</v>
          </cell>
          <cell r="S28" t="str">
            <v xml:space="preserve">Терентьев  Виктор Александрович </v>
          </cell>
          <cell r="T28" t="str">
            <v>Карапута Людмила Борисовна</v>
          </cell>
          <cell r="U28" t="str">
            <v>Тупицин  т.2-09;  2-18</v>
          </cell>
          <cell r="V28"/>
          <cell r="W28"/>
          <cell r="X28"/>
          <cell r="Y28"/>
          <cell r="Z28"/>
          <cell r="AA28">
            <v>385054.79999999877</v>
          </cell>
          <cell r="AB28"/>
          <cell r="AC28"/>
          <cell r="AD28">
            <v>0</v>
          </cell>
          <cell r="AE28"/>
          <cell r="AF28"/>
          <cell r="AG28" t="str">
            <v>нет</v>
          </cell>
          <cell r="AH28" t="str">
            <v>нет</v>
          </cell>
          <cell r="AI28"/>
          <cell r="AJ28"/>
          <cell r="AK28" t="str">
            <v>Новый Абонент</v>
          </cell>
          <cell r="AL28"/>
          <cell r="AM28"/>
          <cell r="AN28"/>
          <cell r="AO28">
            <v>890301001</v>
          </cell>
          <cell r="AP28">
            <v>0</v>
          </cell>
          <cell r="AQ28" t="str">
            <v>г.д. Мельничук А. Л.</v>
          </cell>
        </row>
        <row r="29">
          <cell r="A29">
            <v>133</v>
          </cell>
          <cell r="B29" t="str">
            <v>ОАО "Расчётное учреждение Тюменьэнерго"</v>
          </cell>
          <cell r="C29" t="str">
            <v>13-62/99   от 01.01.99.</v>
          </cell>
          <cell r="D29" t="str">
            <v>Тюмень ОАО "Тюменьэнергобанк"</v>
          </cell>
          <cell r="E29" t="str">
            <v>047102901</v>
          </cell>
          <cell r="F29" t="str">
            <v>30101810000000000901</v>
          </cell>
          <cell r="G29" t="str">
            <v>40702810700000000137</v>
          </cell>
          <cell r="H29"/>
          <cell r="I29" t="str">
            <v>84500</v>
          </cell>
          <cell r="J29" t="str">
            <v>35347912</v>
          </cell>
          <cell r="K29">
            <v>7203090556</v>
          </cell>
          <cell r="L29">
            <v>625027</v>
          </cell>
          <cell r="M29" t="str">
            <v>Тюменская обл.</v>
          </cell>
          <cell r="N29" t="str">
            <v>г. Сургут</v>
          </cell>
          <cell r="O29" t="str">
            <v>ул. Маяковского, 31</v>
          </cell>
          <cell r="P29" t="str">
            <v>ПС 110\35\10 "Варенга-Яха" ЗРУ10кВ яч№19</v>
          </cell>
          <cell r="Q29" t="str">
            <v>т.6-68-46; 
ф.6-71-41</v>
          </cell>
          <cell r="R29" t="str">
            <v>г.д. Кононов Виктор Иванович 
т.6-73-53</v>
          </cell>
          <cell r="S29" t="str">
            <v>Голубкин Виктор Константинович 
т.6-73-63</v>
          </cell>
          <cell r="T29" t="str">
            <v>Поддубнова Екатерина Владимировна 
т.6-73-03</v>
          </cell>
          <cell r="U29" t="str">
            <v>Дугин Александр Ефтеевич
т.6-73-55</v>
          </cell>
          <cell r="V29"/>
          <cell r="W29"/>
          <cell r="X29" t="str">
            <v>Савенко Ирина Николаевна 
т. 6-73-53 
т. 6-73-11</v>
          </cell>
          <cell r="Y29"/>
          <cell r="Z29"/>
          <cell r="AA29">
            <v>213624</v>
          </cell>
          <cell r="AB29"/>
          <cell r="AC29"/>
          <cell r="AD29">
            <v>0</v>
          </cell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 t="str">
            <v>г.д. Кононов В. И.</v>
          </cell>
        </row>
        <row r="30">
          <cell r="A30">
            <v>134</v>
          </cell>
          <cell r="B30" t="str">
            <v>ООО "Уренгойгазпром" ОАО "Газпром"</v>
          </cell>
          <cell r="C30"/>
          <cell r="D30" t="str">
            <v>Новый Уренгой в ФКБ "Приполярный"</v>
          </cell>
          <cell r="E30" t="str">
            <v>047195794</v>
          </cell>
          <cell r="F30" t="str">
            <v>30101810400000000794</v>
          </cell>
          <cell r="G30" t="str">
            <v>40503810400000000001</v>
          </cell>
          <cell r="H30"/>
          <cell r="I30" t="str">
            <v>85130</v>
          </cell>
          <cell r="J30" t="str">
            <v>27392651</v>
          </cell>
          <cell r="K30">
            <v>8904000104</v>
          </cell>
          <cell r="L30">
            <v>625027</v>
          </cell>
          <cell r="M30" t="str">
            <v>Тюменская обл. ЯНАО</v>
          </cell>
          <cell r="N30" t="str">
            <v>г. Новый Уренгой</v>
          </cell>
          <cell r="O30" t="str">
            <v>пос.Коротчаево</v>
          </cell>
          <cell r="P30" t="str">
            <v>ПС 110\10 "Глубокая" ЗРУ6кВ,яч№2,4,13</v>
          </cell>
          <cell r="Q30" t="str">
            <v>(3462) 77-63-59</v>
          </cell>
          <cell r="R30" t="str">
            <v>н-ник Сутягин Валерий Александрович</v>
          </cell>
          <cell r="S30">
            <v>0</v>
          </cell>
          <cell r="T30" t="str">
            <v>Борис Ю.А.</v>
          </cell>
          <cell r="U30" t="str">
            <v>Онищенко   П.Ф.</v>
          </cell>
          <cell r="V30"/>
          <cell r="W30"/>
          <cell r="X30"/>
          <cell r="Y30"/>
          <cell r="Z30"/>
          <cell r="AA30">
            <v>290295.3</v>
          </cell>
          <cell r="AB30" t="e">
            <v>#REF!</v>
          </cell>
          <cell r="AC30" t="e">
            <v>#REF!</v>
          </cell>
          <cell r="AD30">
            <v>0</v>
          </cell>
        </row>
        <row r="31">
          <cell r="A31">
            <v>29</v>
          </cell>
          <cell r="B31" t="str">
            <v>ЗАО "УренгойКамазСервис"</v>
          </cell>
          <cell r="C31"/>
          <cell r="D31" t="str">
            <v xml:space="preserve"> Новый Уренгой  ф. ЗАО "АККОБАНК"</v>
          </cell>
          <cell r="E31" t="str">
            <v>047196772</v>
          </cell>
          <cell r="F31" t="str">
            <v>30101810000000000772</v>
          </cell>
          <cell r="G31" t="str">
            <v>40702810000000000077</v>
          </cell>
          <cell r="H31"/>
          <cell r="I31" t="str">
            <v>71110</v>
          </cell>
          <cell r="J31" t="str">
            <v>40788334</v>
          </cell>
          <cell r="K31">
            <v>8904018422</v>
          </cell>
          <cell r="L31">
            <v>626718</v>
          </cell>
          <cell r="M31" t="str">
            <v>Тюменская обл. ЯНАО</v>
          </cell>
          <cell r="N31" t="str">
            <v>г.Новый Уренгой</v>
          </cell>
          <cell r="O31" t="str">
            <v>М-он Энергетик</v>
          </cell>
          <cell r="P31" t="str">
            <v>от УРЭСа  ПС 220\110\10 "Уренгой" яч№ 12</v>
          </cell>
          <cell r="Q31" t="str">
            <v>(3462) 77-68-25</v>
          </cell>
          <cell r="R31" t="str">
            <v>д.Козлов    Александр  Павлович  т.3-24-25</v>
          </cell>
          <cell r="S31">
            <v>0</v>
          </cell>
          <cell r="T31">
            <v>0</v>
          </cell>
          <cell r="U31" t="str">
            <v>Корягин Александр  Евгеньевич</v>
          </cell>
          <cell r="V31"/>
          <cell r="W31"/>
          <cell r="X31"/>
          <cell r="Y31"/>
          <cell r="Z31"/>
          <cell r="AA31">
            <v>10000.299999999999</v>
          </cell>
          <cell r="AB31"/>
          <cell r="AC31"/>
          <cell r="AD31">
            <v>0</v>
          </cell>
        </row>
        <row r="32">
          <cell r="A32">
            <v>30</v>
          </cell>
          <cell r="B32" t="str">
            <v>"СДЭС"</v>
          </cell>
          <cell r="C32"/>
          <cell r="D32" t="str">
            <v>Сургут в КБ "Сургутнефтегазбанк" ООО.</v>
          </cell>
          <cell r="E32" t="str">
            <v>047144709</v>
          </cell>
          <cell r="F32" t="str">
            <v>30101810600000000709</v>
          </cell>
          <cell r="G32" t="str">
            <v>40702810600000100308</v>
          </cell>
          <cell r="H32"/>
          <cell r="I32" t="str">
            <v>80200</v>
          </cell>
          <cell r="J32" t="str">
            <v>1171136</v>
          </cell>
          <cell r="K32">
            <v>8602017944</v>
          </cell>
          <cell r="L32">
            <v>625027</v>
          </cell>
          <cell r="M32" t="str">
            <v>Тюменская обл. ЯНАО</v>
          </cell>
          <cell r="N32" t="str">
            <v>г. Новый Уренгой</v>
          </cell>
          <cell r="O32" t="str">
            <v>626400 Тюменская обл. г. Сургут-14, ул.Привокзальная11</v>
          </cell>
          <cell r="P32" t="str">
            <v>ПС 110\10 "Тихая"  ЗРУ10кВ; ф3,ф10.</v>
          </cell>
          <cell r="Q32" t="str">
            <v>(34-62) т.39-52-61; 
39-22-14; 
ф.39-52-30</v>
          </cell>
          <cell r="R32" t="str">
            <v>н-ник Старостин Александр Николаевич</v>
          </cell>
          <cell r="S32" t="str">
            <v>Иваськов Сергей Григорьевич</v>
          </cell>
          <cell r="T32" t="str">
            <v>Абрамова Татьяна Васильевна т. 39-35-34</v>
          </cell>
          <cell r="U32">
            <v>0</v>
          </cell>
          <cell r="V32"/>
          <cell r="W32"/>
          <cell r="X32"/>
          <cell r="Y32"/>
          <cell r="Z32"/>
          <cell r="AA32">
            <v>2279796.0000000135</v>
          </cell>
          <cell r="AB32"/>
          <cell r="AC32"/>
          <cell r="AD32">
            <v>1.7701213994977125E-2</v>
          </cell>
        </row>
        <row r="33">
          <cell r="A33">
            <v>31</v>
          </cell>
          <cell r="B33" t="str">
            <v>ИП  Габдуллин Ф. Л.</v>
          </cell>
          <cell r="C33"/>
          <cell r="D33" t="str">
            <v>Новый Уренгой ФАКБ "Запсибкомбанк" ОАО</v>
          </cell>
          <cell r="E33" t="str">
            <v>047195793</v>
          </cell>
          <cell r="F33" t="str">
            <v>30101810100000000793</v>
          </cell>
          <cell r="G33" t="str">
            <v>40702810800190001592</v>
          </cell>
          <cell r="H33"/>
          <cell r="I33" t="str">
            <v>11231</v>
          </cell>
          <cell r="J33" t="str">
            <v>04803457</v>
          </cell>
          <cell r="K33">
            <v>8904006018</v>
          </cell>
          <cell r="L33">
            <v>626718</v>
          </cell>
          <cell r="M33" t="str">
            <v>Тюменская обл. ЯНАО</v>
          </cell>
          <cell r="N33" t="str">
            <v>г.Новый Уренгой</v>
          </cell>
          <cell r="O33" t="str">
            <v>ул. Южная, д2А</v>
          </cell>
          <cell r="P33" t="str">
            <v>ПС 110\35\10  "Варенга-Яха"  ЗРУ10кВ яч№8,23</v>
          </cell>
          <cell r="Q33" t="str">
            <v>т.2-22-92г\с; 
(776)110-48</v>
          </cell>
          <cell r="R33" t="str">
            <v>д. Ютландов  Павел   Юрьевич      т.(776)1-10-48г\с</v>
          </cell>
          <cell r="S33" t="str">
            <v>Боярских Н.Л.</v>
          </cell>
          <cell r="T33" t="str">
            <v>Лопатина Валентина Митрофановна  т.2-22-92 г\с</v>
          </cell>
          <cell r="U33">
            <v>0</v>
          </cell>
          <cell r="V33"/>
          <cell r="W33"/>
          <cell r="X33"/>
          <cell r="Y33"/>
          <cell r="Z33"/>
          <cell r="AA33">
            <v>112182</v>
          </cell>
          <cell r="AB33"/>
          <cell r="AC33"/>
          <cell r="AD33">
            <v>8.6646342596018102E-4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"/>
      <sheetName val="С"/>
      <sheetName val="Дебет"/>
      <sheetName val="Дебет (СЭС)"/>
      <sheetName val="Тариф"/>
      <sheetName val="Эл_энерг"/>
      <sheetName val="Сумма"/>
      <sheetName val="Банк"/>
      <sheetName val="Оплата"/>
      <sheetName val="Лист1"/>
      <sheetName val="Реестр"/>
      <sheetName val="Свод2006"/>
      <sheetName val="Т6"/>
      <sheetName val="УСО"/>
      <sheetName val="План_Сводн"/>
      <sheetName val="Реестр дейстДог"/>
      <sheetName val="Выгрузка на 31.10.2014"/>
      <sheetName val="ЦЕНА1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">
          <cell r="A3">
            <v>1</v>
          </cell>
          <cell r="B3" t="str">
            <v>Новый Абонент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</v>
          </cell>
          <cell r="B4" t="str">
            <v>ОАО  "СТПС"</v>
          </cell>
          <cell r="C4">
            <v>998682.81</v>
          </cell>
          <cell r="D4">
            <v>895956.01</v>
          </cell>
          <cell r="E4">
            <v>918011.4</v>
          </cell>
          <cell r="F4">
            <v>778051.29999999993</v>
          </cell>
          <cell r="G4">
            <v>526747.69999999995</v>
          </cell>
          <cell r="H4">
            <v>326612.64999999997</v>
          </cell>
          <cell r="I4">
            <v>287133.54000000004</v>
          </cell>
          <cell r="J4">
            <v>330185.26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5061380.67</v>
          </cell>
        </row>
        <row r="5">
          <cell r="A5">
            <v>3</v>
          </cell>
          <cell r="B5" t="str">
            <v>ООО "НРЭП"</v>
          </cell>
          <cell r="C5">
            <v>322990.49</v>
          </cell>
          <cell r="D5">
            <v>324731.03000000003</v>
          </cell>
          <cell r="E5">
            <v>310796.07</v>
          </cell>
          <cell r="F5">
            <v>290314.67000000004</v>
          </cell>
          <cell r="G5">
            <v>90757.63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1339589.8900000001</v>
          </cell>
        </row>
        <row r="6">
          <cell r="A6">
            <v>4</v>
          </cell>
          <cell r="B6" t="str">
            <v>"Теплоэнергоремонт"</v>
          </cell>
          <cell r="C6">
            <v>2135141.9000000004</v>
          </cell>
          <cell r="D6">
            <v>2052448.13</v>
          </cell>
          <cell r="E6">
            <v>2001517.9300000002</v>
          </cell>
          <cell r="F6">
            <v>1773779.9100000001</v>
          </cell>
          <cell r="G6">
            <v>1469578.8599999999</v>
          </cell>
          <cell r="H6">
            <v>1179301.6600000001</v>
          </cell>
          <cell r="I6">
            <v>972624.2</v>
          </cell>
          <cell r="J6">
            <v>1143218.0899999999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12727610.68</v>
          </cell>
        </row>
        <row r="7">
          <cell r="A7">
            <v>5</v>
          </cell>
          <cell r="B7" t="str">
            <v>РЕЧПОРТ</v>
          </cell>
          <cell r="C7">
            <v>138564.79</v>
          </cell>
          <cell r="D7">
            <v>127683.5</v>
          </cell>
          <cell r="E7">
            <v>132997.62</v>
          </cell>
          <cell r="F7">
            <v>128840.30000000002</v>
          </cell>
          <cell r="G7">
            <v>104041.08</v>
          </cell>
          <cell r="H7">
            <v>69372.77</v>
          </cell>
          <cell r="I7">
            <v>54872.41</v>
          </cell>
          <cell r="J7">
            <v>57804.61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814177.08000000007</v>
          </cell>
        </row>
        <row r="8">
          <cell r="A8">
            <v>6</v>
          </cell>
          <cell r="B8" t="str">
            <v>Новый Абонент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128447.81</v>
          </cell>
          <cell r="H8">
            <v>203721.37999999998</v>
          </cell>
          <cell r="I8">
            <v>203626.87</v>
          </cell>
          <cell r="J8">
            <v>310622.58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846418.6399999999</v>
          </cell>
        </row>
        <row r="9">
          <cell r="A9">
            <v>7</v>
          </cell>
          <cell r="B9" t="str">
            <v>ООО "Л-Инвест 2001"</v>
          </cell>
          <cell r="C9">
            <v>379175.81999999995</v>
          </cell>
          <cell r="D9">
            <v>360656.42</v>
          </cell>
          <cell r="E9">
            <v>366175.1</v>
          </cell>
          <cell r="F9">
            <v>301909.69</v>
          </cell>
          <cell r="G9">
            <v>201963.99</v>
          </cell>
          <cell r="H9">
            <v>160677.32999999999</v>
          </cell>
          <cell r="I9">
            <v>167735.25</v>
          </cell>
          <cell r="J9">
            <v>241345.78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2179639.38</v>
          </cell>
        </row>
        <row r="10">
          <cell r="A10">
            <v>8</v>
          </cell>
          <cell r="B10" t="str">
            <v>"Арктикнефтегазстрой"</v>
          </cell>
          <cell r="C10">
            <v>92762.14</v>
          </cell>
          <cell r="D10">
            <v>83724.51999999999</v>
          </cell>
          <cell r="E10">
            <v>94497.35</v>
          </cell>
          <cell r="F10">
            <v>84700.579999999987</v>
          </cell>
          <cell r="G10">
            <v>66806.09</v>
          </cell>
          <cell r="H10">
            <v>64420.149999999994</v>
          </cell>
          <cell r="I10">
            <v>58021.52</v>
          </cell>
          <cell r="J10">
            <v>74325.39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619257.74</v>
          </cell>
        </row>
        <row r="11">
          <cell r="A11">
            <v>9</v>
          </cell>
          <cell r="B11" t="str">
            <v>"Надымстройгаздобыча"</v>
          </cell>
          <cell r="C11">
            <v>61897.66</v>
          </cell>
          <cell r="D11">
            <v>48353.27</v>
          </cell>
          <cell r="E11">
            <v>51976.36</v>
          </cell>
          <cell r="F11">
            <v>34242.54</v>
          </cell>
          <cell r="G11">
            <v>22947.52</v>
          </cell>
          <cell r="H11">
            <v>21409.119999999999</v>
          </cell>
          <cell r="I11">
            <v>23710.7</v>
          </cell>
          <cell r="J11">
            <v>21923.26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286460.43</v>
          </cell>
        </row>
        <row r="12">
          <cell r="A12">
            <v>10</v>
          </cell>
          <cell r="B12" t="str">
            <v>ЗАО "РИТЭК"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11</v>
          </cell>
          <cell r="B13" t="str">
            <v>"Тюментрансгаз" "ЮРНУ"</v>
          </cell>
          <cell r="C13">
            <v>37450092.779999994</v>
          </cell>
          <cell r="D13">
            <v>36215072.32</v>
          </cell>
          <cell r="E13">
            <v>10808.99</v>
          </cell>
          <cell r="F13">
            <v>9977.5400000000009</v>
          </cell>
          <cell r="G13">
            <v>11459.7</v>
          </cell>
          <cell r="H13">
            <v>12038.11</v>
          </cell>
          <cell r="I13">
            <v>10772.85</v>
          </cell>
          <cell r="J13">
            <v>15870.060000000001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73736092.349999994</v>
          </cell>
        </row>
        <row r="14">
          <cell r="A14">
            <v>12</v>
          </cell>
          <cell r="B14" t="str">
            <v>Надымский Аэропорт</v>
          </cell>
          <cell r="C14">
            <v>439183.29</v>
          </cell>
          <cell r="D14">
            <v>403595.12</v>
          </cell>
          <cell r="E14">
            <v>410653.13999999996</v>
          </cell>
          <cell r="F14">
            <v>341550.2</v>
          </cell>
          <cell r="G14">
            <v>254154.90999999997</v>
          </cell>
          <cell r="H14">
            <v>174799.77</v>
          </cell>
          <cell r="I14">
            <v>145269.62999999998</v>
          </cell>
          <cell r="J14">
            <v>186510.47999999998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2355716.5399999996</v>
          </cell>
        </row>
        <row r="15">
          <cell r="A15">
            <v>13</v>
          </cell>
          <cell r="B15" t="str">
            <v>"Надымэлектрогаз"</v>
          </cell>
          <cell r="C15">
            <v>13074.42</v>
          </cell>
          <cell r="D15">
            <v>13026.22</v>
          </cell>
          <cell r="E15">
            <v>11001.8</v>
          </cell>
          <cell r="F15">
            <v>8362.81</v>
          </cell>
          <cell r="G15">
            <v>6374.54</v>
          </cell>
          <cell r="H15">
            <v>5446.67</v>
          </cell>
          <cell r="I15">
            <v>3711.4500000000003</v>
          </cell>
          <cell r="J15">
            <v>6989.09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67987</v>
          </cell>
        </row>
        <row r="16">
          <cell r="A16">
            <v>14</v>
          </cell>
          <cell r="B16" t="str">
            <v>МУП "ПРЭП"</v>
          </cell>
          <cell r="C16">
            <v>18906.150000000001</v>
          </cell>
          <cell r="D16">
            <v>23652.91</v>
          </cell>
          <cell r="E16">
            <v>21635.91</v>
          </cell>
          <cell r="F16">
            <v>18254.03</v>
          </cell>
          <cell r="G16">
            <v>14599.18</v>
          </cell>
          <cell r="H16">
            <v>15069.310000000001</v>
          </cell>
          <cell r="I16">
            <v>7340.04</v>
          </cell>
          <cell r="J16">
            <v>21155.68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140613.21</v>
          </cell>
        </row>
        <row r="17">
          <cell r="A17">
            <v>15</v>
          </cell>
          <cell r="B17" t="str">
            <v>"Северстройснаб 2000"</v>
          </cell>
          <cell r="C17">
            <v>7152.99</v>
          </cell>
          <cell r="D17">
            <v>12081.74</v>
          </cell>
          <cell r="E17">
            <v>7582.68</v>
          </cell>
          <cell r="F17">
            <v>9351.9699999999993</v>
          </cell>
          <cell r="G17">
            <v>6066.14</v>
          </cell>
          <cell r="H17">
            <v>9124.49</v>
          </cell>
          <cell r="I17">
            <v>5813.39</v>
          </cell>
          <cell r="J17">
            <v>5575.8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62749.2</v>
          </cell>
        </row>
        <row r="18">
          <cell r="A18">
            <v>16</v>
          </cell>
          <cell r="B18" t="str">
            <v>"Надымгазторг"</v>
          </cell>
          <cell r="C18">
            <v>16388.22</v>
          </cell>
          <cell r="D18">
            <v>8170.01</v>
          </cell>
          <cell r="E18">
            <v>9712.43</v>
          </cell>
          <cell r="F18">
            <v>23401.41</v>
          </cell>
          <cell r="G18">
            <v>5205.66</v>
          </cell>
          <cell r="H18">
            <v>3590.95</v>
          </cell>
          <cell r="I18">
            <v>2699.24</v>
          </cell>
          <cell r="J18">
            <v>3783.75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72951.670000000013</v>
          </cell>
        </row>
        <row r="19">
          <cell r="A19">
            <v>17</v>
          </cell>
          <cell r="B19" t="str">
            <v>НПУ "РИТЭК"</v>
          </cell>
          <cell r="C19">
            <v>475597.73</v>
          </cell>
          <cell r="D19">
            <v>314810.43</v>
          </cell>
          <cell r="E19">
            <v>395827.67</v>
          </cell>
          <cell r="F19">
            <v>381548.23000000004</v>
          </cell>
          <cell r="G19">
            <v>241963.2</v>
          </cell>
          <cell r="H19">
            <v>294108.25</v>
          </cell>
          <cell r="I19">
            <v>277856.61</v>
          </cell>
          <cell r="J19">
            <v>280237.52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2661949.6399999997</v>
          </cell>
        </row>
        <row r="20">
          <cell r="A20">
            <v>18</v>
          </cell>
          <cell r="B20" t="str">
            <v>МУП "РНСТ"</v>
          </cell>
          <cell r="C20">
            <v>17512.78</v>
          </cell>
          <cell r="D20">
            <v>13982.080000000002</v>
          </cell>
          <cell r="E20">
            <v>15645.54</v>
          </cell>
          <cell r="F20">
            <v>12382.41</v>
          </cell>
          <cell r="G20">
            <v>10476.289999999999</v>
          </cell>
          <cell r="H20">
            <v>8415.7099999999991</v>
          </cell>
          <cell r="I20">
            <v>8331.369999999999</v>
          </cell>
          <cell r="J20">
            <v>10319.64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97065.819999999992</v>
          </cell>
        </row>
        <row r="21">
          <cell r="A21">
            <v>19</v>
          </cell>
          <cell r="B21" t="str">
            <v>"Надымэнергогаз"</v>
          </cell>
          <cell r="C21">
            <v>7179054.8900000006</v>
          </cell>
          <cell r="D21">
            <v>6356394.8100000005</v>
          </cell>
          <cell r="E21">
            <v>6569047.3100000005</v>
          </cell>
          <cell r="F21">
            <v>5903132.7699999996</v>
          </cell>
          <cell r="G21">
            <v>5127017.96</v>
          </cell>
          <cell r="H21">
            <v>3902865.74</v>
          </cell>
          <cell r="I21">
            <v>3343711.08</v>
          </cell>
          <cell r="J21">
            <v>3668476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42049700.560000002</v>
          </cell>
        </row>
        <row r="22">
          <cell r="A22">
            <v>20</v>
          </cell>
          <cell r="B22" t="str">
            <v>ООО "Русэнергосбыт"</v>
          </cell>
          <cell r="C22">
            <v>0</v>
          </cell>
          <cell r="D22">
            <v>0</v>
          </cell>
          <cell r="E22">
            <v>37440631.199999988</v>
          </cell>
          <cell r="F22">
            <v>34091667.57</v>
          </cell>
          <cell r="G22">
            <v>32288250.219999991</v>
          </cell>
          <cell r="H22">
            <v>26502769.890000001</v>
          </cell>
          <cell r="I22">
            <v>24780379.700000003</v>
          </cell>
          <cell r="J22">
            <v>29068600.060000002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184172298.63999999</v>
          </cell>
        </row>
        <row r="23">
          <cell r="A23">
            <v>21</v>
          </cell>
          <cell r="B23" t="str">
            <v>ОАО  "НПЖТ"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22</v>
          </cell>
          <cell r="B24" t="str">
            <v>Новый Абонент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23</v>
          </cell>
          <cell r="B25" t="str">
            <v>ООО "Мета"</v>
          </cell>
          <cell r="C25">
            <v>12399.619999999999</v>
          </cell>
          <cell r="D25">
            <v>12074.26</v>
          </cell>
          <cell r="E25">
            <v>12399.619999999999</v>
          </cell>
          <cell r="F25">
            <v>4699.5599999999995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41573.06</v>
          </cell>
        </row>
        <row r="26">
          <cell r="A26">
            <v>24</v>
          </cell>
          <cell r="B26" t="str">
            <v>Новый Абонент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8">
          <cell r="A28">
            <v>100</v>
          </cell>
          <cell r="B28" t="str">
            <v>ИТОГО</v>
          </cell>
          <cell r="C28">
            <v>49758578.479999989</v>
          </cell>
          <cell r="D28">
            <v>47266412.779999994</v>
          </cell>
          <cell r="E28">
            <v>48780918.119999982</v>
          </cell>
          <cell r="F28">
            <v>44196167.490000002</v>
          </cell>
          <cell r="G28">
            <v>40576858.479999989</v>
          </cell>
          <cell r="H28">
            <v>32953743.950000003</v>
          </cell>
          <cell r="I28">
            <v>30353609.850000001</v>
          </cell>
          <cell r="J28">
            <v>35446943.050000004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329333232.19999999</v>
          </cell>
        </row>
      </sheetData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Август_АСКУЭ"/>
      <sheetName val="Сентябрь"/>
      <sheetName val="Сентябрь_АСКУЭ"/>
      <sheetName val="Октябрь"/>
      <sheetName val="Октябрь_АСКУЭ"/>
      <sheetName val="Ноябрь"/>
      <sheetName val="Декабрь"/>
      <sheetName val="Сводная"/>
      <sheetName val="Актив"/>
      <sheetName val="УНЭГ"/>
      <sheetName val="Замеры"/>
      <sheetName val="Замеры (2)"/>
      <sheetName val="Лист3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2">
          <cell r="A2" t="str">
            <v>Код</v>
          </cell>
          <cell r="B2" t="str">
            <v>№ ЯЧ</v>
          </cell>
          <cell r="C2" t="str">
            <v>НАИМЕНОВАНИЕ  ПОТРЕБИТЕЛЕЙ</v>
          </cell>
          <cell r="D2"/>
          <cell r="E2" t="str">
            <v>Показания счётчиков "предыдущие"</v>
          </cell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 t="str">
            <v>Показания счётчиков "настоящие"</v>
          </cell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  <cell r="AE2" t="str">
            <v>Показания счётчиков "замена  настоящие"</v>
          </cell>
        </row>
        <row r="3">
          <cell r="E3" t="str">
            <v>Январь</v>
          </cell>
          <cell r="F3" t="str">
            <v>Февраль</v>
          </cell>
          <cell r="G3" t="str">
            <v>Март</v>
          </cell>
          <cell r="H3" t="str">
            <v>Апрель</v>
          </cell>
          <cell r="I3" t="str">
            <v>Май</v>
          </cell>
          <cell r="J3" t="str">
            <v>Июнь</v>
          </cell>
          <cell r="K3" t="str">
            <v>Июль</v>
          </cell>
          <cell r="L3" t="str">
            <v>Август</v>
          </cell>
          <cell r="M3" t="str">
            <v>Сентябрь</v>
          </cell>
          <cell r="N3" t="str">
            <v>Октябрь</v>
          </cell>
          <cell r="O3" t="str">
            <v>Ноябрь</v>
          </cell>
          <cell r="P3" t="str">
            <v>Декабрь</v>
          </cell>
          <cell r="Q3"/>
          <cell r="R3" t="str">
            <v>Январь</v>
          </cell>
          <cell r="S3" t="str">
            <v>Февраль</v>
          </cell>
          <cell r="T3" t="str">
            <v>Март</v>
          </cell>
          <cell r="U3" t="str">
            <v>Апрель</v>
          </cell>
          <cell r="V3" t="str">
            <v>Май</v>
          </cell>
          <cell r="W3" t="str">
            <v>Июнь</v>
          </cell>
          <cell r="X3" t="str">
            <v>Июль</v>
          </cell>
          <cell r="Y3" t="str">
            <v>Август</v>
          </cell>
          <cell r="Z3" t="str">
            <v>Сентябрь</v>
          </cell>
          <cell r="AA3" t="str">
            <v>Октябрь</v>
          </cell>
          <cell r="AB3" t="str">
            <v>Ноябрь</v>
          </cell>
          <cell r="AC3" t="str">
            <v>Декабрь</v>
          </cell>
          <cell r="AD3"/>
          <cell r="AE3" t="str">
            <v>Январь</v>
          </cell>
          <cell r="AF3" t="str">
            <v>Февраль</v>
          </cell>
          <cell r="AG3" t="str">
            <v>Март</v>
          </cell>
          <cell r="AH3" t="str">
            <v>Апрель</v>
          </cell>
          <cell r="AI3" t="str">
            <v>Май</v>
          </cell>
          <cell r="AJ3" t="str">
            <v>Июнь</v>
          </cell>
          <cell r="AK3" t="str">
            <v>Июль</v>
          </cell>
          <cell r="AL3" t="str">
            <v>Август</v>
          </cell>
          <cell r="AM3" t="str">
            <v>Сентябрь</v>
          </cell>
          <cell r="AN3" t="str">
            <v>Октябрь</v>
          </cell>
          <cell r="AO3" t="str">
            <v>Ноябрь</v>
          </cell>
          <cell r="AP3" t="str">
            <v>Декабрь</v>
          </cell>
        </row>
        <row r="5"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>
            <v>11</v>
          </cell>
          <cell r="L5">
            <v>12</v>
          </cell>
          <cell r="M5">
            <v>13</v>
          </cell>
          <cell r="N5">
            <v>14</v>
          </cell>
          <cell r="O5">
            <v>15</v>
          </cell>
          <cell r="P5">
            <v>16</v>
          </cell>
          <cell r="Q5">
            <v>17</v>
          </cell>
          <cell r="R5"/>
          <cell r="S5">
            <v>19</v>
          </cell>
          <cell r="T5">
            <v>20</v>
          </cell>
          <cell r="U5">
            <v>21</v>
          </cell>
          <cell r="V5">
            <v>22</v>
          </cell>
          <cell r="W5">
            <v>23</v>
          </cell>
          <cell r="X5">
            <v>24</v>
          </cell>
          <cell r="Y5">
            <v>25</v>
          </cell>
          <cell r="Z5">
            <v>26</v>
          </cell>
          <cell r="AA5">
            <v>27</v>
          </cell>
          <cell r="AB5">
            <v>28</v>
          </cell>
          <cell r="AC5">
            <v>29</v>
          </cell>
          <cell r="AD5">
            <v>30</v>
          </cell>
          <cell r="AE5">
            <v>31</v>
          </cell>
          <cell r="AF5">
            <v>32</v>
          </cell>
          <cell r="AG5">
            <v>33</v>
          </cell>
          <cell r="AH5">
            <v>34</v>
          </cell>
          <cell r="AI5">
            <v>35</v>
          </cell>
          <cell r="AJ5">
            <v>36</v>
          </cell>
          <cell r="AK5">
            <v>37</v>
          </cell>
          <cell r="AL5">
            <v>38</v>
          </cell>
          <cell r="AM5">
            <v>39</v>
          </cell>
          <cell r="AN5">
            <v>40</v>
          </cell>
          <cell r="AO5">
            <v>41</v>
          </cell>
          <cell r="AP5">
            <v>42</v>
          </cell>
          <cell r="AQ5">
            <v>43</v>
          </cell>
        </row>
        <row r="6">
          <cell r="B6">
            <v>1</v>
          </cell>
          <cell r="C6" t="str">
            <v>ПС 220\110\6 "НАДЫМ"</v>
          </cell>
        </row>
        <row r="7">
          <cell r="C7" t="str">
            <v>ОРУ - 220 кВ</v>
          </cell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  <cell r="P7"/>
          <cell r="Q7"/>
          <cell r="R7"/>
          <cell r="S7">
            <v>0</v>
          </cell>
        </row>
        <row r="8">
          <cell r="A8" t="str">
            <v>1.7ПА</v>
          </cell>
          <cell r="B8" t="str">
            <v>7П</v>
          </cell>
          <cell r="C8" t="str">
            <v>ВЛ-220 Муравленково П</v>
          </cell>
          <cell r="D8" t="str">
            <v>А</v>
          </cell>
          <cell r="E8">
            <v>4517.17</v>
          </cell>
          <cell r="F8">
            <v>4609.51</v>
          </cell>
          <cell r="G8">
            <v>4702.7299999999996</v>
          </cell>
          <cell r="H8">
            <v>4781.62</v>
          </cell>
          <cell r="I8">
            <v>4895.7700000000004</v>
          </cell>
          <cell r="J8">
            <v>4936.33</v>
          </cell>
          <cell r="K8">
            <v>4974.87</v>
          </cell>
          <cell r="L8">
            <v>5006.71</v>
          </cell>
          <cell r="M8">
            <v>5074.67</v>
          </cell>
          <cell r="N8">
            <v>5144.4399999999996</v>
          </cell>
          <cell r="O8">
            <v>5232.1499999999996</v>
          </cell>
          <cell r="P8">
            <v>0</v>
          </cell>
          <cell r="Q8"/>
          <cell r="R8">
            <v>4609.51</v>
          </cell>
          <cell r="S8">
            <v>4702.7299999999996</v>
          </cell>
          <cell r="T8">
            <v>4781.62</v>
          </cell>
          <cell r="U8">
            <v>4895.7700000000004</v>
          </cell>
          <cell r="V8">
            <v>4936.33</v>
          </cell>
          <cell r="W8">
            <v>4974.87</v>
          </cell>
          <cell r="X8">
            <v>5006.71</v>
          </cell>
          <cell r="Y8">
            <v>5074.67</v>
          </cell>
          <cell r="Z8">
            <v>5144.4399999999996</v>
          </cell>
          <cell r="AA8">
            <v>5232.1499999999996</v>
          </cell>
          <cell r="AB8">
            <v>0</v>
          </cell>
          <cell r="AC8">
            <v>0</v>
          </cell>
          <cell r="AD8"/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A9" t="str">
            <v>1.7ОА</v>
          </cell>
          <cell r="B9" t="str">
            <v>7О</v>
          </cell>
          <cell r="C9" t="str">
            <v>ВЛ-220 Муравленково О</v>
          </cell>
          <cell r="D9" t="str">
            <v>А</v>
          </cell>
          <cell r="E9">
            <v>0.09</v>
          </cell>
          <cell r="F9">
            <v>0.09</v>
          </cell>
          <cell r="G9">
            <v>0.09</v>
          </cell>
          <cell r="H9">
            <v>0.09</v>
          </cell>
          <cell r="I9">
            <v>0.09</v>
          </cell>
          <cell r="J9">
            <v>0.1</v>
          </cell>
          <cell r="K9">
            <v>0.1</v>
          </cell>
          <cell r="L9">
            <v>0.1</v>
          </cell>
          <cell r="M9">
            <v>0.1</v>
          </cell>
          <cell r="N9">
            <v>0.1</v>
          </cell>
          <cell r="O9">
            <v>0.1</v>
          </cell>
          <cell r="P9">
            <v>0</v>
          </cell>
          <cell r="Q9"/>
          <cell r="R9">
            <v>0.09</v>
          </cell>
          <cell r="S9">
            <v>0.09</v>
          </cell>
          <cell r="T9">
            <v>0.09</v>
          </cell>
          <cell r="U9">
            <v>0.09</v>
          </cell>
          <cell r="V9">
            <v>0.1</v>
          </cell>
          <cell r="W9">
            <v>0.1</v>
          </cell>
          <cell r="X9">
            <v>0.1</v>
          </cell>
          <cell r="Y9">
            <v>0.1</v>
          </cell>
          <cell r="Z9">
            <v>0.1</v>
          </cell>
          <cell r="AA9">
            <v>0.1</v>
          </cell>
          <cell r="AB9">
            <v>0</v>
          </cell>
          <cell r="AC9">
            <v>0</v>
          </cell>
          <cell r="AD9"/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B10" t="str">
            <v>ИТОГО по Муравленково</v>
          </cell>
          <cell r="C10"/>
          <cell r="D10"/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/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/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11" t="str">
            <v>1.4ПА</v>
          </cell>
          <cell r="B11" t="str">
            <v>4П</v>
          </cell>
          <cell r="C11" t="str">
            <v>ВЛ-220 Уренгой П</v>
          </cell>
          <cell r="D11" t="str">
            <v>А</v>
          </cell>
          <cell r="E11">
            <v>81.38</v>
          </cell>
          <cell r="F11">
            <v>81.38</v>
          </cell>
          <cell r="G11">
            <v>81.44</v>
          </cell>
          <cell r="H11">
            <v>94.35</v>
          </cell>
          <cell r="I11">
            <v>95.15</v>
          </cell>
          <cell r="J11">
            <v>101.57</v>
          </cell>
          <cell r="K11">
            <v>106.48</v>
          </cell>
          <cell r="L11">
            <v>117.29</v>
          </cell>
          <cell r="M11">
            <v>126.18</v>
          </cell>
          <cell r="N11">
            <v>140.22</v>
          </cell>
          <cell r="O11">
            <v>145.06</v>
          </cell>
          <cell r="P11">
            <v>0</v>
          </cell>
          <cell r="Q11"/>
          <cell r="R11">
            <v>81.38</v>
          </cell>
          <cell r="S11">
            <v>81.44</v>
          </cell>
          <cell r="T11">
            <v>94.35</v>
          </cell>
          <cell r="U11">
            <v>95.15</v>
          </cell>
          <cell r="V11">
            <v>101.57</v>
          </cell>
          <cell r="W11">
            <v>106.48</v>
          </cell>
          <cell r="X11">
            <v>117.29</v>
          </cell>
          <cell r="Y11">
            <v>126.18</v>
          </cell>
          <cell r="Z11">
            <v>140.22</v>
          </cell>
          <cell r="AA11">
            <v>145.06</v>
          </cell>
          <cell r="AB11">
            <v>0</v>
          </cell>
          <cell r="AC11">
            <v>0</v>
          </cell>
          <cell r="AD11"/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12" t="str">
            <v>1.4ОА</v>
          </cell>
          <cell r="B12" t="str">
            <v>4О</v>
          </cell>
          <cell r="C12" t="str">
            <v>ВЛ-220 Уренгой О</v>
          </cell>
          <cell r="D12" t="str">
            <v>А</v>
          </cell>
          <cell r="E12">
            <v>1028.6300000000001</v>
          </cell>
          <cell r="F12">
            <v>1046.17</v>
          </cell>
          <cell r="G12">
            <v>1064.77</v>
          </cell>
          <cell r="H12">
            <v>1067.98</v>
          </cell>
          <cell r="I12">
            <v>1112.18</v>
          </cell>
          <cell r="J12">
            <v>1114.6600000000001</v>
          </cell>
          <cell r="K12">
            <v>1145.5999999999999</v>
          </cell>
          <cell r="L12">
            <v>1116.58</v>
          </cell>
          <cell r="M12">
            <v>1136.0999999999999</v>
          </cell>
          <cell r="N12">
            <v>1137.44</v>
          </cell>
          <cell r="O12">
            <v>1139.68</v>
          </cell>
          <cell r="P12">
            <v>0</v>
          </cell>
          <cell r="Q12"/>
          <cell r="R12">
            <v>1046.17</v>
          </cell>
          <cell r="S12">
            <v>1064.77</v>
          </cell>
          <cell r="T12">
            <v>1067.98</v>
          </cell>
          <cell r="U12">
            <v>1112.18</v>
          </cell>
          <cell r="V12">
            <v>1114.6600000000001</v>
          </cell>
          <cell r="W12">
            <v>1145.5999999999999</v>
          </cell>
          <cell r="X12">
            <v>1146.58</v>
          </cell>
          <cell r="Y12">
            <v>1136.0999999999999</v>
          </cell>
          <cell r="Z12">
            <v>1137.44</v>
          </cell>
          <cell r="AA12">
            <v>1139.68</v>
          </cell>
          <cell r="AB12">
            <v>0</v>
          </cell>
          <cell r="AC12">
            <v>0</v>
          </cell>
          <cell r="AD12"/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B13" t="str">
            <v>ИТОГО по Уренгою</v>
          </cell>
          <cell r="C13"/>
          <cell r="D13"/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/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/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14" t="str">
            <v>1.3ПА</v>
          </cell>
          <cell r="B14" t="str">
            <v>3П</v>
          </cell>
          <cell r="C14" t="str">
            <v>ВЛ-220 Пангоды П</v>
          </cell>
          <cell r="D14" t="str">
            <v>А</v>
          </cell>
          <cell r="E14">
            <v>1.97</v>
          </cell>
          <cell r="F14">
            <v>1.97</v>
          </cell>
          <cell r="G14">
            <v>1.97</v>
          </cell>
          <cell r="H14">
            <v>5.7</v>
          </cell>
          <cell r="I14">
            <v>5.7</v>
          </cell>
          <cell r="J14">
            <v>5.7</v>
          </cell>
          <cell r="K14">
            <v>5.7</v>
          </cell>
          <cell r="L14">
            <v>5.71</v>
          </cell>
          <cell r="M14">
            <v>5.71</v>
          </cell>
          <cell r="N14">
            <v>5.73</v>
          </cell>
          <cell r="O14">
            <v>5.82</v>
          </cell>
          <cell r="P14">
            <v>0</v>
          </cell>
          <cell r="Q14"/>
          <cell r="R14">
            <v>1.97</v>
          </cell>
          <cell r="S14">
            <v>1.97</v>
          </cell>
          <cell r="T14">
            <v>5.7</v>
          </cell>
          <cell r="U14">
            <v>5.7</v>
          </cell>
          <cell r="V14">
            <v>5.7</v>
          </cell>
          <cell r="W14">
            <v>5.7</v>
          </cell>
          <cell r="X14">
            <v>5.71</v>
          </cell>
          <cell r="Y14">
            <v>5.71</v>
          </cell>
          <cell r="Z14">
            <v>5.73</v>
          </cell>
          <cell r="AA14">
            <v>5.82</v>
          </cell>
          <cell r="AB14">
            <v>0</v>
          </cell>
          <cell r="AC14">
            <v>0</v>
          </cell>
          <cell r="AD14"/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A15" t="str">
            <v>1.3ОА</v>
          </cell>
          <cell r="B15" t="str">
            <v>3О</v>
          </cell>
          <cell r="C15" t="str">
            <v>ВЛ-220 Пангоды О</v>
          </cell>
          <cell r="D15" t="str">
            <v>А</v>
          </cell>
          <cell r="E15">
            <v>3019.23</v>
          </cell>
          <cell r="F15">
            <v>3071.27</v>
          </cell>
          <cell r="G15">
            <v>3125.97</v>
          </cell>
          <cell r="H15">
            <v>3170.75</v>
          </cell>
          <cell r="I15">
            <v>3256.89</v>
          </cell>
          <cell r="J15">
            <v>3295.29</v>
          </cell>
          <cell r="K15">
            <v>3325.97</v>
          </cell>
          <cell r="L15">
            <v>3351.34</v>
          </cell>
          <cell r="M15">
            <v>3396.77</v>
          </cell>
          <cell r="N15">
            <v>3425.24</v>
          </cell>
          <cell r="O15">
            <v>3464.22</v>
          </cell>
          <cell r="P15">
            <v>0</v>
          </cell>
          <cell r="Q15"/>
          <cell r="R15">
            <v>3071.27</v>
          </cell>
          <cell r="S15">
            <v>3125.97</v>
          </cell>
          <cell r="T15">
            <v>3170.75</v>
          </cell>
          <cell r="U15">
            <v>3256.89</v>
          </cell>
          <cell r="V15">
            <v>3295.29</v>
          </cell>
          <cell r="W15">
            <v>3325.97</v>
          </cell>
          <cell r="X15">
            <v>3351.34</v>
          </cell>
          <cell r="Y15">
            <v>3396.77</v>
          </cell>
          <cell r="Z15">
            <v>3425.24</v>
          </cell>
          <cell r="AA15">
            <v>3464.22</v>
          </cell>
          <cell r="AB15">
            <v>0</v>
          </cell>
          <cell r="AC15">
            <v>0</v>
          </cell>
          <cell r="AD15"/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B16" t="str">
            <v>ИТОГО по Пангодам</v>
          </cell>
          <cell r="C16"/>
          <cell r="D16"/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/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/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  <row r="17">
          <cell r="A17" t="str">
            <v>1.8ПА</v>
          </cell>
          <cell r="B17" t="str">
            <v>8П</v>
          </cell>
          <cell r="C17" t="str">
            <v>ОМВ - 220 кВ О</v>
          </cell>
          <cell r="D17" t="str">
            <v>А</v>
          </cell>
          <cell r="E17">
            <v>203.7</v>
          </cell>
          <cell r="F17">
            <v>203.7</v>
          </cell>
          <cell r="G17">
            <v>203.7</v>
          </cell>
          <cell r="H17">
            <v>203.7</v>
          </cell>
          <cell r="I17">
            <v>203.7</v>
          </cell>
          <cell r="J17">
            <v>203.7</v>
          </cell>
          <cell r="K17">
            <v>204.15</v>
          </cell>
          <cell r="L17">
            <v>204.15</v>
          </cell>
          <cell r="M17">
            <v>204.15</v>
          </cell>
          <cell r="N17">
            <v>204.15</v>
          </cell>
          <cell r="O17">
            <v>204.2</v>
          </cell>
          <cell r="P17">
            <v>0</v>
          </cell>
          <cell r="Q17"/>
          <cell r="R17">
            <v>203.7</v>
          </cell>
          <cell r="S17">
            <v>203.7</v>
          </cell>
          <cell r="T17">
            <v>203.7</v>
          </cell>
          <cell r="U17">
            <v>203.7</v>
          </cell>
          <cell r="V17">
            <v>203.7</v>
          </cell>
          <cell r="W17">
            <v>204.15</v>
          </cell>
          <cell r="X17">
            <v>204.15</v>
          </cell>
          <cell r="Y17">
            <v>204.15</v>
          </cell>
          <cell r="Z17">
            <v>204.15</v>
          </cell>
          <cell r="AA17">
            <v>204.2</v>
          </cell>
          <cell r="AB17">
            <v>0</v>
          </cell>
          <cell r="AC17">
            <v>0</v>
          </cell>
          <cell r="AD17"/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</row>
        <row r="18">
          <cell r="A18" t="str">
            <v>1.8ОА</v>
          </cell>
          <cell r="B18" t="str">
            <v>8О</v>
          </cell>
          <cell r="C18" t="str">
            <v>ОМВ - 220 кВ П</v>
          </cell>
          <cell r="D18" t="str">
            <v>А</v>
          </cell>
          <cell r="E18">
            <v>1786</v>
          </cell>
          <cell r="F18">
            <v>1786</v>
          </cell>
          <cell r="G18">
            <v>1786</v>
          </cell>
          <cell r="H18">
            <v>1786</v>
          </cell>
          <cell r="I18">
            <v>1786</v>
          </cell>
          <cell r="J18">
            <v>1786</v>
          </cell>
          <cell r="K18">
            <v>1786.04</v>
          </cell>
          <cell r="L18">
            <v>1786.04</v>
          </cell>
          <cell r="M18">
            <v>1786.04</v>
          </cell>
          <cell r="N18">
            <v>1786.04</v>
          </cell>
          <cell r="O18">
            <v>1787.7</v>
          </cell>
          <cell r="P18">
            <v>0</v>
          </cell>
          <cell r="Q18"/>
          <cell r="R18">
            <v>1786</v>
          </cell>
          <cell r="S18">
            <v>1786</v>
          </cell>
          <cell r="T18">
            <v>1786</v>
          </cell>
          <cell r="U18">
            <v>1786</v>
          </cell>
          <cell r="V18">
            <v>1786</v>
          </cell>
          <cell r="W18">
            <v>1786.04</v>
          </cell>
          <cell r="X18">
            <v>1786.04</v>
          </cell>
          <cell r="Y18">
            <v>1786.04</v>
          </cell>
          <cell r="Z18">
            <v>1786.04</v>
          </cell>
          <cell r="AA18">
            <v>1787.7</v>
          </cell>
          <cell r="AB18">
            <v>0</v>
          </cell>
          <cell r="AC18">
            <v>0</v>
          </cell>
          <cell r="AD18"/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</row>
        <row r="19">
          <cell r="B19" t="str">
            <v>Итого   ОМВ-220 кВ</v>
          </cell>
          <cell r="C19"/>
          <cell r="D19"/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/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/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</row>
        <row r="20">
          <cell r="C20" t="str">
            <v xml:space="preserve">ОМВ - на 1АТ П </v>
          </cell>
          <cell r="D20" t="str">
            <v>А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203.7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/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203.85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/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</row>
        <row r="21">
          <cell r="C21" t="str">
            <v>ОМВ - на 1АТ О</v>
          </cell>
          <cell r="D21" t="str">
            <v>А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/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/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C22" t="str">
            <v>ОМВ - на Муравленково П</v>
          </cell>
          <cell r="D22" t="str">
            <v>А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/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/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</row>
        <row r="23">
          <cell r="C23" t="str">
            <v>ОМВ - на Муравленково О</v>
          </cell>
          <cell r="D23" t="str">
            <v>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/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/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</row>
        <row r="24">
          <cell r="C24" t="str">
            <v>ОМВ - на Уренгой П</v>
          </cell>
          <cell r="D24" t="str">
            <v>А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203.85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/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204.15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/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ОМВ - на Уренгой О</v>
          </cell>
          <cell r="D25" t="str">
            <v>А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1786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/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1786.04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/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ОМВ - на Пангоды П</v>
          </cell>
          <cell r="D26" t="str">
            <v>А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/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/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C27" t="str">
            <v>ОМВ - на Пангоды О</v>
          </cell>
          <cell r="D27" t="str">
            <v>А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/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/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</row>
        <row r="28">
          <cell r="B28" t="str">
            <v>Итого   ОМВ-220 кВ</v>
          </cell>
          <cell r="C28"/>
          <cell r="D28"/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/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/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>
            <v>1.1000000000000001</v>
          </cell>
          <cell r="C29" t="str">
            <v>ЗРУ - 110 кВ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/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/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A30" t="str">
            <v>1,1.2ПА</v>
          </cell>
          <cell r="B30" t="str">
            <v>2П</v>
          </cell>
          <cell r="C30" t="str">
            <v>1АТ-110 П</v>
          </cell>
          <cell r="D30" t="str">
            <v>А</v>
          </cell>
          <cell r="E30">
            <v>5484</v>
          </cell>
          <cell r="F30">
            <v>5536.26</v>
          </cell>
          <cell r="G30">
            <v>5579.46</v>
          </cell>
          <cell r="H30">
            <v>5634.95</v>
          </cell>
          <cell r="I30">
            <v>5668.44</v>
          </cell>
          <cell r="J30">
            <v>5687.17</v>
          </cell>
          <cell r="K30">
            <v>5709.9</v>
          </cell>
          <cell r="L30">
            <v>5729.9</v>
          </cell>
          <cell r="M30">
            <v>5772.5</v>
          </cell>
          <cell r="N30">
            <v>5827.15</v>
          </cell>
          <cell r="O30">
            <v>5890.4</v>
          </cell>
          <cell r="P30">
            <v>0</v>
          </cell>
          <cell r="Q30"/>
          <cell r="R30">
            <v>5536.26</v>
          </cell>
          <cell r="S30">
            <v>5579.46</v>
          </cell>
          <cell r="T30">
            <v>5634.95</v>
          </cell>
          <cell r="U30">
            <v>5668.44</v>
          </cell>
          <cell r="V30">
            <v>5687.17</v>
          </cell>
          <cell r="W30">
            <v>5709.9</v>
          </cell>
          <cell r="X30">
            <v>5729.9</v>
          </cell>
          <cell r="Y30">
            <v>5772.5</v>
          </cell>
          <cell r="Z30">
            <v>5827.15</v>
          </cell>
          <cell r="AA30">
            <v>5890.4</v>
          </cell>
          <cell r="AB30">
            <v>0</v>
          </cell>
          <cell r="AC30">
            <v>0</v>
          </cell>
          <cell r="AD30"/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31" t="str">
            <v>1,1.2ОА</v>
          </cell>
          <cell r="B31" t="str">
            <v>2О</v>
          </cell>
          <cell r="C31" t="str">
            <v>1АТ-110 О</v>
          </cell>
          <cell r="D31" t="str">
            <v>А</v>
          </cell>
          <cell r="E31">
            <v>1917.19</v>
          </cell>
          <cell r="F31">
            <v>1917.19</v>
          </cell>
          <cell r="G31">
            <v>1917.19</v>
          </cell>
          <cell r="H31">
            <v>1917.19</v>
          </cell>
          <cell r="I31">
            <v>1917.19</v>
          </cell>
          <cell r="J31">
            <v>1917.41</v>
          </cell>
          <cell r="K31">
            <v>1917.43</v>
          </cell>
          <cell r="L31">
            <v>1917.52</v>
          </cell>
          <cell r="M31">
            <v>1917.52</v>
          </cell>
          <cell r="N31">
            <v>1917.52</v>
          </cell>
          <cell r="O31">
            <v>1917.52</v>
          </cell>
          <cell r="P31">
            <v>0</v>
          </cell>
          <cell r="Q31"/>
          <cell r="R31">
            <v>1917.19</v>
          </cell>
          <cell r="S31">
            <v>1917.19</v>
          </cell>
          <cell r="T31">
            <v>1917.19</v>
          </cell>
          <cell r="U31">
            <v>1917.19</v>
          </cell>
          <cell r="V31">
            <v>1917.41</v>
          </cell>
          <cell r="W31">
            <v>1917.43</v>
          </cell>
          <cell r="X31">
            <v>1917.52</v>
          </cell>
          <cell r="Y31">
            <v>1917.52</v>
          </cell>
          <cell r="Z31">
            <v>1917.52</v>
          </cell>
          <cell r="AA31">
            <v>1917.52</v>
          </cell>
          <cell r="AB31">
            <v>0</v>
          </cell>
          <cell r="AC31">
            <v>0</v>
          </cell>
          <cell r="AD31"/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</row>
        <row r="32">
          <cell r="A32" t="str">
            <v>1,1.6ПА</v>
          </cell>
          <cell r="B32" t="str">
            <v>6П</v>
          </cell>
          <cell r="C32" t="str">
            <v>2АТ-110 П</v>
          </cell>
          <cell r="D32" t="str">
            <v>А</v>
          </cell>
          <cell r="E32">
            <v>7912</v>
          </cell>
          <cell r="F32">
            <v>7966.58</v>
          </cell>
          <cell r="G32">
            <v>8020.46</v>
          </cell>
          <cell r="H32">
            <v>8083.31</v>
          </cell>
          <cell r="I32">
            <v>8121.62</v>
          </cell>
          <cell r="J32">
            <v>8143.09</v>
          </cell>
          <cell r="K32">
            <v>8165.92</v>
          </cell>
          <cell r="L32">
            <v>8191.52</v>
          </cell>
          <cell r="M32">
            <v>8216.4599999999991</v>
          </cell>
          <cell r="N32">
            <v>8281.5</v>
          </cell>
          <cell r="O32">
            <v>8352.9</v>
          </cell>
          <cell r="P32">
            <v>0</v>
          </cell>
          <cell r="Q32"/>
          <cell r="R32">
            <v>7966.58</v>
          </cell>
          <cell r="S32">
            <v>8020.46</v>
          </cell>
          <cell r="T32">
            <v>8083.31</v>
          </cell>
          <cell r="U32">
            <v>8121.62</v>
          </cell>
          <cell r="V32">
            <v>8143.09</v>
          </cell>
          <cell r="W32">
            <v>8165.92</v>
          </cell>
          <cell r="X32">
            <v>8191.52</v>
          </cell>
          <cell r="Y32">
            <v>8216.4599999999991</v>
          </cell>
          <cell r="Z32">
            <v>8281.5</v>
          </cell>
          <cell r="AA32">
            <v>8352.9</v>
          </cell>
          <cell r="AB32">
            <v>0</v>
          </cell>
          <cell r="AC32">
            <v>0</v>
          </cell>
          <cell r="AD32"/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</row>
        <row r="33">
          <cell r="A33" t="str">
            <v>1,1.6ОА</v>
          </cell>
          <cell r="B33" t="str">
            <v>6О</v>
          </cell>
          <cell r="C33" t="str">
            <v>2АТ-110 О</v>
          </cell>
          <cell r="D33" t="str">
            <v>А</v>
          </cell>
          <cell r="E33">
            <v>2290.4</v>
          </cell>
          <cell r="F33">
            <v>2290.4</v>
          </cell>
          <cell r="G33">
            <v>2290.4</v>
          </cell>
          <cell r="H33">
            <v>2290.4</v>
          </cell>
          <cell r="I33">
            <v>2290.4</v>
          </cell>
          <cell r="J33">
            <v>2290.4</v>
          </cell>
          <cell r="K33">
            <v>2290.4</v>
          </cell>
          <cell r="L33">
            <v>2290.4</v>
          </cell>
          <cell r="M33">
            <v>2290.4</v>
          </cell>
          <cell r="N33">
            <v>2290.4</v>
          </cell>
          <cell r="O33">
            <v>2290.4</v>
          </cell>
          <cell r="P33">
            <v>0</v>
          </cell>
          <cell r="Q33"/>
          <cell r="R33">
            <v>2290.4</v>
          </cell>
          <cell r="S33">
            <v>2290.4</v>
          </cell>
          <cell r="T33">
            <v>2290.4</v>
          </cell>
          <cell r="U33">
            <v>2290.4</v>
          </cell>
          <cell r="V33">
            <v>2290.4</v>
          </cell>
          <cell r="W33">
            <v>2290.4</v>
          </cell>
          <cell r="X33">
            <v>2290.4</v>
          </cell>
          <cell r="Y33">
            <v>2290.4</v>
          </cell>
          <cell r="Z33">
            <v>2290.4</v>
          </cell>
          <cell r="AA33">
            <v>2290.4</v>
          </cell>
          <cell r="AB33">
            <v>0</v>
          </cell>
          <cell r="AC33">
            <v>0</v>
          </cell>
          <cell r="AD33"/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</row>
        <row r="34">
          <cell r="B34" t="str">
            <v>ИТОГО по 1АТ - 2АТ</v>
          </cell>
          <cell r="C34"/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/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/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НЕБАЛАНС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/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/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</row>
        <row r="36">
          <cell r="C36" t="str">
            <v>НБ %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/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/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</row>
        <row r="37">
          <cell r="A37" t="str">
            <v>1,1.7ПА</v>
          </cell>
          <cell r="B37" t="str">
            <v>7П</v>
          </cell>
          <cell r="C37" t="str">
            <v>ОМВ - 110 кВ П</v>
          </cell>
          <cell r="D37" t="str">
            <v>А</v>
          </cell>
          <cell r="E37">
            <v>9497.36</v>
          </cell>
          <cell r="F37">
            <v>9515.74</v>
          </cell>
          <cell r="G37">
            <v>9531.0400000000009</v>
          </cell>
          <cell r="H37">
            <v>9545.18</v>
          </cell>
          <cell r="I37">
            <v>9555</v>
          </cell>
          <cell r="J37">
            <v>9567.94</v>
          </cell>
          <cell r="K37">
            <v>9575.25</v>
          </cell>
          <cell r="L37">
            <v>9602.1</v>
          </cell>
          <cell r="M37">
            <v>9607.2099999999991</v>
          </cell>
          <cell r="N37">
            <v>9615.1200000000008</v>
          </cell>
          <cell r="O37">
            <v>9624.6</v>
          </cell>
          <cell r="P37">
            <v>0</v>
          </cell>
          <cell r="Q37"/>
          <cell r="R37">
            <v>9515.74</v>
          </cell>
          <cell r="S37">
            <v>9531.0400000000009</v>
          </cell>
          <cell r="T37">
            <v>9545.18</v>
          </cell>
          <cell r="U37">
            <v>9555</v>
          </cell>
          <cell r="V37">
            <v>9567.94</v>
          </cell>
          <cell r="W37">
            <v>9575.25</v>
          </cell>
          <cell r="X37">
            <v>9602.1</v>
          </cell>
          <cell r="Y37">
            <v>9607.2099999999991</v>
          </cell>
          <cell r="Z37">
            <v>9615.1200000000008</v>
          </cell>
          <cell r="AA37">
            <v>9624.6</v>
          </cell>
          <cell r="AB37">
            <v>0</v>
          </cell>
          <cell r="AC37">
            <v>0</v>
          </cell>
          <cell r="AD37"/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</row>
        <row r="38">
          <cell r="A38" t="str">
            <v>1,1.7ОА</v>
          </cell>
          <cell r="B38" t="str">
            <v>7О</v>
          </cell>
          <cell r="C38" t="str">
            <v>ОМВ - 110 кВ О</v>
          </cell>
          <cell r="D38" t="str">
            <v>А</v>
          </cell>
          <cell r="E38">
            <v>1654.34</v>
          </cell>
          <cell r="F38">
            <v>1654.86</v>
          </cell>
          <cell r="G38">
            <v>1654.86</v>
          </cell>
          <cell r="H38">
            <v>1656.56</v>
          </cell>
          <cell r="I38">
            <v>1659.5</v>
          </cell>
          <cell r="J38">
            <v>1659.96</v>
          </cell>
          <cell r="K38">
            <v>1666.08</v>
          </cell>
          <cell r="L38">
            <v>1666.21</v>
          </cell>
          <cell r="M38">
            <v>1678.35</v>
          </cell>
          <cell r="N38">
            <v>1679.9</v>
          </cell>
          <cell r="O38">
            <v>1681.8</v>
          </cell>
          <cell r="P38">
            <v>0</v>
          </cell>
          <cell r="Q38"/>
          <cell r="R38">
            <v>1654.86</v>
          </cell>
          <cell r="S38">
            <v>1654.86</v>
          </cell>
          <cell r="T38">
            <v>1656.56</v>
          </cell>
          <cell r="U38">
            <v>1659.5</v>
          </cell>
          <cell r="V38">
            <v>1659.96</v>
          </cell>
          <cell r="W38">
            <v>1666.08</v>
          </cell>
          <cell r="X38">
            <v>1666.21</v>
          </cell>
          <cell r="Y38">
            <v>1678.35</v>
          </cell>
          <cell r="Z38">
            <v>1679.9</v>
          </cell>
          <cell r="AA38">
            <v>1681.8</v>
          </cell>
          <cell r="AB38">
            <v>0</v>
          </cell>
          <cell r="AC38">
            <v>0</v>
          </cell>
          <cell r="AD38"/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</row>
        <row r="39">
          <cell r="B39" t="str">
            <v>ИТОГО по ОМВ - 110 кВ</v>
          </cell>
          <cell r="C39"/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/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/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</row>
        <row r="40">
          <cell r="C40" t="str">
            <v>ОМВ - П на ВЛ "Морошка 1-2"</v>
          </cell>
          <cell r="D40" t="str">
            <v>А</v>
          </cell>
          <cell r="E40">
            <v>0</v>
          </cell>
          <cell r="F40">
            <v>0</v>
          </cell>
          <cell r="G40">
            <v>0</v>
          </cell>
          <cell r="H40">
            <v>9554.1</v>
          </cell>
          <cell r="I40">
            <v>0</v>
          </cell>
          <cell r="J40">
            <v>0</v>
          </cell>
          <cell r="K40">
            <v>0</v>
          </cell>
          <cell r="L40">
            <v>9606.7099999999991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/>
          <cell r="R40">
            <v>0</v>
          </cell>
          <cell r="S40">
            <v>0</v>
          </cell>
          <cell r="T40">
            <v>0</v>
          </cell>
          <cell r="U40">
            <v>9554.1</v>
          </cell>
          <cell r="V40">
            <v>0</v>
          </cell>
          <cell r="W40">
            <v>0</v>
          </cell>
          <cell r="X40">
            <v>0</v>
          </cell>
          <cell r="Y40">
            <v>9606.7099999999991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/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1">
          <cell r="C41" t="str">
            <v>ОМВ - О на ВЛ "Морошка 1-2"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1659.2</v>
          </cell>
          <cell r="I41">
            <v>1659.5</v>
          </cell>
          <cell r="J41">
            <v>0</v>
          </cell>
          <cell r="K41">
            <v>0</v>
          </cell>
          <cell r="L41">
            <v>1667.32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/>
          <cell r="R41">
            <v>0</v>
          </cell>
          <cell r="S41">
            <v>0</v>
          </cell>
          <cell r="T41">
            <v>0</v>
          </cell>
          <cell r="U41">
            <v>1659.3</v>
          </cell>
          <cell r="V41">
            <v>1659.6</v>
          </cell>
          <cell r="W41">
            <v>0</v>
          </cell>
          <cell r="X41">
            <v>0</v>
          </cell>
          <cell r="Y41">
            <v>1676.12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/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</row>
        <row r="44">
          <cell r="A44" t="str">
            <v>1,1.5ПА</v>
          </cell>
          <cell r="B44" t="str">
            <v>5П</v>
          </cell>
          <cell r="C44" t="str">
            <v>ВЛ-110 Левохеттинская П</v>
          </cell>
          <cell r="D44" t="str">
            <v>А</v>
          </cell>
          <cell r="E44">
            <v>1.31</v>
          </cell>
          <cell r="F44">
            <v>1.31</v>
          </cell>
          <cell r="G44">
            <v>1.31</v>
          </cell>
          <cell r="H44">
            <v>1.31</v>
          </cell>
          <cell r="I44">
            <v>1.31</v>
          </cell>
          <cell r="J44">
            <v>1.31</v>
          </cell>
          <cell r="K44">
            <v>1.34</v>
          </cell>
          <cell r="L44">
            <v>1.42</v>
          </cell>
          <cell r="M44">
            <v>1.5</v>
          </cell>
          <cell r="N44">
            <v>1.5</v>
          </cell>
          <cell r="O44">
            <v>1.51</v>
          </cell>
          <cell r="P44">
            <v>0</v>
          </cell>
          <cell r="Q44"/>
          <cell r="R44">
            <v>1.31</v>
          </cell>
          <cell r="S44">
            <v>1.31</v>
          </cell>
          <cell r="T44">
            <v>1.31</v>
          </cell>
          <cell r="U44">
            <v>1.31</v>
          </cell>
          <cell r="V44">
            <v>1.31</v>
          </cell>
          <cell r="W44">
            <v>1.34</v>
          </cell>
          <cell r="X44">
            <v>1.42</v>
          </cell>
          <cell r="Y44">
            <v>1.5</v>
          </cell>
          <cell r="Z44">
            <v>1.5</v>
          </cell>
          <cell r="AA44">
            <v>1.51</v>
          </cell>
          <cell r="AB44">
            <v>0</v>
          </cell>
          <cell r="AC44">
            <v>0</v>
          </cell>
          <cell r="AD44"/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</row>
        <row r="45">
          <cell r="A45" t="str">
            <v>1,1.5ОА</v>
          </cell>
          <cell r="B45" t="str">
            <v>5О</v>
          </cell>
          <cell r="C45" t="str">
            <v>ВЛ-110 Левохеттинская О</v>
          </cell>
          <cell r="D45" t="str">
            <v>А</v>
          </cell>
          <cell r="E45">
            <v>1137.03</v>
          </cell>
          <cell r="F45">
            <v>1183.1300000000001</v>
          </cell>
          <cell r="G45">
            <v>1231.6500000000001</v>
          </cell>
          <cell r="H45">
            <v>1283.3</v>
          </cell>
          <cell r="I45">
            <v>1326.87</v>
          </cell>
          <cell r="J45">
            <v>1357.94</v>
          </cell>
          <cell r="K45">
            <v>1379.5</v>
          </cell>
          <cell r="L45">
            <v>1407.54</v>
          </cell>
          <cell r="M45">
            <v>1430.3</v>
          </cell>
          <cell r="N45">
            <v>1478.15</v>
          </cell>
          <cell r="O45">
            <v>1521.88</v>
          </cell>
          <cell r="P45">
            <v>0</v>
          </cell>
          <cell r="Q45"/>
          <cell r="R45">
            <v>1183.1300000000001</v>
          </cell>
          <cell r="S45">
            <v>1231.6500000000001</v>
          </cell>
          <cell r="T45">
            <v>1283.3</v>
          </cell>
          <cell r="U45">
            <v>1326.87</v>
          </cell>
          <cell r="V45">
            <v>1357.94</v>
          </cell>
          <cell r="W45">
            <v>1379.5</v>
          </cell>
          <cell r="X45">
            <v>1407.54</v>
          </cell>
          <cell r="Y45">
            <v>1430.3</v>
          </cell>
          <cell r="Z45">
            <v>1478.15</v>
          </cell>
          <cell r="AA45">
            <v>1521.88</v>
          </cell>
          <cell r="AB45">
            <v>0</v>
          </cell>
          <cell r="AC45">
            <v>0</v>
          </cell>
          <cell r="AD45"/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ИТОГО по "Левохеттенской"</v>
          </cell>
          <cell r="C46"/>
          <cell r="D46"/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/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/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</row>
        <row r="47">
          <cell r="A47" t="str">
            <v>1,1.8ПА</v>
          </cell>
          <cell r="B47" t="str">
            <v>8П</v>
          </cell>
          <cell r="C47" t="str">
            <v>ВЛ-110 Лонг-Юган-Сорум П</v>
          </cell>
          <cell r="D47" t="str">
            <v>А</v>
          </cell>
          <cell r="E47">
            <v>2.3199999999999998</v>
          </cell>
          <cell r="F47">
            <v>2.3199999999999998</v>
          </cell>
          <cell r="G47">
            <v>2.3199999999999998</v>
          </cell>
          <cell r="H47">
            <v>2.3199999999999998</v>
          </cell>
          <cell r="I47">
            <v>2.3199999999999998</v>
          </cell>
          <cell r="J47">
            <v>2.37</v>
          </cell>
          <cell r="K47">
            <v>2.37</v>
          </cell>
          <cell r="L47">
            <v>2.44</v>
          </cell>
          <cell r="M47">
            <v>2.61</v>
          </cell>
          <cell r="N47">
            <v>2.63</v>
          </cell>
          <cell r="O47">
            <v>2.63</v>
          </cell>
          <cell r="P47">
            <v>0</v>
          </cell>
          <cell r="Q47"/>
          <cell r="R47">
            <v>2.3199999999999998</v>
          </cell>
          <cell r="S47">
            <v>2.3199999999999998</v>
          </cell>
          <cell r="T47">
            <v>2.3199999999999998</v>
          </cell>
          <cell r="U47">
            <v>2.3199999999999998</v>
          </cell>
          <cell r="V47">
            <v>2.37</v>
          </cell>
          <cell r="W47">
            <v>2.37</v>
          </cell>
          <cell r="X47">
            <v>2.44</v>
          </cell>
          <cell r="Y47">
            <v>2.61</v>
          </cell>
          <cell r="Z47">
            <v>2.63</v>
          </cell>
          <cell r="AA47">
            <v>2.63</v>
          </cell>
          <cell r="AB47">
            <v>0</v>
          </cell>
          <cell r="AC47">
            <v>0</v>
          </cell>
          <cell r="AD47"/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A48" t="str">
            <v>1,1.8ОА</v>
          </cell>
          <cell r="B48" t="str">
            <v>8О</v>
          </cell>
          <cell r="C48" t="str">
            <v>ВЛ-110 Лонг-Юган-Сорум О</v>
          </cell>
          <cell r="D48" t="str">
            <v>А</v>
          </cell>
          <cell r="E48">
            <v>1536.38</v>
          </cell>
          <cell r="F48">
            <v>1618.18</v>
          </cell>
          <cell r="G48">
            <v>1682.29</v>
          </cell>
          <cell r="H48">
            <v>1747.51</v>
          </cell>
          <cell r="I48">
            <v>1799.58</v>
          </cell>
          <cell r="J48">
            <v>1840.68</v>
          </cell>
          <cell r="K48">
            <v>1885.68</v>
          </cell>
          <cell r="L48">
            <v>1916.18</v>
          </cell>
          <cell r="M48">
            <v>1970.39</v>
          </cell>
          <cell r="N48">
            <v>2033.82</v>
          </cell>
          <cell r="O48">
            <v>2083.12</v>
          </cell>
          <cell r="P48">
            <v>0</v>
          </cell>
          <cell r="Q48"/>
          <cell r="R48">
            <v>1618.18</v>
          </cell>
          <cell r="S48">
            <v>1682.29</v>
          </cell>
          <cell r="T48">
            <v>1747.51</v>
          </cell>
          <cell r="U48">
            <v>1799.58</v>
          </cell>
          <cell r="V48">
            <v>1840.68</v>
          </cell>
          <cell r="W48">
            <v>1885.68</v>
          </cell>
          <cell r="X48">
            <v>1916.18</v>
          </cell>
          <cell r="Y48">
            <v>1970.39</v>
          </cell>
          <cell r="Z48">
            <v>2033.82</v>
          </cell>
          <cell r="AA48">
            <v>2083.12</v>
          </cell>
          <cell r="AB48">
            <v>0</v>
          </cell>
          <cell r="AC48">
            <v>0</v>
          </cell>
          <cell r="AD48"/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49">
          <cell r="B49" t="str">
            <v xml:space="preserve">ИТОГО по Лонг-Юган-Сорум </v>
          </cell>
          <cell r="C49"/>
          <cell r="D49"/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/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/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</row>
        <row r="50">
          <cell r="A50" t="str">
            <v>1,1.1ПА</v>
          </cell>
          <cell r="B50" t="str">
            <v>1П</v>
          </cell>
          <cell r="C50" t="str">
            <v>ВЛ-110 "Морошка" -1 П</v>
          </cell>
          <cell r="D50" t="str">
            <v>А</v>
          </cell>
          <cell r="E50">
            <v>6398.68</v>
          </cell>
          <cell r="F50">
            <v>6399.76</v>
          </cell>
          <cell r="G50">
            <v>6400.34</v>
          </cell>
          <cell r="H50">
            <v>6400.68</v>
          </cell>
          <cell r="I50">
            <v>99.9</v>
          </cell>
          <cell r="J50">
            <v>111.9</v>
          </cell>
          <cell r="K50">
            <v>118.58</v>
          </cell>
          <cell r="L50">
            <v>154.28</v>
          </cell>
          <cell r="M50">
            <v>155.52000000000001</v>
          </cell>
          <cell r="N50">
            <v>156.6</v>
          </cell>
          <cell r="O50">
            <v>157.1</v>
          </cell>
          <cell r="P50">
            <v>0</v>
          </cell>
          <cell r="Q50"/>
          <cell r="R50">
            <v>6399.76</v>
          </cell>
          <cell r="S50">
            <v>6400.34</v>
          </cell>
          <cell r="T50">
            <v>6400.68</v>
          </cell>
          <cell r="U50">
            <v>6407.7</v>
          </cell>
          <cell r="V50">
            <v>111.9</v>
          </cell>
          <cell r="W50">
            <v>118.58</v>
          </cell>
          <cell r="X50">
            <v>154.28</v>
          </cell>
          <cell r="Y50">
            <v>155.52000000000001</v>
          </cell>
          <cell r="Z50">
            <v>156.6</v>
          </cell>
          <cell r="AA50">
            <v>157.1</v>
          </cell>
          <cell r="AB50">
            <v>0</v>
          </cell>
          <cell r="AC50">
            <v>0</v>
          </cell>
          <cell r="AD50"/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6414.96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</row>
        <row r="51">
          <cell r="A51" t="str">
            <v>1,1.1ОА</v>
          </cell>
          <cell r="B51" t="str">
            <v>1О</v>
          </cell>
          <cell r="C51" t="str">
            <v>ВЛ-110 "Морошка" -1 О</v>
          </cell>
          <cell r="D51" t="str">
            <v>А</v>
          </cell>
          <cell r="E51">
            <v>8692.6</v>
          </cell>
          <cell r="F51">
            <v>8700.3799999999992</v>
          </cell>
          <cell r="G51">
            <v>8719.68</v>
          </cell>
          <cell r="H51">
            <v>8750.5499999999993</v>
          </cell>
          <cell r="I51">
            <v>782.34</v>
          </cell>
          <cell r="J51">
            <v>782.64</v>
          </cell>
          <cell r="K51">
            <v>783.72</v>
          </cell>
          <cell r="L51">
            <v>784.48</v>
          </cell>
          <cell r="M51">
            <v>800.8</v>
          </cell>
          <cell r="N51">
            <v>837.55</v>
          </cell>
          <cell r="O51">
            <v>887.5</v>
          </cell>
          <cell r="P51">
            <v>0</v>
          </cell>
          <cell r="Q51"/>
          <cell r="R51">
            <v>8700.3799999999992</v>
          </cell>
          <cell r="S51">
            <v>8719.68</v>
          </cell>
          <cell r="T51">
            <v>8750.5499999999993</v>
          </cell>
          <cell r="U51">
            <v>8761.7999999999993</v>
          </cell>
          <cell r="V51">
            <v>782.64</v>
          </cell>
          <cell r="W51">
            <v>783.72</v>
          </cell>
          <cell r="X51">
            <v>784.48</v>
          </cell>
          <cell r="Y51">
            <v>800.8</v>
          </cell>
          <cell r="Z51">
            <v>837.55</v>
          </cell>
          <cell r="AA51">
            <v>887.5</v>
          </cell>
          <cell r="AB51">
            <v>0</v>
          </cell>
          <cell r="AC51">
            <v>0</v>
          </cell>
          <cell r="AD51"/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8762.02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</row>
        <row r="52">
          <cell r="A52" t="str">
            <v>1,1.3ПА</v>
          </cell>
          <cell r="B52" t="str">
            <v>3П</v>
          </cell>
          <cell r="C52" t="str">
            <v>ВЛ-110 "Морошка" -2 П</v>
          </cell>
          <cell r="D52" t="str">
            <v>А</v>
          </cell>
          <cell r="E52">
            <v>46.1</v>
          </cell>
          <cell r="F52">
            <v>46.1</v>
          </cell>
          <cell r="G52">
            <v>46.1</v>
          </cell>
          <cell r="H52">
            <v>46.1</v>
          </cell>
          <cell r="I52">
            <v>4685.32</v>
          </cell>
          <cell r="J52">
            <v>4685.62</v>
          </cell>
          <cell r="K52">
            <v>4685.8900000000003</v>
          </cell>
          <cell r="L52">
            <v>4685.8900000000003</v>
          </cell>
          <cell r="M52">
            <v>4696.42</v>
          </cell>
          <cell r="N52">
            <v>4696.6000000000004</v>
          </cell>
          <cell r="O52">
            <v>4696.6000000000004</v>
          </cell>
          <cell r="P52">
            <v>0</v>
          </cell>
          <cell r="Q52"/>
          <cell r="R52">
            <v>46.1</v>
          </cell>
          <cell r="S52">
            <v>46.1</v>
          </cell>
          <cell r="T52">
            <v>46.1</v>
          </cell>
          <cell r="U52">
            <v>46.1</v>
          </cell>
          <cell r="V52">
            <v>4685.62</v>
          </cell>
          <cell r="W52">
            <v>4685.8900000000003</v>
          </cell>
          <cell r="X52">
            <v>4685.8900000000003</v>
          </cell>
          <cell r="Y52">
            <v>4696.42</v>
          </cell>
          <cell r="Z52">
            <v>4696.6000000000004</v>
          </cell>
          <cell r="AA52">
            <v>4696.6000000000004</v>
          </cell>
          <cell r="AB52">
            <v>0</v>
          </cell>
          <cell r="AC52">
            <v>0</v>
          </cell>
          <cell r="AD52"/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46.1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3">
          <cell r="A53" t="str">
            <v>1,1.3ОА</v>
          </cell>
          <cell r="B53" t="str">
            <v>3О</v>
          </cell>
          <cell r="C53" t="str">
            <v>ВЛ-110 "Морошка" -2 О</v>
          </cell>
          <cell r="D53" t="str">
            <v>А</v>
          </cell>
          <cell r="E53">
            <v>8914.9599999999991</v>
          </cell>
          <cell r="F53">
            <v>8959.84</v>
          </cell>
          <cell r="G53">
            <v>8994.1</v>
          </cell>
          <cell r="H53">
            <v>9042.85</v>
          </cell>
          <cell r="I53">
            <v>5146.12</v>
          </cell>
          <cell r="J53">
            <v>5152.8100000000004</v>
          </cell>
          <cell r="K53">
            <v>5160.46</v>
          </cell>
          <cell r="L53">
            <v>5205.01</v>
          </cell>
          <cell r="M53">
            <v>5215.75</v>
          </cell>
          <cell r="N53">
            <v>5263.9</v>
          </cell>
          <cell r="O53">
            <v>5335.7</v>
          </cell>
          <cell r="P53">
            <v>0</v>
          </cell>
          <cell r="Q53"/>
          <cell r="R53">
            <v>8959.84</v>
          </cell>
          <cell r="S53">
            <v>8994.1</v>
          </cell>
          <cell r="T53">
            <v>9042.85</v>
          </cell>
          <cell r="U53">
            <v>9061.7000000000007</v>
          </cell>
          <cell r="V53">
            <v>5152.8100000000004</v>
          </cell>
          <cell r="W53">
            <v>5160.46</v>
          </cell>
          <cell r="X53">
            <v>5205.01</v>
          </cell>
          <cell r="Y53">
            <v>5215.75</v>
          </cell>
          <cell r="Z53">
            <v>5263.9</v>
          </cell>
          <cell r="AA53">
            <v>5335.7</v>
          </cell>
          <cell r="AB53">
            <v>0</v>
          </cell>
          <cell r="AC53">
            <v>0</v>
          </cell>
          <cell r="AD53"/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9066.42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</row>
        <row r="54">
          <cell r="B54" t="str">
            <v>ИТОГО по ВЛ-110 "Морошка"</v>
          </cell>
          <cell r="C54"/>
          <cell r="D54"/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/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/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B55" t="str">
            <v>ИТОГО по ПС110/6 "Морошка"</v>
          </cell>
          <cell r="C55"/>
          <cell r="D55"/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/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/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</row>
        <row r="56">
          <cell r="B56" t="str">
            <v>ИТОГО по ПС110/6 "Голубика"</v>
          </cell>
          <cell r="C56"/>
          <cell r="D56"/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/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/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</row>
        <row r="57">
          <cell r="B57" t="str">
            <v>ИТОГО по ПС110/6 "Ст. Надым"</v>
          </cell>
          <cell r="C57"/>
          <cell r="D57"/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/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/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B58" t="str">
            <v>ИТОГО по ПС110/6 "Береговая"</v>
          </cell>
          <cell r="C58"/>
          <cell r="D58"/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/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/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</row>
        <row r="59">
          <cell r="B59" t="str">
            <v>ИТОГО по ПС110/6 "КС-0"</v>
          </cell>
          <cell r="C59"/>
          <cell r="D59"/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/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/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</row>
        <row r="60">
          <cell r="C60" t="str">
            <v>НЕБАЛАНС</v>
          </cell>
          <cell r="D60"/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/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/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C61" t="str">
            <v>НБ %</v>
          </cell>
          <cell r="D61"/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/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/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2">
          <cell r="C62" t="str">
            <v>ЗРУ - 6 кВ</v>
          </cell>
          <cell r="D62"/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/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/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</row>
        <row r="63">
          <cell r="A63" t="str">
            <v>1.5А</v>
          </cell>
          <cell r="B63">
            <v>5</v>
          </cell>
          <cell r="C63" t="str">
            <v>ТСН - 1</v>
          </cell>
          <cell r="D63" t="str">
            <v>А</v>
          </cell>
          <cell r="E63">
            <v>9374.4599999999991</v>
          </cell>
          <cell r="F63">
            <v>9819.8799999999992</v>
          </cell>
          <cell r="G63">
            <v>334.96</v>
          </cell>
          <cell r="H63">
            <v>790.7</v>
          </cell>
          <cell r="I63">
            <v>1021.5</v>
          </cell>
          <cell r="J63">
            <v>1144.95</v>
          </cell>
          <cell r="K63">
            <v>1213.6500000000001</v>
          </cell>
          <cell r="L63">
            <v>1271.22</v>
          </cell>
          <cell r="M63">
            <v>1359.89</v>
          </cell>
          <cell r="N63">
            <v>1483.09</v>
          </cell>
          <cell r="O63">
            <v>1668.1</v>
          </cell>
          <cell r="P63">
            <v>0</v>
          </cell>
          <cell r="Q63"/>
          <cell r="R63">
            <v>9819.8799999999992</v>
          </cell>
          <cell r="S63">
            <v>10334.959999999999</v>
          </cell>
          <cell r="T63">
            <v>790.7</v>
          </cell>
          <cell r="U63">
            <v>1021.5</v>
          </cell>
          <cell r="V63">
            <v>1144.95</v>
          </cell>
          <cell r="W63">
            <v>1213.6500000000001</v>
          </cell>
          <cell r="X63">
            <v>1271.22</v>
          </cell>
          <cell r="Y63">
            <v>1359.89</v>
          </cell>
          <cell r="Z63">
            <v>1483.09</v>
          </cell>
          <cell r="AA63">
            <v>1668.1</v>
          </cell>
          <cell r="AB63">
            <v>0</v>
          </cell>
          <cell r="AC63">
            <v>0</v>
          </cell>
          <cell r="AD63"/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A64" t="str">
            <v>1.9А</v>
          </cell>
          <cell r="B64">
            <v>9</v>
          </cell>
          <cell r="C64" t="str">
            <v>ТСН - 2</v>
          </cell>
          <cell r="D64" t="str">
            <v>А</v>
          </cell>
          <cell r="E64">
            <v>9269.2000000000007</v>
          </cell>
          <cell r="F64">
            <v>9544.26</v>
          </cell>
          <cell r="G64">
            <v>9794.2000000000007</v>
          </cell>
          <cell r="H64">
            <v>64.81</v>
          </cell>
          <cell r="I64">
            <v>303.89999999999998</v>
          </cell>
          <cell r="J64">
            <v>494.91</v>
          </cell>
          <cell r="K64">
            <v>598.12</v>
          </cell>
          <cell r="L64">
            <v>644.04</v>
          </cell>
          <cell r="M64">
            <v>686.6</v>
          </cell>
          <cell r="N64">
            <v>772.71</v>
          </cell>
          <cell r="O64">
            <v>953.1</v>
          </cell>
          <cell r="P64">
            <v>0</v>
          </cell>
          <cell r="Q64"/>
          <cell r="R64">
            <v>9544.26</v>
          </cell>
          <cell r="S64">
            <v>9794.2000000000007</v>
          </cell>
          <cell r="T64">
            <v>10064.81</v>
          </cell>
          <cell r="U64">
            <v>303.89999999999998</v>
          </cell>
          <cell r="V64">
            <v>494.91</v>
          </cell>
          <cell r="W64">
            <v>598.12</v>
          </cell>
          <cell r="X64">
            <v>644.04</v>
          </cell>
          <cell r="Y64">
            <v>686.6</v>
          </cell>
          <cell r="Z64">
            <v>772.71</v>
          </cell>
          <cell r="AA64">
            <v>953.1</v>
          </cell>
          <cell r="AB64">
            <v>0</v>
          </cell>
          <cell r="AC64">
            <v>0</v>
          </cell>
          <cell r="AD64"/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</row>
        <row r="65">
          <cell r="B65" t="str">
            <v>ИТОГО по СН</v>
          </cell>
          <cell r="C65"/>
          <cell r="D65"/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/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/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</row>
        <row r="66">
          <cell r="B66">
            <v>7</v>
          </cell>
          <cell r="C66" t="str">
            <v>Собственные  нужды на п/с ООО "ТТГ"</v>
          </cell>
          <cell r="D66"/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/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/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C67" t="str">
            <v>ПС 110/6 "Лонг-Юган"</v>
          </cell>
          <cell r="D67"/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/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/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A68" t="str">
            <v>7.3А</v>
          </cell>
          <cell r="B68">
            <v>3</v>
          </cell>
          <cell r="C68" t="str">
            <v>ТСН - 1</v>
          </cell>
          <cell r="D68" t="str">
            <v>А</v>
          </cell>
          <cell r="E68">
            <v>3955.4</v>
          </cell>
          <cell r="F68">
            <v>4852.8999999999996</v>
          </cell>
          <cell r="G68">
            <v>5672.5</v>
          </cell>
          <cell r="H68">
            <v>6440.9</v>
          </cell>
          <cell r="I68">
            <v>6979.5</v>
          </cell>
          <cell r="J68">
            <v>7190.8</v>
          </cell>
          <cell r="K68">
            <v>7258.6</v>
          </cell>
          <cell r="L68">
            <v>7299.9</v>
          </cell>
          <cell r="M68">
            <v>7340.3</v>
          </cell>
          <cell r="N68">
            <v>7511.9</v>
          </cell>
          <cell r="O68">
            <v>7843.7</v>
          </cell>
          <cell r="P68">
            <v>0</v>
          </cell>
          <cell r="Q68"/>
          <cell r="R68">
            <v>4852.8999999999996</v>
          </cell>
          <cell r="S68">
            <v>5672.5</v>
          </cell>
          <cell r="T68">
            <v>6440.9</v>
          </cell>
          <cell r="U68">
            <v>6979.5</v>
          </cell>
          <cell r="V68">
            <v>7190.8</v>
          </cell>
          <cell r="W68">
            <v>7258.6</v>
          </cell>
          <cell r="X68">
            <v>7299.9</v>
          </cell>
          <cell r="Y68">
            <v>7340.3</v>
          </cell>
          <cell r="Z68">
            <v>7511.9</v>
          </cell>
          <cell r="AA68">
            <v>7843.7</v>
          </cell>
          <cell r="AB68">
            <v>0</v>
          </cell>
          <cell r="AC68">
            <v>0</v>
          </cell>
          <cell r="AD68"/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69">
          <cell r="A69" t="str">
            <v>7.4А</v>
          </cell>
          <cell r="B69">
            <v>4</v>
          </cell>
          <cell r="C69" t="str">
            <v>ТСН - 2</v>
          </cell>
          <cell r="D69" t="str">
            <v>А</v>
          </cell>
          <cell r="E69">
            <v>8499.9</v>
          </cell>
          <cell r="F69">
            <v>8499.9</v>
          </cell>
          <cell r="G69">
            <v>8499.9</v>
          </cell>
          <cell r="H69">
            <v>8499.9</v>
          </cell>
          <cell r="I69">
            <v>8505.7000000000007</v>
          </cell>
          <cell r="J69">
            <v>8560.1</v>
          </cell>
          <cell r="K69">
            <v>8610.2000000000007</v>
          </cell>
          <cell r="L69">
            <v>8662.7000000000007</v>
          </cell>
          <cell r="M69">
            <v>8713.9</v>
          </cell>
          <cell r="N69">
            <v>8767.5</v>
          </cell>
          <cell r="O69">
            <v>8800.6</v>
          </cell>
          <cell r="P69">
            <v>0</v>
          </cell>
          <cell r="Q69"/>
          <cell r="R69">
            <v>8499.9</v>
          </cell>
          <cell r="S69">
            <v>8499.9</v>
          </cell>
          <cell r="T69">
            <v>8499.9</v>
          </cell>
          <cell r="U69">
            <v>8505.7000000000007</v>
          </cell>
          <cell r="V69">
            <v>8560.1</v>
          </cell>
          <cell r="W69">
            <v>8610.2000000000007</v>
          </cell>
          <cell r="X69">
            <v>8662.7000000000007</v>
          </cell>
          <cell r="Y69">
            <v>8713.9</v>
          </cell>
          <cell r="Z69">
            <v>8767.5</v>
          </cell>
          <cell r="AA69">
            <v>8800.6</v>
          </cell>
          <cell r="AB69">
            <v>0</v>
          </cell>
          <cell r="AC69">
            <v>0</v>
          </cell>
          <cell r="AD69"/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</row>
        <row r="70">
          <cell r="C70" t="str">
            <v>ПС 110/6 "КС - 0"</v>
          </cell>
          <cell r="D70"/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/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/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</row>
        <row r="71">
          <cell r="A71" t="str">
            <v>7.7А</v>
          </cell>
          <cell r="B71">
            <v>7</v>
          </cell>
          <cell r="C71" t="str">
            <v>ТСН - 3</v>
          </cell>
          <cell r="D71" t="str">
            <v>А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/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/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</row>
        <row r="72">
          <cell r="C72" t="str">
            <v>ПС 110/10 "Левая Хетта"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/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/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</row>
        <row r="73">
          <cell r="A73" t="str">
            <v>7.1А</v>
          </cell>
          <cell r="B73">
            <v>1</v>
          </cell>
          <cell r="C73" t="str">
            <v>ТСН - 1</v>
          </cell>
          <cell r="D73" t="str">
            <v>А</v>
          </cell>
          <cell r="E73">
            <v>4840.1000000000004</v>
          </cell>
          <cell r="F73">
            <v>5602.9</v>
          </cell>
          <cell r="G73">
            <v>6396</v>
          </cell>
          <cell r="H73">
            <v>7108.3</v>
          </cell>
          <cell r="I73">
            <v>7687.5</v>
          </cell>
          <cell r="J73">
            <v>7937.6</v>
          </cell>
          <cell r="K73">
            <v>8092.4</v>
          </cell>
          <cell r="L73">
            <v>8148.13</v>
          </cell>
          <cell r="M73">
            <v>8200.7000000000007</v>
          </cell>
          <cell r="N73">
            <v>8416.6</v>
          </cell>
          <cell r="O73">
            <v>8771</v>
          </cell>
          <cell r="P73">
            <v>0</v>
          </cell>
          <cell r="Q73"/>
          <cell r="R73">
            <v>5602.9</v>
          </cell>
          <cell r="S73">
            <v>6396</v>
          </cell>
          <cell r="T73">
            <v>7108.3</v>
          </cell>
          <cell r="U73">
            <v>7687.5</v>
          </cell>
          <cell r="V73">
            <v>7937.6</v>
          </cell>
          <cell r="W73">
            <v>8092.4</v>
          </cell>
          <cell r="X73">
            <v>8148.13</v>
          </cell>
          <cell r="Y73">
            <v>8200.7000000000007</v>
          </cell>
          <cell r="Z73">
            <v>8416.6</v>
          </cell>
          <cell r="AA73">
            <v>8771</v>
          </cell>
          <cell r="AB73">
            <v>0</v>
          </cell>
          <cell r="AC73">
            <v>0</v>
          </cell>
          <cell r="AD73"/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</row>
        <row r="74">
          <cell r="A74" t="str">
            <v>7.2А</v>
          </cell>
          <cell r="B74">
            <v>2</v>
          </cell>
          <cell r="C74" t="str">
            <v>ТСН - 2</v>
          </cell>
          <cell r="D74" t="str">
            <v>А</v>
          </cell>
          <cell r="E74">
            <v>4520.3999999999996</v>
          </cell>
          <cell r="F74">
            <v>4520.3999999999996</v>
          </cell>
          <cell r="G74">
            <v>4520.5</v>
          </cell>
          <cell r="H74">
            <v>4520.5</v>
          </cell>
          <cell r="I74">
            <v>4520.5</v>
          </cell>
          <cell r="J74">
            <v>4520.6000000000004</v>
          </cell>
          <cell r="K74">
            <v>4520.6000000000004</v>
          </cell>
          <cell r="L74">
            <v>4520.8</v>
          </cell>
          <cell r="M74">
            <v>4520.8</v>
          </cell>
          <cell r="N74">
            <v>4520.8</v>
          </cell>
          <cell r="O74">
            <v>4520.8</v>
          </cell>
          <cell r="P74">
            <v>0</v>
          </cell>
          <cell r="Q74"/>
          <cell r="R74">
            <v>4520.3999999999996</v>
          </cell>
          <cell r="S74">
            <v>4520.5</v>
          </cell>
          <cell r="T74">
            <v>4520.5</v>
          </cell>
          <cell r="U74">
            <v>4520.5</v>
          </cell>
          <cell r="V74">
            <v>4520.6000000000004</v>
          </cell>
          <cell r="W74">
            <v>4520.6000000000004</v>
          </cell>
          <cell r="X74">
            <v>4520.8</v>
          </cell>
          <cell r="Y74">
            <v>4520.8</v>
          </cell>
          <cell r="Z74">
            <v>4520.8</v>
          </cell>
          <cell r="AA74">
            <v>4520.8</v>
          </cell>
          <cell r="AB74">
            <v>0</v>
          </cell>
          <cell r="AC74">
            <v>0</v>
          </cell>
          <cell r="AD74"/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</row>
        <row r="75">
          <cell r="C75" t="str">
            <v>ПС 110/10 "Приозёрная"</v>
          </cell>
          <cell r="D75"/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/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/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</row>
        <row r="76">
          <cell r="A76" t="str">
            <v>7.А</v>
          </cell>
          <cell r="B76"/>
          <cell r="C76" t="str">
            <v>ТСН - 1</v>
          </cell>
          <cell r="D76" t="str">
            <v>А</v>
          </cell>
          <cell r="E76">
            <v>4576.63</v>
          </cell>
          <cell r="F76">
            <v>4576.63</v>
          </cell>
          <cell r="G76">
            <v>4576.63</v>
          </cell>
          <cell r="H76">
            <v>5083.8999999999996</v>
          </cell>
          <cell r="I76">
            <v>5537.65</v>
          </cell>
          <cell r="J76">
            <v>5577.04</v>
          </cell>
          <cell r="K76">
            <v>5577.04</v>
          </cell>
          <cell r="L76">
            <v>5577.04</v>
          </cell>
          <cell r="M76">
            <v>5577.04</v>
          </cell>
          <cell r="N76">
            <v>5577.04</v>
          </cell>
          <cell r="O76">
            <v>5594.2</v>
          </cell>
          <cell r="P76">
            <v>0</v>
          </cell>
          <cell r="Q76"/>
          <cell r="R76">
            <v>4576.63</v>
          </cell>
          <cell r="S76">
            <v>4576.63</v>
          </cell>
          <cell r="T76">
            <v>5083.8999999999996</v>
          </cell>
          <cell r="U76">
            <v>5537.65</v>
          </cell>
          <cell r="V76">
            <v>5577.04</v>
          </cell>
          <cell r="W76">
            <v>5577.04</v>
          </cell>
          <cell r="X76">
            <v>5577.04</v>
          </cell>
          <cell r="Y76">
            <v>5577.04</v>
          </cell>
          <cell r="Z76">
            <v>5577.04</v>
          </cell>
          <cell r="AA76">
            <v>5594.2</v>
          </cell>
          <cell r="AB76">
            <v>0</v>
          </cell>
          <cell r="AC76">
            <v>0</v>
          </cell>
          <cell r="AD76"/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</row>
        <row r="77">
          <cell r="A77" t="str">
            <v>7.А</v>
          </cell>
          <cell r="B77"/>
          <cell r="C77" t="str">
            <v>ТСН - 2</v>
          </cell>
          <cell r="D77" t="str">
            <v>А</v>
          </cell>
          <cell r="E77">
            <v>15.7</v>
          </cell>
          <cell r="F77">
            <v>2334.6999999999998</v>
          </cell>
          <cell r="G77">
            <v>3565.4</v>
          </cell>
          <cell r="H77">
            <v>3610.9</v>
          </cell>
          <cell r="I77">
            <v>3614.1</v>
          </cell>
          <cell r="J77">
            <v>4347</v>
          </cell>
          <cell r="K77">
            <v>4928.3</v>
          </cell>
          <cell r="L77">
            <v>5076.2</v>
          </cell>
          <cell r="M77">
            <v>5411</v>
          </cell>
          <cell r="N77">
            <v>5721.7</v>
          </cell>
          <cell r="O77">
            <v>6154.5</v>
          </cell>
          <cell r="P77">
            <v>0</v>
          </cell>
          <cell r="Q77"/>
          <cell r="R77">
            <v>2334.6999999999998</v>
          </cell>
          <cell r="S77">
            <v>3565.4</v>
          </cell>
          <cell r="T77">
            <v>3610.9</v>
          </cell>
          <cell r="U77">
            <v>3614.1</v>
          </cell>
          <cell r="V77">
            <v>4347</v>
          </cell>
          <cell r="W77">
            <v>4928.3</v>
          </cell>
          <cell r="X77">
            <v>5076.2</v>
          </cell>
          <cell r="Y77">
            <v>5411</v>
          </cell>
          <cell r="Z77">
            <v>5721.7</v>
          </cell>
          <cell r="AA77">
            <v>6154.5</v>
          </cell>
          <cell r="AB77">
            <v>0</v>
          </cell>
          <cell r="AC77">
            <v>0</v>
          </cell>
          <cell r="AD77"/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</row>
        <row r="78">
          <cell r="C78" t="str">
            <v>ПС 220/10 "Правая Хетта"</v>
          </cell>
          <cell r="D78"/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/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/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</row>
        <row r="79">
          <cell r="A79" t="str">
            <v>7.5А</v>
          </cell>
          <cell r="B79">
            <v>5</v>
          </cell>
          <cell r="C79" t="str">
            <v>ТСН - 1</v>
          </cell>
          <cell r="D79" t="str">
            <v>А</v>
          </cell>
          <cell r="E79">
            <v>9440.2000000000007</v>
          </cell>
          <cell r="F79">
            <v>467.2</v>
          </cell>
          <cell r="G79">
            <v>1615.7</v>
          </cell>
          <cell r="H79">
            <v>2608.5</v>
          </cell>
          <cell r="I79">
            <v>3186.1</v>
          </cell>
          <cell r="J79">
            <v>3347.8</v>
          </cell>
          <cell r="K79">
            <v>3433.1</v>
          </cell>
          <cell r="L79">
            <v>3458</v>
          </cell>
          <cell r="M79">
            <v>3461.5</v>
          </cell>
          <cell r="N79">
            <v>3482.9</v>
          </cell>
          <cell r="O79">
            <v>3599.8</v>
          </cell>
          <cell r="P79">
            <v>0</v>
          </cell>
          <cell r="Q79"/>
          <cell r="R79">
            <v>10467.200000000001</v>
          </cell>
          <cell r="S79">
            <v>1615.7</v>
          </cell>
          <cell r="T79">
            <v>2608.5</v>
          </cell>
          <cell r="U79">
            <v>3186.1</v>
          </cell>
          <cell r="V79">
            <v>3347.8</v>
          </cell>
          <cell r="W79">
            <v>3433.1</v>
          </cell>
          <cell r="X79">
            <v>3458</v>
          </cell>
          <cell r="Y79">
            <v>3461.5</v>
          </cell>
          <cell r="Z79">
            <v>3482.9</v>
          </cell>
          <cell r="AA79">
            <v>3599.8</v>
          </cell>
          <cell r="AB79">
            <v>0</v>
          </cell>
          <cell r="AC79">
            <v>0</v>
          </cell>
          <cell r="AD79"/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</row>
        <row r="80">
          <cell r="A80" t="str">
            <v>7.6А</v>
          </cell>
          <cell r="B80">
            <v>6</v>
          </cell>
          <cell r="C80" t="str">
            <v>ТСН - 2</v>
          </cell>
          <cell r="D80" t="str">
            <v>А</v>
          </cell>
          <cell r="E80">
            <v>6518.2</v>
          </cell>
          <cell r="F80">
            <v>6518.2</v>
          </cell>
          <cell r="G80">
            <v>6518.2</v>
          </cell>
          <cell r="H80">
            <v>6518.2</v>
          </cell>
          <cell r="I80">
            <v>6518.4</v>
          </cell>
          <cell r="J80">
            <v>6518.4</v>
          </cell>
          <cell r="K80">
            <v>6518.4</v>
          </cell>
          <cell r="L80">
            <v>6539.2</v>
          </cell>
          <cell r="M80">
            <v>6593.3</v>
          </cell>
          <cell r="N80">
            <v>6634</v>
          </cell>
          <cell r="O80">
            <v>6882</v>
          </cell>
          <cell r="P80">
            <v>0</v>
          </cell>
          <cell r="Q80"/>
          <cell r="R80">
            <v>6518.2</v>
          </cell>
          <cell r="S80">
            <v>6518.2</v>
          </cell>
          <cell r="T80">
            <v>6518.2</v>
          </cell>
          <cell r="U80">
            <v>6518.4</v>
          </cell>
          <cell r="V80">
            <v>6518.4</v>
          </cell>
          <cell r="W80">
            <v>6518.4</v>
          </cell>
          <cell r="X80">
            <v>6539.2</v>
          </cell>
          <cell r="Y80">
            <v>6593.3</v>
          </cell>
          <cell r="Z80">
            <v>6634</v>
          </cell>
          <cell r="AA80">
            <v>6882</v>
          </cell>
          <cell r="AB80">
            <v>0</v>
          </cell>
          <cell r="AC80">
            <v>0</v>
          </cell>
          <cell r="AD80"/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</row>
        <row r="81">
          <cell r="A81" t="str">
            <v>7.17А</v>
          </cell>
          <cell r="B81">
            <v>17</v>
          </cell>
          <cell r="C81" t="str">
            <v>СН ОП "СЭС" (по данным "ТТГ")</v>
          </cell>
          <cell r="D81" t="str">
            <v>А</v>
          </cell>
          <cell r="E81">
            <v>4738.4799999999996</v>
          </cell>
          <cell r="F81">
            <v>4759.84</v>
          </cell>
          <cell r="G81">
            <v>4783.33</v>
          </cell>
          <cell r="H81">
            <v>4803.6000000000004</v>
          </cell>
          <cell r="I81">
            <v>4815.5</v>
          </cell>
          <cell r="J81">
            <v>4816.67</v>
          </cell>
          <cell r="K81">
            <v>4816.67</v>
          </cell>
          <cell r="L81">
            <v>4816.67</v>
          </cell>
          <cell r="M81">
            <v>4816.67</v>
          </cell>
          <cell r="N81">
            <v>4816.67</v>
          </cell>
          <cell r="O81">
            <v>4816.67</v>
          </cell>
          <cell r="P81">
            <v>0</v>
          </cell>
          <cell r="Q81"/>
          <cell r="R81">
            <v>4759.84</v>
          </cell>
          <cell r="S81">
            <v>4783.33</v>
          </cell>
          <cell r="T81">
            <v>4803.6000000000004</v>
          </cell>
          <cell r="U81">
            <v>4815.5</v>
          </cell>
          <cell r="V81">
            <v>4816.67</v>
          </cell>
          <cell r="W81">
            <v>4816.67</v>
          </cell>
          <cell r="X81">
            <v>4816.67</v>
          </cell>
          <cell r="Y81">
            <v>4816.67</v>
          </cell>
          <cell r="Z81">
            <v>4816.67</v>
          </cell>
          <cell r="AA81">
            <v>4816.67</v>
          </cell>
          <cell r="AB81">
            <v>0</v>
          </cell>
          <cell r="AC81">
            <v>0</v>
          </cell>
          <cell r="AD81"/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</row>
        <row r="82">
          <cell r="B82">
            <v>4</v>
          </cell>
          <cell r="C82" t="str">
            <v>ПС 110\6  "ГОЛУБИКА"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/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/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</row>
        <row r="83">
          <cell r="C83" t="str">
            <v>ЗРУ - 6 кВ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/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/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</row>
        <row r="84">
          <cell r="A84" t="str">
            <v>4.11А</v>
          </cell>
          <cell r="B84">
            <v>11</v>
          </cell>
          <cell r="C84" t="str">
            <v>В-1-1т</v>
          </cell>
          <cell r="D84" t="str">
            <v>А</v>
          </cell>
          <cell r="E84">
            <v>8504</v>
          </cell>
          <cell r="F84">
            <v>8.68</v>
          </cell>
          <cell r="G84">
            <v>194.34</v>
          </cell>
          <cell r="H84">
            <v>408.15999999999997</v>
          </cell>
          <cell r="I84">
            <v>607.41999999999996</v>
          </cell>
          <cell r="J84">
            <v>778.56</v>
          </cell>
          <cell r="K84">
            <v>901.27</v>
          </cell>
          <cell r="L84">
            <v>969.52</v>
          </cell>
          <cell r="M84">
            <v>1059.95</v>
          </cell>
          <cell r="N84">
            <v>1210.1300000000001</v>
          </cell>
          <cell r="O84">
            <v>1425.7400000000002</v>
          </cell>
          <cell r="P84">
            <v>1425.7400000000002</v>
          </cell>
          <cell r="Q84"/>
          <cell r="R84">
            <v>8779.4</v>
          </cell>
          <cell r="S84">
            <v>194.34</v>
          </cell>
          <cell r="T84">
            <v>408.15999999999997</v>
          </cell>
          <cell r="U84">
            <v>607.41999999999996</v>
          </cell>
          <cell r="V84">
            <v>778.56</v>
          </cell>
          <cell r="W84">
            <v>901.27</v>
          </cell>
          <cell r="X84">
            <v>969.52</v>
          </cell>
          <cell r="Y84">
            <v>1059.95</v>
          </cell>
          <cell r="Z84">
            <v>1210.1300000000001</v>
          </cell>
          <cell r="AA84">
            <v>1425.7400000000002</v>
          </cell>
          <cell r="AB84">
            <v>1425.7400000000002</v>
          </cell>
          <cell r="AC84">
            <v>1425.7400000000002</v>
          </cell>
          <cell r="AD84"/>
          <cell r="AE84">
            <v>0</v>
          </cell>
          <cell r="AF84">
            <v>8799.9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</row>
        <row r="85">
          <cell r="A85" t="str">
            <v>4.11Р</v>
          </cell>
          <cell r="B85">
            <v>11</v>
          </cell>
          <cell r="C85" t="str">
            <v>В-1-1т</v>
          </cell>
          <cell r="D85" t="str">
            <v>Р</v>
          </cell>
          <cell r="E85">
            <v>7784.92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/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/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</row>
        <row r="86">
          <cell r="A86" t="str">
            <v>4.37А</v>
          </cell>
          <cell r="B86">
            <v>37</v>
          </cell>
          <cell r="C86" t="str">
            <v>В-3-1т</v>
          </cell>
          <cell r="D86" t="str">
            <v>А</v>
          </cell>
          <cell r="E86">
            <v>5373.5</v>
          </cell>
          <cell r="F86">
            <v>15.11</v>
          </cell>
          <cell r="G86">
            <v>93.19</v>
          </cell>
          <cell r="H86">
            <v>174.39999999999998</v>
          </cell>
          <cell r="I86">
            <v>242.33999999999997</v>
          </cell>
          <cell r="J86">
            <v>276.47999999999996</v>
          </cell>
          <cell r="K86">
            <v>320.08999999999997</v>
          </cell>
          <cell r="L86">
            <v>363.34999999999997</v>
          </cell>
          <cell r="M86">
            <v>415.09999999999997</v>
          </cell>
          <cell r="N86">
            <v>495.54999999999995</v>
          </cell>
          <cell r="O86">
            <v>607.45999999999992</v>
          </cell>
          <cell r="P86">
            <v>607.45999999999992</v>
          </cell>
          <cell r="Q86"/>
          <cell r="R86">
            <v>5480.5</v>
          </cell>
          <cell r="S86">
            <v>93.19</v>
          </cell>
          <cell r="T86">
            <v>174.39999999999998</v>
          </cell>
          <cell r="U86">
            <v>242.33999999999997</v>
          </cell>
          <cell r="V86">
            <v>276.47999999999996</v>
          </cell>
          <cell r="W86">
            <v>320.08999999999997</v>
          </cell>
          <cell r="X86">
            <v>363.34999999999997</v>
          </cell>
          <cell r="Y86">
            <v>415.09999999999997</v>
          </cell>
          <cell r="Z86">
            <v>495.54999999999995</v>
          </cell>
          <cell r="AA86">
            <v>607.45999999999992</v>
          </cell>
          <cell r="AB86">
            <v>607.45999999999992</v>
          </cell>
          <cell r="AC86">
            <v>607.45999999999992</v>
          </cell>
          <cell r="AD86"/>
          <cell r="AE86">
            <v>0</v>
          </cell>
          <cell r="AF86">
            <v>5487.7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</row>
        <row r="87">
          <cell r="A87" t="str">
            <v>4.37Р</v>
          </cell>
          <cell r="B87">
            <v>37</v>
          </cell>
          <cell r="C87" t="str">
            <v>В-3-1т</v>
          </cell>
          <cell r="D87" t="str">
            <v>Р</v>
          </cell>
          <cell r="E87">
            <v>3276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/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/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A88" t="str">
            <v>4.14А</v>
          </cell>
          <cell r="B88">
            <v>14</v>
          </cell>
          <cell r="C88" t="str">
            <v>В-2-2т</v>
          </cell>
          <cell r="D88" t="str">
            <v>А</v>
          </cell>
          <cell r="E88">
            <v>6363.8</v>
          </cell>
          <cell r="F88">
            <v>9.33</v>
          </cell>
          <cell r="G88">
            <v>175.26000000000002</v>
          </cell>
          <cell r="H88">
            <v>375.36</v>
          </cell>
          <cell r="I88">
            <v>564.37</v>
          </cell>
          <cell r="J88">
            <v>722.52</v>
          </cell>
          <cell r="K88">
            <v>836.18999999999994</v>
          </cell>
          <cell r="L88">
            <v>935.18</v>
          </cell>
          <cell r="M88">
            <v>1027.9099999999999</v>
          </cell>
          <cell r="N88">
            <v>1179.3399999999999</v>
          </cell>
          <cell r="O88">
            <v>1367.9399999999998</v>
          </cell>
          <cell r="P88">
            <v>1367.9399999999998</v>
          </cell>
          <cell r="Q88"/>
          <cell r="R88">
            <v>6575.92</v>
          </cell>
          <cell r="S88">
            <v>175.26000000000002</v>
          </cell>
          <cell r="T88">
            <v>375.36</v>
          </cell>
          <cell r="U88">
            <v>564.37</v>
          </cell>
          <cell r="V88">
            <v>722.52</v>
          </cell>
          <cell r="W88">
            <v>836.18999999999994</v>
          </cell>
          <cell r="X88">
            <v>935.18</v>
          </cell>
          <cell r="Y88">
            <v>1027.9099999999999</v>
          </cell>
          <cell r="Z88">
            <v>1179.3399999999999</v>
          </cell>
          <cell r="AA88">
            <v>1367.9399999999998</v>
          </cell>
          <cell r="AB88">
            <v>1367.9399999999998</v>
          </cell>
          <cell r="AC88">
            <v>1367.9399999999998</v>
          </cell>
          <cell r="AD88"/>
          <cell r="AE88">
            <v>0</v>
          </cell>
          <cell r="AF88">
            <v>6595.5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</row>
        <row r="89">
          <cell r="A89" t="str">
            <v>4.14Р</v>
          </cell>
          <cell r="B89">
            <v>14</v>
          </cell>
          <cell r="C89" t="str">
            <v>В-2-2т</v>
          </cell>
          <cell r="D89" t="str">
            <v>Р</v>
          </cell>
          <cell r="E89">
            <v>8557.31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/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/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A90" t="str">
            <v>4.38А</v>
          </cell>
          <cell r="B90">
            <v>38</v>
          </cell>
          <cell r="C90" t="str">
            <v>В-4-2т</v>
          </cell>
          <cell r="D90" t="str">
            <v>А</v>
          </cell>
          <cell r="E90">
            <v>718.31</v>
          </cell>
          <cell r="F90">
            <v>17.63</v>
          </cell>
          <cell r="G90">
            <v>160.16999999999999</v>
          </cell>
          <cell r="H90">
            <v>310.83</v>
          </cell>
          <cell r="I90">
            <v>437.67999999999995</v>
          </cell>
          <cell r="J90">
            <v>569.55999999999995</v>
          </cell>
          <cell r="K90">
            <v>674.02</v>
          </cell>
          <cell r="L90">
            <v>766.12</v>
          </cell>
          <cell r="M90">
            <v>876.31</v>
          </cell>
          <cell r="N90">
            <v>976.1099999999999</v>
          </cell>
          <cell r="O90">
            <v>1076.28</v>
          </cell>
          <cell r="P90">
            <v>1076.28</v>
          </cell>
          <cell r="Q90"/>
          <cell r="R90">
            <v>849.54</v>
          </cell>
          <cell r="S90">
            <v>160.16999999999999</v>
          </cell>
          <cell r="T90">
            <v>310.83</v>
          </cell>
          <cell r="U90">
            <v>437.67999999999995</v>
          </cell>
          <cell r="V90">
            <v>569.55999999999995</v>
          </cell>
          <cell r="W90">
            <v>674.02</v>
          </cell>
          <cell r="X90">
            <v>766.12</v>
          </cell>
          <cell r="Y90">
            <v>876.31</v>
          </cell>
          <cell r="Z90">
            <v>976.1099999999999</v>
          </cell>
          <cell r="AA90">
            <v>1076.28</v>
          </cell>
          <cell r="AB90">
            <v>1076.28</v>
          </cell>
          <cell r="AC90">
            <v>1076.28</v>
          </cell>
          <cell r="AD90"/>
          <cell r="AE90">
            <v>0</v>
          </cell>
          <cell r="AF90">
            <v>856.4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</row>
        <row r="91">
          <cell r="A91" t="str">
            <v>4.38Р</v>
          </cell>
          <cell r="B91">
            <v>38</v>
          </cell>
          <cell r="C91" t="str">
            <v>В-4-2т</v>
          </cell>
          <cell r="D91" t="str">
            <v>Р</v>
          </cell>
          <cell r="E91">
            <v>9713.2800000000007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/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/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</row>
        <row r="92">
          <cell r="C92" t="str">
            <v>ИТОГО по В-1т, 2т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/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/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</row>
        <row r="93">
          <cell r="A93" t="str">
            <v>4.35А</v>
          </cell>
          <cell r="B93">
            <v>35</v>
          </cell>
          <cell r="C93" t="str">
            <v>ТСН-1</v>
          </cell>
          <cell r="D93" t="str">
            <v>А</v>
          </cell>
          <cell r="E93">
            <v>5164.83</v>
          </cell>
          <cell r="F93">
            <v>40.584000000000003</v>
          </cell>
          <cell r="G93">
            <v>147.346</v>
          </cell>
          <cell r="H93">
            <v>260.71199999999999</v>
          </cell>
          <cell r="I93">
            <v>359.96600000000001</v>
          </cell>
          <cell r="J93">
            <v>400.92200000000003</v>
          </cell>
          <cell r="K93">
            <v>433.40600000000001</v>
          </cell>
          <cell r="L93">
            <v>459.416</v>
          </cell>
          <cell r="M93">
            <v>485.798</v>
          </cell>
          <cell r="N93">
            <v>536.51800000000003</v>
          </cell>
          <cell r="O93">
            <v>638.03200000000004</v>
          </cell>
          <cell r="P93">
            <v>0</v>
          </cell>
          <cell r="Q93"/>
          <cell r="R93">
            <v>5318.94</v>
          </cell>
          <cell r="S93">
            <v>147.346</v>
          </cell>
          <cell r="T93">
            <v>260.71199999999999</v>
          </cell>
          <cell r="U93">
            <v>359.96600000000001</v>
          </cell>
          <cell r="V93">
            <v>400.92200000000003</v>
          </cell>
          <cell r="W93">
            <v>433.40600000000001</v>
          </cell>
          <cell r="X93">
            <v>459.416</v>
          </cell>
          <cell r="Y93">
            <v>485.798</v>
          </cell>
          <cell r="Z93">
            <v>536.51800000000003</v>
          </cell>
          <cell r="AA93">
            <v>638.03200000000004</v>
          </cell>
          <cell r="AB93">
            <v>0</v>
          </cell>
          <cell r="AC93">
            <v>0</v>
          </cell>
          <cell r="AD93"/>
          <cell r="AE93">
            <v>0</v>
          </cell>
          <cell r="AF93">
            <v>5333.2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A94" t="str">
            <v>4.36А</v>
          </cell>
          <cell r="B94">
            <v>36</v>
          </cell>
          <cell r="C94" t="str">
            <v>ТСН-2</v>
          </cell>
          <cell r="D94" t="str">
            <v>А</v>
          </cell>
          <cell r="E94">
            <v>7904.71</v>
          </cell>
          <cell r="F94">
            <v>41.954000000000001</v>
          </cell>
          <cell r="G94">
            <v>240.69800000000001</v>
          </cell>
          <cell r="H94">
            <v>472.892</v>
          </cell>
          <cell r="I94">
            <v>663.89400000000001</v>
          </cell>
          <cell r="J94">
            <v>802.08</v>
          </cell>
          <cell r="K94">
            <v>857.43200000000002</v>
          </cell>
          <cell r="L94">
            <v>866.31200000000001</v>
          </cell>
          <cell r="M94">
            <v>918.07600000000002</v>
          </cell>
          <cell r="N94">
            <v>1027.934</v>
          </cell>
          <cell r="O94">
            <v>1206.258</v>
          </cell>
          <cell r="P94">
            <v>0</v>
          </cell>
          <cell r="Q94"/>
          <cell r="R94">
            <v>8131.36</v>
          </cell>
          <cell r="S94">
            <v>240.69800000000001</v>
          </cell>
          <cell r="T94">
            <v>472.892</v>
          </cell>
          <cell r="U94">
            <v>663.89400000000001</v>
          </cell>
          <cell r="V94">
            <v>802.08</v>
          </cell>
          <cell r="W94">
            <v>857.43200000000002</v>
          </cell>
          <cell r="X94">
            <v>866.31200000000001</v>
          </cell>
          <cell r="Y94">
            <v>918.07600000000002</v>
          </cell>
          <cell r="Z94">
            <v>1027.934</v>
          </cell>
          <cell r="AA94">
            <v>1206.258</v>
          </cell>
          <cell r="AB94">
            <v>0</v>
          </cell>
          <cell r="AC94">
            <v>0</v>
          </cell>
          <cell r="AD94"/>
          <cell r="AE94">
            <v>0</v>
          </cell>
          <cell r="AF94">
            <v>8175.8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</row>
        <row r="95">
          <cell r="C95" t="str">
            <v>ИТОГО по ТСН-1, 2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/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/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</row>
        <row r="96">
          <cell r="A96" t="str">
            <v>4.3А</v>
          </cell>
          <cell r="B96">
            <v>3</v>
          </cell>
          <cell r="C96" t="str">
            <v>УНЭГ  (Водозабор)</v>
          </cell>
          <cell r="D96" t="str">
            <v>А</v>
          </cell>
          <cell r="E96">
            <v>5458.32</v>
          </cell>
          <cell r="F96">
            <v>15.92</v>
          </cell>
          <cell r="G96">
            <v>111.41</v>
          </cell>
          <cell r="H96">
            <v>226.57</v>
          </cell>
          <cell r="I96">
            <v>315.20999999999998</v>
          </cell>
          <cell r="J96">
            <v>396.25</v>
          </cell>
          <cell r="K96">
            <v>469.34000000000003</v>
          </cell>
          <cell r="L96">
            <v>530.80000000000007</v>
          </cell>
          <cell r="M96">
            <v>604.75000000000011</v>
          </cell>
          <cell r="N96">
            <v>679.96000000000015</v>
          </cell>
          <cell r="O96">
            <v>776.0300000000002</v>
          </cell>
          <cell r="P96">
            <v>776.0300000000002</v>
          </cell>
          <cell r="Q96"/>
          <cell r="R96">
            <v>5578.66</v>
          </cell>
          <cell r="S96">
            <v>111.41</v>
          </cell>
          <cell r="T96">
            <v>226.57</v>
          </cell>
          <cell r="U96">
            <v>315.20999999999998</v>
          </cell>
          <cell r="V96">
            <v>396.25</v>
          </cell>
          <cell r="W96">
            <v>469.34000000000003</v>
          </cell>
          <cell r="X96">
            <v>530.80000000000007</v>
          </cell>
          <cell r="Y96">
            <v>604.75000000000011</v>
          </cell>
          <cell r="Z96">
            <v>679.96000000000015</v>
          </cell>
          <cell r="AA96">
            <v>776.0300000000002</v>
          </cell>
          <cell r="AB96">
            <v>776.0300000000002</v>
          </cell>
          <cell r="AC96">
            <v>776.0300000000002</v>
          </cell>
          <cell r="AD96"/>
          <cell r="AE96">
            <v>0</v>
          </cell>
          <cell r="AF96">
            <v>5589.82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A97" t="str">
            <v>4.3Р</v>
          </cell>
          <cell r="B97">
            <v>3</v>
          </cell>
          <cell r="C97" t="str">
            <v>УНЭГ  (Водозабор)</v>
          </cell>
          <cell r="D97" t="str">
            <v>Р</v>
          </cell>
          <cell r="E97">
            <v>5808.1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/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/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</row>
        <row r="98">
          <cell r="A98" t="str">
            <v>4.5А</v>
          </cell>
          <cell r="B98">
            <v>5</v>
          </cell>
          <cell r="C98" t="str">
            <v>УНЭГ РП-4/1с.ш.</v>
          </cell>
          <cell r="D98" t="str">
            <v>А</v>
          </cell>
          <cell r="E98">
            <v>4512.3</v>
          </cell>
          <cell r="F98">
            <v>12.86</v>
          </cell>
          <cell r="G98">
            <v>125.29</v>
          </cell>
          <cell r="H98">
            <v>246.64</v>
          </cell>
          <cell r="I98">
            <v>352.74</v>
          </cell>
          <cell r="J98">
            <v>448</v>
          </cell>
          <cell r="K98">
            <v>538.75</v>
          </cell>
          <cell r="L98">
            <v>603.38</v>
          </cell>
          <cell r="M98">
            <v>688.23</v>
          </cell>
          <cell r="N98">
            <v>781.89</v>
          </cell>
          <cell r="O98">
            <v>894.31</v>
          </cell>
          <cell r="P98">
            <v>894.31</v>
          </cell>
          <cell r="Q98"/>
          <cell r="R98">
            <v>4693.34</v>
          </cell>
          <cell r="S98">
            <v>125.29</v>
          </cell>
          <cell r="T98">
            <v>246.64</v>
          </cell>
          <cell r="U98">
            <v>352.74</v>
          </cell>
          <cell r="V98">
            <v>448</v>
          </cell>
          <cell r="W98">
            <v>538.75</v>
          </cell>
          <cell r="X98">
            <v>603.38</v>
          </cell>
          <cell r="Y98">
            <v>688.23</v>
          </cell>
          <cell r="Z98">
            <v>781.89</v>
          </cell>
          <cell r="AA98">
            <v>894.31</v>
          </cell>
          <cell r="AB98">
            <v>894.31</v>
          </cell>
          <cell r="AC98">
            <v>894.31</v>
          </cell>
          <cell r="AD98"/>
          <cell r="AE98">
            <v>0</v>
          </cell>
          <cell r="AF98">
            <v>4704.92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</row>
        <row r="99">
          <cell r="A99" t="str">
            <v>4.5Р</v>
          </cell>
          <cell r="B99">
            <v>5</v>
          </cell>
          <cell r="C99" t="str">
            <v>УНЭГ РП-4/1с.ш.</v>
          </cell>
          <cell r="D99" t="str">
            <v>Р</v>
          </cell>
          <cell r="E99">
            <v>901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/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/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</row>
        <row r="100">
          <cell r="A100" t="str">
            <v>4.7А</v>
          </cell>
          <cell r="B100">
            <v>7</v>
          </cell>
          <cell r="C100" t="str">
            <v>УНЭГ РП-1/2с.ш.</v>
          </cell>
          <cell r="D100" t="str">
            <v>А</v>
          </cell>
          <cell r="E100">
            <v>1400.18</v>
          </cell>
          <cell r="F100">
            <v>12.82</v>
          </cell>
          <cell r="G100">
            <v>86.199999999999989</v>
          </cell>
          <cell r="H100">
            <v>184.20999999999998</v>
          </cell>
          <cell r="I100">
            <v>309.33999999999997</v>
          </cell>
          <cell r="J100">
            <v>401</v>
          </cell>
          <cell r="K100">
            <v>487.01</v>
          </cell>
          <cell r="L100">
            <v>514.74</v>
          </cell>
          <cell r="M100">
            <v>567.79999999999995</v>
          </cell>
          <cell r="N100">
            <v>645.52</v>
          </cell>
          <cell r="O100">
            <v>862.22</v>
          </cell>
          <cell r="P100">
            <v>862.22</v>
          </cell>
          <cell r="Q100"/>
          <cell r="R100">
            <v>1542.42</v>
          </cell>
          <cell r="S100">
            <v>86.199999999999989</v>
          </cell>
          <cell r="T100">
            <v>184.20999999999998</v>
          </cell>
          <cell r="U100">
            <v>309.33999999999997</v>
          </cell>
          <cell r="V100">
            <v>401</v>
          </cell>
          <cell r="W100">
            <v>487.01</v>
          </cell>
          <cell r="X100">
            <v>514.74</v>
          </cell>
          <cell r="Y100">
            <v>567.79999999999995</v>
          </cell>
          <cell r="Z100">
            <v>645.52</v>
          </cell>
          <cell r="AA100">
            <v>862.22</v>
          </cell>
          <cell r="AB100">
            <v>862.22</v>
          </cell>
          <cell r="AC100">
            <v>862.22</v>
          </cell>
          <cell r="AD100"/>
          <cell r="AE100">
            <v>0</v>
          </cell>
          <cell r="AF100">
            <v>1550.92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</row>
        <row r="101">
          <cell r="A101" t="str">
            <v>4.7Р</v>
          </cell>
          <cell r="B101">
            <v>7</v>
          </cell>
          <cell r="C101" t="str">
            <v>УНЭГ РП-1/2с.ш.</v>
          </cell>
          <cell r="D101" t="str">
            <v>Р</v>
          </cell>
          <cell r="E101">
            <v>914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/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/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</row>
        <row r="102">
          <cell r="A102" t="str">
            <v>4.13А</v>
          </cell>
          <cell r="B102">
            <v>13</v>
          </cell>
          <cell r="C102" t="str">
            <v>ОАО  "СТПС"</v>
          </cell>
          <cell r="D102" t="str">
            <v>А</v>
          </cell>
          <cell r="E102">
            <v>9020.0499999999993</v>
          </cell>
          <cell r="F102">
            <v>14.16</v>
          </cell>
          <cell r="G102">
            <v>112.72999999999999</v>
          </cell>
          <cell r="H102">
            <v>224.57</v>
          </cell>
          <cell r="I102">
            <v>340.06</v>
          </cell>
          <cell r="J102">
            <v>411.63</v>
          </cell>
          <cell r="K102">
            <v>453.53999999999996</v>
          </cell>
          <cell r="L102">
            <v>497.09999999999997</v>
          </cell>
          <cell r="M102">
            <v>546.52</v>
          </cell>
          <cell r="N102">
            <v>618.54999999999995</v>
          </cell>
          <cell r="O102">
            <v>710.8</v>
          </cell>
          <cell r="P102">
            <v>710.8</v>
          </cell>
          <cell r="Q102"/>
          <cell r="R102">
            <v>9144.64</v>
          </cell>
          <cell r="S102">
            <v>112.72999999999999</v>
          </cell>
          <cell r="T102">
            <v>224.57</v>
          </cell>
          <cell r="U102">
            <v>340.06</v>
          </cell>
          <cell r="V102">
            <v>411.63</v>
          </cell>
          <cell r="W102">
            <v>453.53999999999996</v>
          </cell>
          <cell r="X102">
            <v>497.09999999999997</v>
          </cell>
          <cell r="Y102">
            <v>546.52</v>
          </cell>
          <cell r="Z102">
            <v>618.54999999999995</v>
          </cell>
          <cell r="AA102">
            <v>710.8</v>
          </cell>
          <cell r="AB102">
            <v>710.8</v>
          </cell>
          <cell r="AC102">
            <v>710.8</v>
          </cell>
          <cell r="AD102"/>
          <cell r="AE102">
            <v>0</v>
          </cell>
          <cell r="AF102">
            <v>9156.92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</row>
        <row r="103">
          <cell r="A103" t="str">
            <v>4.13Р</v>
          </cell>
          <cell r="B103">
            <v>13</v>
          </cell>
          <cell r="C103" t="str">
            <v>ОАО  "СТПС"</v>
          </cell>
          <cell r="D103" t="str">
            <v>Р</v>
          </cell>
          <cell r="E103">
            <v>5307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/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/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</row>
        <row r="104">
          <cell r="A104" t="str">
            <v>4.15А</v>
          </cell>
          <cell r="B104">
            <v>15</v>
          </cell>
          <cell r="C104" t="str">
            <v>УНЭГ РП-5/2с.ш.</v>
          </cell>
          <cell r="D104" t="str">
            <v>А</v>
          </cell>
          <cell r="E104">
            <v>9403.51</v>
          </cell>
          <cell r="F104">
            <v>13.66</v>
          </cell>
          <cell r="G104">
            <v>213.82</v>
          </cell>
          <cell r="H104">
            <v>438.89</v>
          </cell>
          <cell r="I104">
            <v>640.15</v>
          </cell>
          <cell r="J104">
            <v>839.04</v>
          </cell>
          <cell r="K104">
            <v>926</v>
          </cell>
          <cell r="L104">
            <v>931.68</v>
          </cell>
          <cell r="M104">
            <v>946.8599999999999</v>
          </cell>
          <cell r="N104">
            <v>1098.51</v>
          </cell>
          <cell r="O104">
            <v>1290.01</v>
          </cell>
          <cell r="P104">
            <v>1290.01</v>
          </cell>
          <cell r="Q104"/>
          <cell r="R104">
            <v>9631.06</v>
          </cell>
          <cell r="S104">
            <v>213.82</v>
          </cell>
          <cell r="T104">
            <v>438.89</v>
          </cell>
          <cell r="U104">
            <v>640.15</v>
          </cell>
          <cell r="V104">
            <v>839.04</v>
          </cell>
          <cell r="W104">
            <v>926</v>
          </cell>
          <cell r="X104">
            <v>931.68</v>
          </cell>
          <cell r="Y104">
            <v>946.8599999999999</v>
          </cell>
          <cell r="Z104">
            <v>1098.51</v>
          </cell>
          <cell r="AA104">
            <v>1290.01</v>
          </cell>
          <cell r="AB104">
            <v>1290.01</v>
          </cell>
          <cell r="AC104">
            <v>1290.01</v>
          </cell>
          <cell r="AD104"/>
          <cell r="AE104">
            <v>0</v>
          </cell>
          <cell r="AF104">
            <v>9650.32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</row>
        <row r="105">
          <cell r="A105" t="str">
            <v>4.15Р</v>
          </cell>
          <cell r="B105">
            <v>15</v>
          </cell>
          <cell r="C105" t="str">
            <v>УНЭГ РП-5/2с.ш.</v>
          </cell>
          <cell r="D105" t="str">
            <v>Р</v>
          </cell>
          <cell r="E105">
            <v>4412.47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/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/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</row>
        <row r="106">
          <cell r="A106" t="str">
            <v>4.4А</v>
          </cell>
          <cell r="B106">
            <v>4</v>
          </cell>
          <cell r="C106" t="str">
            <v>ОАО  "СТПС"</v>
          </cell>
          <cell r="D106" t="str">
            <v>А</v>
          </cell>
          <cell r="E106">
            <v>7433.38</v>
          </cell>
          <cell r="F106">
            <v>12.97</v>
          </cell>
          <cell r="G106">
            <v>128.74</v>
          </cell>
          <cell r="H106">
            <v>261.36</v>
          </cell>
          <cell r="I106">
            <v>352.23</v>
          </cell>
          <cell r="J106">
            <v>422.45000000000005</v>
          </cell>
          <cell r="K106">
            <v>465.07000000000005</v>
          </cell>
          <cell r="L106">
            <v>496.38000000000005</v>
          </cell>
          <cell r="M106">
            <v>537.05000000000007</v>
          </cell>
          <cell r="N106">
            <v>598.18000000000006</v>
          </cell>
          <cell r="O106">
            <v>684.90000000000009</v>
          </cell>
          <cell r="P106">
            <v>684.90000000000009</v>
          </cell>
          <cell r="Q106"/>
          <cell r="R106">
            <v>7577.12</v>
          </cell>
          <cell r="S106">
            <v>128.74</v>
          </cell>
          <cell r="T106">
            <v>261.36</v>
          </cell>
          <cell r="U106">
            <v>352.23</v>
          </cell>
          <cell r="V106">
            <v>422.45000000000005</v>
          </cell>
          <cell r="W106">
            <v>465.07000000000005</v>
          </cell>
          <cell r="X106">
            <v>496.38000000000005</v>
          </cell>
          <cell r="Y106">
            <v>537.05000000000007</v>
          </cell>
          <cell r="Z106">
            <v>598.18000000000006</v>
          </cell>
          <cell r="AA106">
            <v>684.90000000000009</v>
          </cell>
          <cell r="AB106">
            <v>684.90000000000009</v>
          </cell>
          <cell r="AC106">
            <v>684.90000000000009</v>
          </cell>
          <cell r="AD106"/>
          <cell r="AE106">
            <v>0</v>
          </cell>
          <cell r="AF106">
            <v>7589.62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</row>
        <row r="107">
          <cell r="A107" t="str">
            <v>4.4Р</v>
          </cell>
          <cell r="B107">
            <v>4</v>
          </cell>
          <cell r="C107" t="str">
            <v>ОАО  "СТПС"</v>
          </cell>
          <cell r="D107" t="str">
            <v>Р</v>
          </cell>
          <cell r="E107">
            <v>348.28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/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/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</row>
        <row r="108">
          <cell r="A108" t="str">
            <v>4.6А</v>
          </cell>
          <cell r="B108">
            <v>6</v>
          </cell>
          <cell r="C108" t="str">
            <v>УНЭГ РП-4/2с.ш.</v>
          </cell>
          <cell r="D108" t="str">
            <v>А</v>
          </cell>
          <cell r="E108">
            <v>1307.0999999999999</v>
          </cell>
          <cell r="F108">
            <v>12.84</v>
          </cell>
          <cell r="G108">
            <v>125.87</v>
          </cell>
          <cell r="H108">
            <v>260.69</v>
          </cell>
          <cell r="I108">
            <v>377.44</v>
          </cell>
          <cell r="J108">
            <v>475.98</v>
          </cell>
          <cell r="K108">
            <v>565.74</v>
          </cell>
          <cell r="L108">
            <v>662.82</v>
          </cell>
          <cell r="M108">
            <v>754.5200000000001</v>
          </cell>
          <cell r="N108">
            <v>864.28000000000009</v>
          </cell>
          <cell r="O108">
            <v>992.7</v>
          </cell>
          <cell r="P108">
            <v>992.7</v>
          </cell>
          <cell r="Q108"/>
          <cell r="R108">
            <v>1457.8</v>
          </cell>
          <cell r="S108">
            <v>125.87</v>
          </cell>
          <cell r="T108">
            <v>260.69</v>
          </cell>
          <cell r="U108">
            <v>377.44</v>
          </cell>
          <cell r="V108">
            <v>475.98</v>
          </cell>
          <cell r="W108">
            <v>565.74</v>
          </cell>
          <cell r="X108">
            <v>662.82</v>
          </cell>
          <cell r="Y108">
            <v>754.5200000000001</v>
          </cell>
          <cell r="Z108">
            <v>864.28000000000009</v>
          </cell>
          <cell r="AA108">
            <v>992.7</v>
          </cell>
          <cell r="AB108">
            <v>992.7</v>
          </cell>
          <cell r="AC108">
            <v>992.7</v>
          </cell>
          <cell r="AD108"/>
          <cell r="AE108">
            <v>0</v>
          </cell>
          <cell r="AF108">
            <v>1472.22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  <row r="109">
          <cell r="A109" t="str">
            <v>4.6Р</v>
          </cell>
          <cell r="B109">
            <v>6</v>
          </cell>
          <cell r="C109" t="str">
            <v>УНЭГ РП-4/2с.ш.</v>
          </cell>
          <cell r="D109" t="str">
            <v>Р</v>
          </cell>
          <cell r="E109">
            <v>7912.11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/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/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</row>
        <row r="110">
          <cell r="A110" t="str">
            <v>4.8А</v>
          </cell>
          <cell r="B110">
            <v>8</v>
          </cell>
          <cell r="C110" t="str">
            <v>УНЭГ РП-5/1с.ш.</v>
          </cell>
          <cell r="D110" t="str">
            <v>А</v>
          </cell>
          <cell r="E110">
            <v>7041.73</v>
          </cell>
          <cell r="F110">
            <v>9.26</v>
          </cell>
          <cell r="G110">
            <v>149.01</v>
          </cell>
          <cell r="H110">
            <v>329.06</v>
          </cell>
          <cell r="I110">
            <v>508.48</v>
          </cell>
          <cell r="J110">
            <v>681.03</v>
          </cell>
          <cell r="K110">
            <v>777.66</v>
          </cell>
          <cell r="L110">
            <v>820.66</v>
          </cell>
          <cell r="M110">
            <v>835.56</v>
          </cell>
          <cell r="N110">
            <v>986.14</v>
          </cell>
          <cell r="O110">
            <v>1172.6300000000001</v>
          </cell>
          <cell r="P110">
            <v>1172.6300000000001</v>
          </cell>
          <cell r="Q110"/>
          <cell r="R110">
            <v>7219.3</v>
          </cell>
          <cell r="S110">
            <v>149.01</v>
          </cell>
          <cell r="T110">
            <v>329.06</v>
          </cell>
          <cell r="U110">
            <v>508.48</v>
          </cell>
          <cell r="V110">
            <v>681.03</v>
          </cell>
          <cell r="W110">
            <v>777.66</v>
          </cell>
          <cell r="X110">
            <v>820.66</v>
          </cell>
          <cell r="Y110">
            <v>835.56</v>
          </cell>
          <cell r="Z110">
            <v>986.14</v>
          </cell>
          <cell r="AA110">
            <v>1172.6300000000001</v>
          </cell>
          <cell r="AB110">
            <v>1172.6300000000001</v>
          </cell>
          <cell r="AC110">
            <v>1172.6300000000001</v>
          </cell>
          <cell r="AD110"/>
          <cell r="AE110">
            <v>0</v>
          </cell>
          <cell r="AF110">
            <v>7232.92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</row>
        <row r="111">
          <cell r="A111" t="str">
            <v>4.8Р</v>
          </cell>
          <cell r="B111">
            <v>8</v>
          </cell>
          <cell r="C111" t="str">
            <v>УНЭГ РП-5/1с.ш.</v>
          </cell>
          <cell r="D111" t="str">
            <v>Р</v>
          </cell>
          <cell r="E111">
            <v>4581.33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/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/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</row>
        <row r="112">
          <cell r="A112" t="str">
            <v>4.10А</v>
          </cell>
          <cell r="B112">
            <v>10</v>
          </cell>
          <cell r="C112" t="str">
            <v>УНЭГ ТП-66</v>
          </cell>
          <cell r="D112" t="str">
            <v>А</v>
          </cell>
          <cell r="E112">
            <v>4406.2</v>
          </cell>
          <cell r="F112">
            <v>16.21</v>
          </cell>
          <cell r="G112">
            <v>165.65</v>
          </cell>
          <cell r="H112">
            <v>339.39</v>
          </cell>
          <cell r="I112">
            <v>534.64</v>
          </cell>
          <cell r="J112">
            <v>687.54</v>
          </cell>
          <cell r="K112">
            <v>807.52</v>
          </cell>
          <cell r="L112">
            <v>936.92</v>
          </cell>
          <cell r="M112">
            <v>1064.82</v>
          </cell>
          <cell r="N112">
            <v>1210.9299999999998</v>
          </cell>
          <cell r="O112">
            <v>1367.5099999999998</v>
          </cell>
          <cell r="P112">
            <v>1367.5099999999998</v>
          </cell>
          <cell r="Q112"/>
          <cell r="R112">
            <v>4588.5200000000004</v>
          </cell>
          <cell r="S112">
            <v>165.65</v>
          </cell>
          <cell r="T112">
            <v>339.39</v>
          </cell>
          <cell r="U112">
            <v>534.64</v>
          </cell>
          <cell r="V112">
            <v>687.54</v>
          </cell>
          <cell r="W112">
            <v>807.52</v>
          </cell>
          <cell r="X112">
            <v>936.92</v>
          </cell>
          <cell r="Y112">
            <v>1064.82</v>
          </cell>
          <cell r="Z112">
            <v>1210.9299999999998</v>
          </cell>
          <cell r="AA112">
            <v>1367.5099999999998</v>
          </cell>
          <cell r="AB112">
            <v>1367.5099999999998</v>
          </cell>
          <cell r="AC112">
            <v>1367.5099999999998</v>
          </cell>
          <cell r="AD112"/>
          <cell r="AE112">
            <v>0</v>
          </cell>
          <cell r="AF112">
            <v>4604.82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</row>
        <row r="113">
          <cell r="A113" t="str">
            <v>4.10Р</v>
          </cell>
          <cell r="B113">
            <v>10</v>
          </cell>
          <cell r="C113" t="str">
            <v>УНЭГ ТП-66</v>
          </cell>
          <cell r="D113" t="str">
            <v>Р</v>
          </cell>
          <cell r="E113">
            <v>400.8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/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/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A114" t="str">
            <v>4.20А</v>
          </cell>
          <cell r="B114">
            <v>20</v>
          </cell>
          <cell r="C114" t="str">
            <v>"Газтеплоэнергоремонт"</v>
          </cell>
          <cell r="D114" t="str">
            <v>А</v>
          </cell>
          <cell r="E114">
            <v>3342.43</v>
          </cell>
          <cell r="F114">
            <v>8.84</v>
          </cell>
          <cell r="G114">
            <v>119.06</v>
          </cell>
          <cell r="H114">
            <v>229.26</v>
          </cell>
          <cell r="I114">
            <v>332.56</v>
          </cell>
          <cell r="J114">
            <v>412.07</v>
          </cell>
          <cell r="K114">
            <v>485.05</v>
          </cell>
          <cell r="L114">
            <v>554.57000000000005</v>
          </cell>
          <cell r="M114">
            <v>658.93000000000006</v>
          </cell>
          <cell r="N114">
            <v>758.86000000000013</v>
          </cell>
          <cell r="O114">
            <v>859.81000000000017</v>
          </cell>
          <cell r="P114">
            <v>859.81000000000017</v>
          </cell>
          <cell r="Q114"/>
          <cell r="R114">
            <v>3451.7</v>
          </cell>
          <cell r="S114">
            <v>119.06</v>
          </cell>
          <cell r="T114">
            <v>229.26</v>
          </cell>
          <cell r="U114">
            <v>332.56</v>
          </cell>
          <cell r="V114">
            <v>361.06</v>
          </cell>
          <cell r="W114">
            <v>485.05</v>
          </cell>
          <cell r="X114">
            <v>554.57000000000005</v>
          </cell>
          <cell r="Y114">
            <v>658.93000000000006</v>
          </cell>
          <cell r="Z114">
            <v>758.86000000000013</v>
          </cell>
          <cell r="AA114">
            <v>859.81000000000017</v>
          </cell>
          <cell r="AB114">
            <v>859.81000000000017</v>
          </cell>
          <cell r="AC114">
            <v>859.81000000000017</v>
          </cell>
          <cell r="AD114"/>
          <cell r="AE114">
            <v>0</v>
          </cell>
          <cell r="AF114">
            <v>3457.22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</row>
        <row r="115">
          <cell r="A115" t="str">
            <v>4.21Р</v>
          </cell>
          <cell r="B115">
            <v>21</v>
          </cell>
          <cell r="C115" t="str">
            <v>МУП "ТЭР"</v>
          </cell>
          <cell r="D115" t="str">
            <v>Р</v>
          </cell>
          <cell r="E115">
            <v>8239.2999999999993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/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/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</row>
        <row r="116">
          <cell r="A116" t="str">
            <v>4.22А</v>
          </cell>
          <cell r="B116">
            <v>22</v>
          </cell>
          <cell r="C116" t="str">
            <v>Надымский Аэропорт</v>
          </cell>
          <cell r="D116" t="str">
            <v>А</v>
          </cell>
          <cell r="E116">
            <v>2797.34</v>
          </cell>
          <cell r="F116">
            <v>19.09</v>
          </cell>
          <cell r="G116">
            <v>81.55</v>
          </cell>
          <cell r="H116">
            <v>148.78</v>
          </cell>
          <cell r="I116">
            <v>203</v>
          </cell>
          <cell r="J116">
            <v>240.49</v>
          </cell>
          <cell r="K116">
            <v>271.77</v>
          </cell>
          <cell r="L116">
            <v>299.65999999999997</v>
          </cell>
          <cell r="M116">
            <v>334.53</v>
          </cell>
          <cell r="N116">
            <v>374.4</v>
          </cell>
          <cell r="O116">
            <v>425.67999999999995</v>
          </cell>
          <cell r="P116">
            <v>425.67999999999995</v>
          </cell>
          <cell r="Q116"/>
          <cell r="R116">
            <v>2871.46</v>
          </cell>
          <cell r="S116">
            <v>81.55</v>
          </cell>
          <cell r="T116">
            <v>148.78</v>
          </cell>
          <cell r="U116">
            <v>203</v>
          </cell>
          <cell r="V116">
            <v>240.49</v>
          </cell>
          <cell r="W116">
            <v>271.77</v>
          </cell>
          <cell r="X116">
            <v>299.65999999999997</v>
          </cell>
          <cell r="Y116">
            <v>334.53</v>
          </cell>
          <cell r="Z116">
            <v>374.4</v>
          </cell>
          <cell r="AA116">
            <v>425.67999999999995</v>
          </cell>
          <cell r="AB116">
            <v>425.67999999999995</v>
          </cell>
          <cell r="AC116">
            <v>425.67999999999995</v>
          </cell>
          <cell r="AD116"/>
          <cell r="AE116">
            <v>0</v>
          </cell>
          <cell r="AF116">
            <v>2875.92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</row>
        <row r="117">
          <cell r="A117" t="str">
            <v>4.22Р</v>
          </cell>
          <cell r="B117">
            <v>22</v>
          </cell>
          <cell r="C117" t="str">
            <v>Надымский Аэропорт</v>
          </cell>
          <cell r="D117" t="str">
            <v>Р</v>
          </cell>
          <cell r="E117">
            <v>3215.31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/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/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</row>
        <row r="118">
          <cell r="A118" t="str">
            <v>4.23А</v>
          </cell>
          <cell r="B118">
            <v>23</v>
          </cell>
          <cell r="C118" t="str">
            <v>УНЭГ ТП-66</v>
          </cell>
          <cell r="D118" t="str">
            <v>А</v>
          </cell>
          <cell r="E118">
            <v>3378</v>
          </cell>
          <cell r="F118">
            <v>16.440000000000001</v>
          </cell>
          <cell r="G118">
            <v>103.87</v>
          </cell>
          <cell r="H118">
            <v>175.96</v>
          </cell>
          <cell r="I118">
            <v>198.73000000000002</v>
          </cell>
          <cell r="J118">
            <v>218.29000000000002</v>
          </cell>
          <cell r="K118">
            <v>241.38000000000002</v>
          </cell>
          <cell r="L118">
            <v>290.35000000000002</v>
          </cell>
          <cell r="M118">
            <v>354.15000000000003</v>
          </cell>
          <cell r="N118">
            <v>399.31000000000006</v>
          </cell>
          <cell r="O118">
            <v>445.75000000000006</v>
          </cell>
          <cell r="P118">
            <v>445.75000000000006</v>
          </cell>
          <cell r="Q118"/>
          <cell r="R118">
            <v>3447.9</v>
          </cell>
          <cell r="S118">
            <v>103.87</v>
          </cell>
          <cell r="T118">
            <v>175.96</v>
          </cell>
          <cell r="U118">
            <v>198.73000000000002</v>
          </cell>
          <cell r="V118">
            <v>218.29000000000002</v>
          </cell>
          <cell r="W118">
            <v>241.38000000000002</v>
          </cell>
          <cell r="X118">
            <v>290.35000000000002</v>
          </cell>
          <cell r="Y118">
            <v>354.15000000000003</v>
          </cell>
          <cell r="Z118">
            <v>399.31000000000006</v>
          </cell>
          <cell r="AA118">
            <v>445.75000000000006</v>
          </cell>
          <cell r="AB118">
            <v>445.75000000000006</v>
          </cell>
          <cell r="AC118">
            <v>445.75000000000006</v>
          </cell>
          <cell r="AD118"/>
          <cell r="AE118">
            <v>0</v>
          </cell>
          <cell r="AF118">
            <v>3453.42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119" t="str">
            <v>4.24Р</v>
          </cell>
          <cell r="B119">
            <v>24</v>
          </cell>
          <cell r="C119" t="str">
            <v>Резерв</v>
          </cell>
          <cell r="D119" t="str">
            <v>Р</v>
          </cell>
          <cell r="E119">
            <v>1134.5999999999999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/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/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120" t="str">
            <v>4.25А</v>
          </cell>
          <cell r="B120">
            <v>25</v>
          </cell>
          <cell r="C120" t="str">
            <v>Надымский Аэропорт</v>
          </cell>
          <cell r="D120" t="str">
            <v>А</v>
          </cell>
          <cell r="E120">
            <v>1003.41</v>
          </cell>
          <cell r="F120">
            <v>16.53</v>
          </cell>
          <cell r="G120">
            <v>58.84</v>
          </cell>
          <cell r="H120">
            <v>106.07</v>
          </cell>
          <cell r="I120">
            <v>147.07999999999998</v>
          </cell>
          <cell r="J120">
            <v>180.39</v>
          </cell>
          <cell r="K120">
            <v>198.04</v>
          </cell>
          <cell r="L120">
            <v>210.75</v>
          </cell>
          <cell r="M120">
            <v>228.37</v>
          </cell>
          <cell r="N120">
            <v>259.29000000000002</v>
          </cell>
          <cell r="O120">
            <v>297.98</v>
          </cell>
          <cell r="P120">
            <v>297.98</v>
          </cell>
          <cell r="Q120"/>
          <cell r="R120">
            <v>1051.58</v>
          </cell>
          <cell r="S120">
            <v>58.84</v>
          </cell>
          <cell r="T120">
            <v>106.07</v>
          </cell>
          <cell r="U120">
            <v>147.07999999999998</v>
          </cell>
          <cell r="V120">
            <v>180.39</v>
          </cell>
          <cell r="W120">
            <v>198.04</v>
          </cell>
          <cell r="X120">
            <v>210.75</v>
          </cell>
          <cell r="Y120">
            <v>228.37</v>
          </cell>
          <cell r="Z120">
            <v>259.29000000000002</v>
          </cell>
          <cell r="AA120">
            <v>297.98</v>
          </cell>
          <cell r="AB120">
            <v>297.98</v>
          </cell>
          <cell r="AC120">
            <v>297.98</v>
          </cell>
          <cell r="AD120"/>
          <cell r="AE120">
            <v>0</v>
          </cell>
          <cell r="AF120">
            <v>1054.82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</row>
        <row r="121">
          <cell r="A121" t="str">
            <v>4.25Р</v>
          </cell>
          <cell r="B121">
            <v>25</v>
          </cell>
          <cell r="C121" t="str">
            <v>Надымский Аэропорт</v>
          </cell>
          <cell r="D121" t="str">
            <v>Р</v>
          </cell>
          <cell r="E121">
            <v>8066.2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/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/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</row>
        <row r="122">
          <cell r="A122" t="str">
            <v>4.26А</v>
          </cell>
          <cell r="B122">
            <v>26</v>
          </cell>
          <cell r="C122" t="str">
            <v>ООО "НСГД"</v>
          </cell>
          <cell r="D122" t="str">
            <v>А</v>
          </cell>
          <cell r="E122">
            <v>1687.77</v>
          </cell>
          <cell r="F122">
            <v>17.2</v>
          </cell>
          <cell r="G122">
            <v>36.93</v>
          </cell>
          <cell r="H122">
            <v>57.730000000000004</v>
          </cell>
          <cell r="I122">
            <v>73.27000000000001</v>
          </cell>
          <cell r="J122">
            <v>84.160000000000011</v>
          </cell>
          <cell r="K122">
            <v>95.4</v>
          </cell>
          <cell r="L122">
            <v>104.85000000000001</v>
          </cell>
          <cell r="M122">
            <v>116.79</v>
          </cell>
          <cell r="N122">
            <v>131.77000000000001</v>
          </cell>
          <cell r="O122">
            <v>149.60000000000002</v>
          </cell>
          <cell r="P122">
            <v>149.60000000000002</v>
          </cell>
          <cell r="Q122"/>
          <cell r="R122">
            <v>1710.62</v>
          </cell>
          <cell r="S122">
            <v>36.93</v>
          </cell>
          <cell r="T122">
            <v>57.730000000000004</v>
          </cell>
          <cell r="U122">
            <v>73.27000000000001</v>
          </cell>
          <cell r="V122">
            <v>84.160000000000011</v>
          </cell>
          <cell r="W122">
            <v>95.4</v>
          </cell>
          <cell r="X122">
            <v>104.85000000000001</v>
          </cell>
          <cell r="Y122">
            <v>116.79</v>
          </cell>
          <cell r="Z122">
            <v>131.77000000000001</v>
          </cell>
          <cell r="AA122">
            <v>149.60000000000002</v>
          </cell>
          <cell r="AB122">
            <v>149.60000000000002</v>
          </cell>
          <cell r="AC122">
            <v>149.60000000000002</v>
          </cell>
          <cell r="AD122"/>
          <cell r="AE122">
            <v>0</v>
          </cell>
          <cell r="AF122">
            <v>1712.12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123" t="str">
            <v>4.26Р</v>
          </cell>
          <cell r="B123">
            <v>26</v>
          </cell>
          <cell r="C123" t="str">
            <v>ООО "НСГД"</v>
          </cell>
          <cell r="D123" t="str">
            <v>Р</v>
          </cell>
          <cell r="E123">
            <v>6038.32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/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/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</row>
        <row r="124">
          <cell r="A124" t="str">
            <v>4.28А</v>
          </cell>
          <cell r="B124">
            <v>28</v>
          </cell>
          <cell r="C124" t="str">
            <v>ООО "МЕТА"</v>
          </cell>
          <cell r="D124" t="str">
            <v>А</v>
          </cell>
          <cell r="E124">
            <v>1521.19</v>
          </cell>
          <cell r="F124">
            <v>16.77</v>
          </cell>
          <cell r="G124">
            <v>19.809999999999999</v>
          </cell>
          <cell r="H124">
            <v>23.24</v>
          </cell>
          <cell r="I124">
            <v>24.54</v>
          </cell>
          <cell r="J124">
            <v>24.54</v>
          </cell>
          <cell r="K124">
            <v>24.54</v>
          </cell>
          <cell r="L124">
            <v>24.54</v>
          </cell>
          <cell r="M124">
            <v>24.54</v>
          </cell>
          <cell r="N124">
            <v>24.54</v>
          </cell>
          <cell r="O124">
            <v>25.529999999999998</v>
          </cell>
          <cell r="P124">
            <v>25.529999999999998</v>
          </cell>
          <cell r="Q124"/>
          <cell r="R124">
            <v>1524.62</v>
          </cell>
          <cell r="S124">
            <v>19.809999999999999</v>
          </cell>
          <cell r="T124">
            <v>23.24</v>
          </cell>
          <cell r="U124">
            <v>24.54</v>
          </cell>
          <cell r="V124">
            <v>24.54</v>
          </cell>
          <cell r="W124">
            <v>24.54</v>
          </cell>
          <cell r="X124">
            <v>24.54</v>
          </cell>
          <cell r="Y124">
            <v>24.54</v>
          </cell>
          <cell r="Z124">
            <v>24.54</v>
          </cell>
          <cell r="AA124">
            <v>25.529999999999998</v>
          </cell>
          <cell r="AB124">
            <v>25.529999999999998</v>
          </cell>
          <cell r="AC124">
            <v>25.529999999999998</v>
          </cell>
          <cell r="AD124"/>
          <cell r="AE124">
            <v>0</v>
          </cell>
          <cell r="AF124">
            <v>1524.92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125" t="str">
            <v>4.28Р</v>
          </cell>
          <cell r="B125">
            <v>28</v>
          </cell>
          <cell r="C125" t="str">
            <v>ООО "МЕТА"</v>
          </cell>
          <cell r="D125" t="str">
            <v>Р</v>
          </cell>
          <cell r="E125">
            <v>454.3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/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/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</row>
        <row r="126">
          <cell r="A126" t="str">
            <v>4.30А</v>
          </cell>
          <cell r="B126">
            <v>30</v>
          </cell>
          <cell r="C126" t="str">
            <v>УНЭГ ТП-71</v>
          </cell>
          <cell r="D126" t="str">
            <v>А</v>
          </cell>
          <cell r="E126">
            <v>8625.7000000000007</v>
          </cell>
          <cell r="F126">
            <v>10.88</v>
          </cell>
          <cell r="G126">
            <v>10.88</v>
          </cell>
          <cell r="H126">
            <v>10.88</v>
          </cell>
          <cell r="I126">
            <v>10.88</v>
          </cell>
          <cell r="J126">
            <v>10.88</v>
          </cell>
          <cell r="K126">
            <v>10.88</v>
          </cell>
          <cell r="L126">
            <v>10.88</v>
          </cell>
          <cell r="M126">
            <v>14.620000000000001</v>
          </cell>
          <cell r="N126">
            <v>14.620000000000001</v>
          </cell>
          <cell r="O126">
            <v>15.940000000000001</v>
          </cell>
          <cell r="P126">
            <v>15.940000000000001</v>
          </cell>
          <cell r="Q126"/>
          <cell r="R126">
            <v>8627.81</v>
          </cell>
          <cell r="S126">
            <v>10.88</v>
          </cell>
          <cell r="T126">
            <v>10.88</v>
          </cell>
          <cell r="U126">
            <v>10.88</v>
          </cell>
          <cell r="V126">
            <v>10.88</v>
          </cell>
          <cell r="W126">
            <v>10.88</v>
          </cell>
          <cell r="X126">
            <v>10.88</v>
          </cell>
          <cell r="Y126">
            <v>14.620000000000001</v>
          </cell>
          <cell r="Z126">
            <v>14.620000000000001</v>
          </cell>
          <cell r="AA126">
            <v>15.940000000000001</v>
          </cell>
          <cell r="AB126">
            <v>15.940000000000001</v>
          </cell>
          <cell r="AC126">
            <v>15.940000000000001</v>
          </cell>
          <cell r="AD126"/>
          <cell r="AE126">
            <v>0</v>
          </cell>
          <cell r="AF126">
            <v>8627.92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</row>
        <row r="127">
          <cell r="A127" t="str">
            <v>4.30Р</v>
          </cell>
          <cell r="B127">
            <v>30</v>
          </cell>
          <cell r="C127" t="str">
            <v>УНЭГ ТП-71</v>
          </cell>
          <cell r="D127" t="str">
            <v>Р</v>
          </cell>
          <cell r="E127">
            <v>778.92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/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/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</row>
        <row r="128">
          <cell r="A128" t="str">
            <v>4.32А</v>
          </cell>
          <cell r="B128">
            <v>32</v>
          </cell>
          <cell r="C128" t="str">
            <v>МУП "ТЭР"</v>
          </cell>
          <cell r="D128" t="str">
            <v>А</v>
          </cell>
          <cell r="E128">
            <v>9645.61</v>
          </cell>
          <cell r="F128">
            <v>18.75</v>
          </cell>
          <cell r="G128">
            <v>316.02999999999997</v>
          </cell>
          <cell r="H128">
            <v>616.06999999999994</v>
          </cell>
          <cell r="I128">
            <v>901.45999999999992</v>
          </cell>
          <cell r="J128">
            <v>1213</v>
          </cell>
          <cell r="K128">
            <v>1445.71</v>
          </cell>
          <cell r="L128">
            <v>1647.8</v>
          </cell>
          <cell r="M128">
            <v>1860.28</v>
          </cell>
          <cell r="N128">
            <v>2050.5099999999998</v>
          </cell>
          <cell r="O128">
            <v>2199.8999999999996</v>
          </cell>
          <cell r="P128">
            <v>2199.8999999999996</v>
          </cell>
          <cell r="Q128"/>
          <cell r="R128">
            <v>9867.5</v>
          </cell>
          <cell r="S128">
            <v>316.02999999999997</v>
          </cell>
          <cell r="T128">
            <v>616.06999999999994</v>
          </cell>
          <cell r="U128">
            <v>901.45999999999992</v>
          </cell>
          <cell r="V128">
            <v>1213</v>
          </cell>
          <cell r="W128">
            <v>1445.71</v>
          </cell>
          <cell r="X128">
            <v>1647.8</v>
          </cell>
          <cell r="Y128">
            <v>1860.28</v>
          </cell>
          <cell r="Z128">
            <v>2050.5099999999998</v>
          </cell>
          <cell r="AA128">
            <v>2199.8999999999996</v>
          </cell>
          <cell r="AB128">
            <v>2199.8999999999996</v>
          </cell>
          <cell r="AC128">
            <v>2199.8999999999996</v>
          </cell>
          <cell r="AD128"/>
          <cell r="AE128">
            <v>0</v>
          </cell>
          <cell r="AF128">
            <v>9881.82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A129" t="str">
            <v>4.20Р</v>
          </cell>
          <cell r="B129">
            <v>20</v>
          </cell>
          <cell r="C129" t="str">
            <v>ООО "НРЭП"</v>
          </cell>
          <cell r="D129" t="str">
            <v>Р</v>
          </cell>
          <cell r="E129">
            <v>9791.7099999999991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/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/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130" t="str">
            <v>4.21А</v>
          </cell>
          <cell r="B130">
            <v>21</v>
          </cell>
          <cell r="C130" t="str">
            <v>МУП "ТЭР"</v>
          </cell>
          <cell r="D130" t="str">
            <v>А</v>
          </cell>
          <cell r="E130">
            <v>3503.69</v>
          </cell>
          <cell r="F130">
            <v>8.25</v>
          </cell>
          <cell r="G130">
            <v>174.55</v>
          </cell>
          <cell r="H130">
            <v>349.6</v>
          </cell>
          <cell r="I130">
            <v>482.40000000000003</v>
          </cell>
          <cell r="J130">
            <v>549.79000000000008</v>
          </cell>
          <cell r="K130">
            <v>662.05000000000007</v>
          </cell>
          <cell r="L130">
            <v>759.07</v>
          </cell>
          <cell r="M130">
            <v>871.33</v>
          </cell>
          <cell r="N130">
            <v>1066.08</v>
          </cell>
          <cell r="O130">
            <v>1381.28</v>
          </cell>
          <cell r="P130">
            <v>1381.28</v>
          </cell>
          <cell r="Q130"/>
          <cell r="R130">
            <v>3726.68</v>
          </cell>
          <cell r="S130">
            <v>174.55</v>
          </cell>
          <cell r="T130">
            <v>349.6</v>
          </cell>
          <cell r="U130">
            <v>482.40000000000003</v>
          </cell>
          <cell r="V130">
            <v>549.79000000000008</v>
          </cell>
          <cell r="W130">
            <v>662.05000000000007</v>
          </cell>
          <cell r="X130">
            <v>759.07</v>
          </cell>
          <cell r="Y130">
            <v>871.33</v>
          </cell>
          <cell r="Z130">
            <v>1066.08</v>
          </cell>
          <cell r="AA130">
            <v>1381.28</v>
          </cell>
          <cell r="AB130">
            <v>1381.28</v>
          </cell>
          <cell r="AC130">
            <v>1381.28</v>
          </cell>
          <cell r="AD130"/>
          <cell r="AE130">
            <v>0</v>
          </cell>
          <cell r="AF130">
            <v>3736.82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131" t="str">
            <v>4.23Р</v>
          </cell>
          <cell r="B131">
            <v>23</v>
          </cell>
          <cell r="C131" t="str">
            <v>УНЭГ ТП-66</v>
          </cell>
          <cell r="D131" t="str">
            <v>Р</v>
          </cell>
          <cell r="E131">
            <v>4668.1899999999996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/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/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</row>
        <row r="132">
          <cell r="A132" t="str">
            <v>4.24А</v>
          </cell>
          <cell r="B132">
            <v>24</v>
          </cell>
          <cell r="C132" t="str">
            <v>Резерв</v>
          </cell>
          <cell r="D132" t="str">
            <v>А</v>
          </cell>
          <cell r="E132">
            <v>7867.3</v>
          </cell>
          <cell r="F132">
            <v>8.68</v>
          </cell>
          <cell r="G132">
            <v>8.68</v>
          </cell>
          <cell r="H132">
            <v>8.68</v>
          </cell>
          <cell r="I132">
            <v>8.68</v>
          </cell>
          <cell r="J132">
            <v>8.68</v>
          </cell>
          <cell r="K132">
            <v>8.68</v>
          </cell>
          <cell r="L132">
            <v>8.68</v>
          </cell>
          <cell r="M132">
            <v>8.68</v>
          </cell>
          <cell r="N132">
            <v>8.68</v>
          </cell>
          <cell r="O132">
            <v>8.68</v>
          </cell>
          <cell r="P132">
            <v>8.68</v>
          </cell>
          <cell r="Q132"/>
          <cell r="R132">
            <v>7867.3</v>
          </cell>
          <cell r="S132">
            <v>8.68</v>
          </cell>
          <cell r="T132">
            <v>8.68</v>
          </cell>
          <cell r="U132">
            <v>8.68</v>
          </cell>
          <cell r="V132">
            <v>8.68</v>
          </cell>
          <cell r="W132">
            <v>8.68</v>
          </cell>
          <cell r="X132">
            <v>8.68</v>
          </cell>
          <cell r="Y132">
            <v>8.68</v>
          </cell>
          <cell r="Z132">
            <v>8.68</v>
          </cell>
          <cell r="AA132">
            <v>8.68</v>
          </cell>
          <cell r="AB132">
            <v>8.68</v>
          </cell>
          <cell r="AC132">
            <v>8.68</v>
          </cell>
          <cell r="AD132"/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</row>
        <row r="133">
          <cell r="A133" t="str">
            <v>4.32Р</v>
          </cell>
          <cell r="B133">
            <v>32</v>
          </cell>
          <cell r="C133" t="str">
            <v>МУП "ТЭР"</v>
          </cell>
          <cell r="D133" t="str">
            <v>Р</v>
          </cell>
          <cell r="E133">
            <v>4492.92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/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/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</row>
        <row r="134">
          <cell r="A134" t="str">
            <v>4.27А</v>
          </cell>
          <cell r="B134">
            <v>27</v>
          </cell>
          <cell r="C134" t="str">
            <v>Резерв</v>
          </cell>
          <cell r="D134" t="str">
            <v>А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/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/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</row>
        <row r="135">
          <cell r="A135" t="str">
            <v>4.27Р</v>
          </cell>
          <cell r="B135">
            <v>27</v>
          </cell>
          <cell r="C135" t="str">
            <v>Резерв</v>
          </cell>
          <cell r="D135" t="str">
            <v>Р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/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/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</row>
        <row r="137">
          <cell r="C137" t="str">
            <v>1 с.ш.</v>
          </cell>
        </row>
        <row r="138">
          <cell r="C138" t="str">
            <v>2 с.ш.</v>
          </cell>
        </row>
        <row r="139">
          <cell r="C139" t="str">
            <v>3 с.ш.</v>
          </cell>
        </row>
        <row r="140">
          <cell r="C140" t="str">
            <v>4 с.ш.</v>
          </cell>
        </row>
        <row r="141">
          <cell r="C141" t="str">
            <v>ИТОГО:</v>
          </cell>
          <cell r="D141"/>
          <cell r="E141"/>
          <cell r="F141"/>
          <cell r="G141"/>
          <cell r="H141"/>
          <cell r="I141"/>
          <cell r="J141"/>
          <cell r="K141"/>
          <cell r="L141"/>
          <cell r="M141">
            <v>11018.330000000005</v>
          </cell>
        </row>
        <row r="142">
          <cell r="C142" t="str">
            <v>НЕБАЛАНС</v>
          </cell>
        </row>
        <row r="143">
          <cell r="C143" t="str">
            <v>НБ %</v>
          </cell>
        </row>
        <row r="145">
          <cell r="B145">
            <v>2</v>
          </cell>
          <cell r="C145" t="str">
            <v>ПС 110\6 "МОРОШКА"</v>
          </cell>
        </row>
        <row r="146">
          <cell r="C146" t="str">
            <v>ЗРУ - 6 кВ</v>
          </cell>
        </row>
        <row r="147">
          <cell r="A147" t="str">
            <v>2.1А</v>
          </cell>
          <cell r="B147">
            <v>1</v>
          </cell>
          <cell r="C147" t="str">
            <v>В-1т</v>
          </cell>
          <cell r="D147" t="str">
            <v>А</v>
          </cell>
          <cell r="E147">
            <v>84.15</v>
          </cell>
          <cell r="F147">
            <v>335.94</v>
          </cell>
          <cell r="G147">
            <v>572.71</v>
          </cell>
          <cell r="H147">
            <v>826.34</v>
          </cell>
          <cell r="I147">
            <v>1001.52</v>
          </cell>
          <cell r="J147">
            <v>1191.18</v>
          </cell>
          <cell r="K147">
            <v>1334.26</v>
          </cell>
          <cell r="L147">
            <v>1462.54</v>
          </cell>
          <cell r="M147">
            <v>1590.8</v>
          </cell>
          <cell r="N147">
            <v>1740.72</v>
          </cell>
          <cell r="O147">
            <v>1916.1200000000001</v>
          </cell>
          <cell r="P147">
            <v>1916.1200000000001</v>
          </cell>
          <cell r="Q147"/>
          <cell r="R147">
            <v>335.94</v>
          </cell>
          <cell r="S147">
            <v>572.71</v>
          </cell>
          <cell r="T147">
            <v>826.34</v>
          </cell>
          <cell r="U147">
            <v>1001.52</v>
          </cell>
          <cell r="V147">
            <v>1191.18</v>
          </cell>
          <cell r="W147">
            <v>1334.26</v>
          </cell>
          <cell r="X147">
            <v>1462.54</v>
          </cell>
          <cell r="Y147">
            <v>1590.8</v>
          </cell>
          <cell r="Z147">
            <v>1740.72</v>
          </cell>
          <cell r="AA147">
            <v>1916.1200000000001</v>
          </cell>
          <cell r="AB147">
            <v>1916.1200000000001</v>
          </cell>
          <cell r="AC147">
            <v>1916.1200000000001</v>
          </cell>
          <cell r="AD147"/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</row>
        <row r="148">
          <cell r="A148" t="str">
            <v>2.1Р</v>
          </cell>
          <cell r="B148">
            <v>1</v>
          </cell>
          <cell r="C148"/>
          <cell r="D148" t="str">
            <v>Р</v>
          </cell>
          <cell r="E148">
            <v>29.08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/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/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A149" t="str">
            <v>2.12А</v>
          </cell>
          <cell r="B149">
            <v>12</v>
          </cell>
          <cell r="C149" t="str">
            <v>В-2т</v>
          </cell>
          <cell r="D149" t="str">
            <v>А</v>
          </cell>
          <cell r="E149">
            <v>37.159999999999997</v>
          </cell>
          <cell r="F149">
            <v>139.97</v>
          </cell>
          <cell r="G149">
            <v>228.20999999999998</v>
          </cell>
          <cell r="H149">
            <v>311.70999999999998</v>
          </cell>
          <cell r="I149">
            <v>416.55999999999995</v>
          </cell>
          <cell r="J149">
            <v>480.51999999999992</v>
          </cell>
          <cell r="K149">
            <v>534.16</v>
          </cell>
          <cell r="L149">
            <v>586.70999999999992</v>
          </cell>
          <cell r="M149">
            <v>654.84999999999991</v>
          </cell>
          <cell r="N149">
            <v>736.78</v>
          </cell>
          <cell r="O149">
            <v>837.66</v>
          </cell>
          <cell r="P149">
            <v>837.66</v>
          </cell>
          <cell r="Q149"/>
          <cell r="R149">
            <v>139.97</v>
          </cell>
          <cell r="S149">
            <v>228.20999999999998</v>
          </cell>
          <cell r="T149">
            <v>311.70999999999998</v>
          </cell>
          <cell r="U149">
            <v>416.55999999999995</v>
          </cell>
          <cell r="V149">
            <v>480.51999999999992</v>
          </cell>
          <cell r="W149">
            <v>534.16</v>
          </cell>
          <cell r="X149">
            <v>586.70999999999992</v>
          </cell>
          <cell r="Y149">
            <v>654.84999999999991</v>
          </cell>
          <cell r="Z149">
            <v>736.78</v>
          </cell>
          <cell r="AA149">
            <v>837.66</v>
          </cell>
          <cell r="AB149">
            <v>837.66</v>
          </cell>
          <cell r="AC149">
            <v>837.66</v>
          </cell>
          <cell r="AD149"/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150" t="str">
            <v>2.12Р</v>
          </cell>
          <cell r="B150">
            <v>12</v>
          </cell>
          <cell r="C150"/>
          <cell r="D150" t="str">
            <v>Р</v>
          </cell>
          <cell r="E150">
            <v>8.8800000000000008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/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/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</row>
        <row r="151">
          <cell r="B151" t="str">
            <v>ИТОГО по В-1т,2т</v>
          </cell>
          <cell r="C151"/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/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/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</row>
        <row r="152">
          <cell r="A152" t="str">
            <v>2.25Р</v>
          </cell>
          <cell r="B152">
            <v>25</v>
          </cell>
          <cell r="C152" t="str">
            <v>УНЭГ РП-6/1с.ш.</v>
          </cell>
          <cell r="D152" t="str">
            <v>Р</v>
          </cell>
          <cell r="E152">
            <v>10.95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/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/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</row>
        <row r="153">
          <cell r="A153" t="str">
            <v>2.9А</v>
          </cell>
          <cell r="B153">
            <v>9</v>
          </cell>
          <cell r="C153" t="str">
            <v>"Надымэлектрогаз"</v>
          </cell>
          <cell r="D153" t="str">
            <v>А</v>
          </cell>
          <cell r="E153">
            <v>11.82</v>
          </cell>
          <cell r="F153">
            <v>22.67</v>
          </cell>
          <cell r="G153">
            <v>33.480000000000004</v>
          </cell>
          <cell r="H153">
            <v>42.610000000000007</v>
          </cell>
          <cell r="I153">
            <v>49.550000000000004</v>
          </cell>
          <cell r="J153">
            <v>54.84</v>
          </cell>
          <cell r="K153">
            <v>59.36</v>
          </cell>
          <cell r="L153">
            <v>62.44</v>
          </cell>
          <cell r="M153">
            <v>68.239999999999995</v>
          </cell>
          <cell r="N153">
            <v>75.209999999999994</v>
          </cell>
          <cell r="O153">
            <v>82.58</v>
          </cell>
          <cell r="P153">
            <v>82.58</v>
          </cell>
          <cell r="Q153"/>
          <cell r="R153">
            <v>22.67</v>
          </cell>
          <cell r="S153">
            <v>33.480000000000004</v>
          </cell>
          <cell r="T153">
            <v>42.610000000000007</v>
          </cell>
          <cell r="U153">
            <v>49.550000000000004</v>
          </cell>
          <cell r="V153">
            <v>54.84</v>
          </cell>
          <cell r="W153">
            <v>59.36</v>
          </cell>
          <cell r="X153">
            <v>62.44</v>
          </cell>
          <cell r="Y153">
            <v>68.239999999999995</v>
          </cell>
          <cell r="Z153">
            <v>75.209999999999994</v>
          </cell>
          <cell r="AA153">
            <v>82.58</v>
          </cell>
          <cell r="AB153">
            <v>82.58</v>
          </cell>
          <cell r="AC153">
            <v>82.58</v>
          </cell>
          <cell r="AD153"/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</row>
        <row r="154">
          <cell r="A154" t="str">
            <v>2.10А</v>
          </cell>
          <cell r="B154">
            <v>10</v>
          </cell>
          <cell r="C154" t="str">
            <v>ТСН-2</v>
          </cell>
          <cell r="D154" t="str">
            <v>А</v>
          </cell>
          <cell r="E154">
            <v>2306.4</v>
          </cell>
          <cell r="F154">
            <v>2578.3000000000002</v>
          </cell>
          <cell r="G154">
            <v>2827.78</v>
          </cell>
          <cell r="H154">
            <v>3142.9</v>
          </cell>
          <cell r="I154">
            <v>3386.6</v>
          </cell>
          <cell r="J154">
            <v>3532.52</v>
          </cell>
          <cell r="K154">
            <v>3630.16</v>
          </cell>
          <cell r="L154">
            <v>3720.78</v>
          </cell>
          <cell r="M154">
            <v>3829.4</v>
          </cell>
          <cell r="N154">
            <v>3951.3</v>
          </cell>
          <cell r="O154">
            <v>4551</v>
          </cell>
          <cell r="P154">
            <v>0</v>
          </cell>
          <cell r="Q154"/>
          <cell r="R154">
            <v>2578.3000000000002</v>
          </cell>
          <cell r="S154">
            <v>2827.78</v>
          </cell>
          <cell r="T154">
            <v>3142.9</v>
          </cell>
          <cell r="U154">
            <v>3386.6</v>
          </cell>
          <cell r="V154">
            <v>3532.52</v>
          </cell>
          <cell r="W154">
            <v>3630.16</v>
          </cell>
          <cell r="X154">
            <v>3720.78</v>
          </cell>
          <cell r="Y154">
            <v>3829.4</v>
          </cell>
          <cell r="Z154">
            <v>3951.3</v>
          </cell>
          <cell r="AA154">
            <v>4551</v>
          </cell>
          <cell r="AB154">
            <v>0</v>
          </cell>
          <cell r="AC154">
            <v>0</v>
          </cell>
          <cell r="AD154"/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</row>
        <row r="155">
          <cell r="A155" t="str">
            <v>2.7А</v>
          </cell>
          <cell r="B155">
            <v>7</v>
          </cell>
          <cell r="C155" t="str">
            <v>УНЭГ РП-10  1 с.ш.</v>
          </cell>
          <cell r="D155" t="str">
            <v>А</v>
          </cell>
          <cell r="E155">
            <v>23.06</v>
          </cell>
          <cell r="F155">
            <v>47.15</v>
          </cell>
          <cell r="G155">
            <v>68.009999999999991</v>
          </cell>
          <cell r="H155">
            <v>89.999999999999986</v>
          </cell>
          <cell r="I155">
            <v>125.17999999999998</v>
          </cell>
          <cell r="J155">
            <v>142.46999999999997</v>
          </cell>
          <cell r="K155">
            <v>160.50999999999996</v>
          </cell>
          <cell r="L155">
            <v>172.67999999999995</v>
          </cell>
          <cell r="M155">
            <v>186.56999999999994</v>
          </cell>
          <cell r="N155">
            <v>203.92999999999995</v>
          </cell>
          <cell r="O155">
            <v>230.32999999999996</v>
          </cell>
          <cell r="P155">
            <v>230.32999999999996</v>
          </cell>
          <cell r="Q155"/>
          <cell r="R155">
            <v>47.15</v>
          </cell>
          <cell r="S155">
            <v>68.009999999999991</v>
          </cell>
          <cell r="T155">
            <v>89.999999999999986</v>
          </cell>
          <cell r="U155">
            <v>125.17999999999998</v>
          </cell>
          <cell r="V155">
            <v>142.46999999999997</v>
          </cell>
          <cell r="W155">
            <v>160.50999999999996</v>
          </cell>
          <cell r="X155">
            <v>172.67999999999995</v>
          </cell>
          <cell r="Y155">
            <v>186.56999999999994</v>
          </cell>
          <cell r="Z155">
            <v>203.92999999999995</v>
          </cell>
          <cell r="AA155">
            <v>230.32999999999996</v>
          </cell>
          <cell r="AB155">
            <v>230.32999999999996</v>
          </cell>
          <cell r="AC155">
            <v>230.32999999999996</v>
          </cell>
          <cell r="AD155"/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</row>
        <row r="156">
          <cell r="A156" t="str">
            <v>2.7Р</v>
          </cell>
          <cell r="B156">
            <v>7</v>
          </cell>
          <cell r="C156" t="str">
            <v>УНЭГ РП-10  1 с.ш.</v>
          </cell>
          <cell r="D156" t="str">
            <v>Р</v>
          </cell>
          <cell r="E156">
            <v>4.16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/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/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</row>
        <row r="157">
          <cell r="A157" t="str">
            <v>2.6А</v>
          </cell>
          <cell r="B157">
            <v>6</v>
          </cell>
          <cell r="C157" t="str">
            <v>МУП  "ТЭР"</v>
          </cell>
          <cell r="D157" t="str">
            <v>А</v>
          </cell>
          <cell r="E157">
            <v>13.24</v>
          </cell>
          <cell r="F157">
            <v>13.24</v>
          </cell>
          <cell r="G157">
            <v>13.24</v>
          </cell>
          <cell r="H157">
            <v>13.24</v>
          </cell>
          <cell r="I157">
            <v>19.350000000000001</v>
          </cell>
          <cell r="J157">
            <v>19.350000000000001</v>
          </cell>
          <cell r="K157">
            <v>19.350000000000001</v>
          </cell>
          <cell r="L157">
            <v>19.350000000000001</v>
          </cell>
          <cell r="M157">
            <v>19.350000000000001</v>
          </cell>
          <cell r="N157">
            <v>19.350000000000001</v>
          </cell>
          <cell r="O157">
            <v>19.350000000000001</v>
          </cell>
          <cell r="P157">
            <v>19.350000000000001</v>
          </cell>
          <cell r="Q157"/>
          <cell r="R157">
            <v>13.24</v>
          </cell>
          <cell r="S157">
            <v>13.24</v>
          </cell>
          <cell r="T157">
            <v>13.24</v>
          </cell>
          <cell r="U157">
            <v>19.350000000000001</v>
          </cell>
          <cell r="V157">
            <v>19.350000000000001</v>
          </cell>
          <cell r="W157">
            <v>19.350000000000001</v>
          </cell>
          <cell r="X157">
            <v>19.350000000000001</v>
          </cell>
          <cell r="Y157">
            <v>19.350000000000001</v>
          </cell>
          <cell r="Z157">
            <v>19.350000000000001</v>
          </cell>
          <cell r="AA157">
            <v>19.350000000000001</v>
          </cell>
          <cell r="AB157">
            <v>19.350000000000001</v>
          </cell>
          <cell r="AC157">
            <v>19.350000000000001</v>
          </cell>
          <cell r="AD157"/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</row>
        <row r="158">
          <cell r="A158" t="str">
            <v>2.6Р</v>
          </cell>
          <cell r="B158">
            <v>6</v>
          </cell>
          <cell r="C158" t="str">
            <v>МУП  "ТЭР"</v>
          </cell>
          <cell r="D158" t="str">
            <v>Р</v>
          </cell>
          <cell r="E158">
            <v>0.17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/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/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</row>
        <row r="159">
          <cell r="A159" t="str">
            <v>2.8А</v>
          </cell>
          <cell r="B159">
            <v>8</v>
          </cell>
          <cell r="C159" t="str">
            <v>"АНГС" УМ-7</v>
          </cell>
          <cell r="D159" t="str">
            <v>А</v>
          </cell>
          <cell r="E159">
            <v>20.010000000000002</v>
          </cell>
          <cell r="F159">
            <v>45.67</v>
          </cell>
          <cell r="G159">
            <v>68.83</v>
          </cell>
          <cell r="H159">
            <v>94.97</v>
          </cell>
          <cell r="I159">
            <v>118.4</v>
          </cell>
          <cell r="J159">
            <v>136.88</v>
          </cell>
          <cell r="K159">
            <v>154.69999999999999</v>
          </cell>
          <cell r="L159">
            <v>170.75</v>
          </cell>
          <cell r="M159">
            <v>191.31</v>
          </cell>
          <cell r="N159">
            <v>213.11</v>
          </cell>
          <cell r="O159">
            <v>238.11</v>
          </cell>
          <cell r="P159">
            <v>238.11</v>
          </cell>
          <cell r="Q159"/>
          <cell r="R159">
            <v>45.67</v>
          </cell>
          <cell r="S159">
            <v>68.83</v>
          </cell>
          <cell r="T159">
            <v>94.97</v>
          </cell>
          <cell r="U159">
            <v>118.4</v>
          </cell>
          <cell r="V159">
            <v>136.88</v>
          </cell>
          <cell r="W159">
            <v>154.69999999999999</v>
          </cell>
          <cell r="X159">
            <v>170.75</v>
          </cell>
          <cell r="Y159">
            <v>191.31</v>
          </cell>
          <cell r="Z159">
            <v>213.11</v>
          </cell>
          <cell r="AA159">
            <v>238.11</v>
          </cell>
          <cell r="AB159">
            <v>238.11</v>
          </cell>
          <cell r="AC159">
            <v>238.11</v>
          </cell>
          <cell r="AD159"/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</row>
        <row r="160">
          <cell r="A160" t="str">
            <v>2.8Р</v>
          </cell>
          <cell r="B160">
            <v>8</v>
          </cell>
          <cell r="C160" t="str">
            <v>"АНГС" УМ-7</v>
          </cell>
          <cell r="D160" t="str">
            <v>Р</v>
          </cell>
          <cell r="E160">
            <v>3.85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/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/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</row>
        <row r="161">
          <cell r="A161" t="str">
            <v>2.11А</v>
          </cell>
          <cell r="B161">
            <v>11</v>
          </cell>
          <cell r="C161" t="str">
            <v>УНЭГ  ЦРП 1 с.ш.</v>
          </cell>
          <cell r="D161" t="str">
            <v>А</v>
          </cell>
          <cell r="E161">
            <v>76.52</v>
          </cell>
          <cell r="F161">
            <v>280.67</v>
          </cell>
          <cell r="G161">
            <v>474.85</v>
          </cell>
          <cell r="H161">
            <v>671.03</v>
          </cell>
          <cell r="I161">
            <v>838.37</v>
          </cell>
          <cell r="J161">
            <v>996.56999999999994</v>
          </cell>
          <cell r="K161">
            <v>1121.46</v>
          </cell>
          <cell r="L161">
            <v>1233.25</v>
          </cell>
          <cell r="M161">
            <v>1362.52</v>
          </cell>
          <cell r="N161">
            <v>1512.85</v>
          </cell>
          <cell r="O161">
            <v>1674.8</v>
          </cell>
          <cell r="P161">
            <v>1674.8</v>
          </cell>
          <cell r="Q161"/>
          <cell r="R161">
            <v>280.67</v>
          </cell>
          <cell r="S161">
            <v>474.85</v>
          </cell>
          <cell r="T161">
            <v>671.03</v>
          </cell>
          <cell r="U161">
            <v>838.37</v>
          </cell>
          <cell r="V161">
            <v>996.56999999999994</v>
          </cell>
          <cell r="W161">
            <v>1121.46</v>
          </cell>
          <cell r="X161">
            <v>1233.25</v>
          </cell>
          <cell r="Y161">
            <v>1362.52</v>
          </cell>
          <cell r="Z161">
            <v>1512.85</v>
          </cell>
          <cell r="AA161">
            <v>1674.8</v>
          </cell>
          <cell r="AB161">
            <v>1674.8</v>
          </cell>
          <cell r="AC161">
            <v>1674.8</v>
          </cell>
          <cell r="AD161"/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</row>
        <row r="162">
          <cell r="A162" t="str">
            <v>2.11Р</v>
          </cell>
          <cell r="B162">
            <v>11</v>
          </cell>
          <cell r="C162" t="str">
            <v>УНЭГ  ЦРП 1 с.ш.</v>
          </cell>
          <cell r="D162" t="str">
            <v>Р</v>
          </cell>
          <cell r="E162">
            <v>25.29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/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/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</row>
        <row r="163">
          <cell r="A163" t="str">
            <v>2.14А</v>
          </cell>
          <cell r="B163">
            <v>14</v>
          </cell>
          <cell r="C163" t="str">
            <v>УНЭГ  ЦРП 2 с.ш.</v>
          </cell>
          <cell r="D163" t="str">
            <v>А</v>
          </cell>
          <cell r="E163">
            <v>41.24</v>
          </cell>
          <cell r="F163">
            <v>11.97</v>
          </cell>
          <cell r="G163">
            <v>108.15</v>
          </cell>
          <cell r="H163">
            <v>254.07</v>
          </cell>
          <cell r="I163">
            <v>387.62</v>
          </cell>
          <cell r="J163">
            <v>489.48</v>
          </cell>
          <cell r="K163">
            <v>562.49</v>
          </cell>
          <cell r="L163">
            <v>639.24</v>
          </cell>
          <cell r="M163">
            <v>720.58</v>
          </cell>
          <cell r="N163">
            <v>823.24</v>
          </cell>
          <cell r="O163">
            <v>959.39</v>
          </cell>
          <cell r="P163">
            <v>959.39</v>
          </cell>
          <cell r="Q163"/>
          <cell r="R163">
            <v>200.3</v>
          </cell>
          <cell r="S163">
            <v>108.15</v>
          </cell>
          <cell r="T163">
            <v>254.07</v>
          </cell>
          <cell r="U163">
            <v>387.62</v>
          </cell>
          <cell r="V163">
            <v>489.48</v>
          </cell>
          <cell r="W163">
            <v>562.49</v>
          </cell>
          <cell r="X163">
            <v>639.24</v>
          </cell>
          <cell r="Y163">
            <v>720.58</v>
          </cell>
          <cell r="Z163">
            <v>823.24</v>
          </cell>
          <cell r="AA163">
            <v>959.39</v>
          </cell>
          <cell r="AB163">
            <v>959.39</v>
          </cell>
          <cell r="AC163">
            <v>959.39</v>
          </cell>
          <cell r="AD163"/>
          <cell r="AE163">
            <v>0</v>
          </cell>
          <cell r="AF163">
            <v>243.13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</row>
        <row r="164">
          <cell r="A164" t="str">
            <v>2.14Р</v>
          </cell>
          <cell r="B164">
            <v>14</v>
          </cell>
          <cell r="C164" t="str">
            <v>УНЭГ  ЦРП 2 с.ш.</v>
          </cell>
          <cell r="D164" t="str">
            <v>Р</v>
          </cell>
          <cell r="E164">
            <v>13.07</v>
          </cell>
          <cell r="F164">
            <v>9436</v>
          </cell>
          <cell r="G164">
            <v>9575</v>
          </cell>
          <cell r="H164">
            <v>9575</v>
          </cell>
          <cell r="I164">
            <v>9575</v>
          </cell>
          <cell r="J164">
            <v>9575</v>
          </cell>
          <cell r="K164">
            <v>9575</v>
          </cell>
          <cell r="L164">
            <v>9575</v>
          </cell>
          <cell r="M164">
            <v>9575</v>
          </cell>
          <cell r="N164">
            <v>9575</v>
          </cell>
          <cell r="O164">
            <v>9575</v>
          </cell>
          <cell r="P164">
            <v>9575</v>
          </cell>
          <cell r="Q164"/>
          <cell r="R164">
            <v>0</v>
          </cell>
          <cell r="S164">
            <v>9575</v>
          </cell>
          <cell r="T164">
            <v>9575</v>
          </cell>
          <cell r="U164">
            <v>9575</v>
          </cell>
          <cell r="V164">
            <v>9575</v>
          </cell>
          <cell r="W164">
            <v>9575</v>
          </cell>
          <cell r="X164">
            <v>9575</v>
          </cell>
          <cell r="Y164">
            <v>9575</v>
          </cell>
          <cell r="Z164">
            <v>9575</v>
          </cell>
          <cell r="AA164">
            <v>9575</v>
          </cell>
          <cell r="AB164">
            <v>9575</v>
          </cell>
          <cell r="AC164">
            <v>9575</v>
          </cell>
          <cell r="AD164"/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</row>
        <row r="165">
          <cell r="A165" t="str">
            <v>2.15А</v>
          </cell>
          <cell r="B165">
            <v>15</v>
          </cell>
          <cell r="C165" t="str">
            <v>МУП  "ТЭР"</v>
          </cell>
          <cell r="D165" t="str">
            <v>А</v>
          </cell>
          <cell r="E165">
            <v>107.83</v>
          </cell>
          <cell r="F165">
            <v>368.73</v>
          </cell>
          <cell r="G165">
            <v>598.98</v>
          </cell>
          <cell r="H165">
            <v>830.26</v>
          </cell>
          <cell r="I165">
            <v>1029.49</v>
          </cell>
          <cell r="J165">
            <v>1209.03</v>
          </cell>
          <cell r="K165">
            <v>1357.04</v>
          </cell>
          <cell r="L165">
            <v>1451.96</v>
          </cell>
          <cell r="M165">
            <v>1605.19</v>
          </cell>
          <cell r="N165">
            <v>1773.19</v>
          </cell>
          <cell r="O165">
            <v>1980.19</v>
          </cell>
          <cell r="P165">
            <v>1980.19</v>
          </cell>
          <cell r="Q165"/>
          <cell r="R165">
            <v>368.73</v>
          </cell>
          <cell r="S165">
            <v>598.98</v>
          </cell>
          <cell r="T165">
            <v>830.26</v>
          </cell>
          <cell r="U165">
            <v>1029.49</v>
          </cell>
          <cell r="V165">
            <v>1209.03</v>
          </cell>
          <cell r="W165">
            <v>1357.04</v>
          </cell>
          <cell r="X165">
            <v>1451.96</v>
          </cell>
          <cell r="Y165">
            <v>1605.19</v>
          </cell>
          <cell r="Z165">
            <v>1773.19</v>
          </cell>
          <cell r="AA165">
            <v>1980.19</v>
          </cell>
          <cell r="AB165">
            <v>1980.19</v>
          </cell>
          <cell r="AC165">
            <v>1980.19</v>
          </cell>
          <cell r="AD165"/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</row>
        <row r="166">
          <cell r="A166" t="str">
            <v>2.15Р</v>
          </cell>
          <cell r="B166">
            <v>15</v>
          </cell>
          <cell r="C166" t="str">
            <v>МУП  "ТЭР"</v>
          </cell>
          <cell r="D166" t="str">
            <v>Р</v>
          </cell>
          <cell r="E166">
            <v>41.25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/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/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</row>
        <row r="167">
          <cell r="A167" t="str">
            <v>2.18А</v>
          </cell>
          <cell r="B167">
            <v>18</v>
          </cell>
          <cell r="C167" t="str">
            <v>УНЭГ РП-6/2с.ш.</v>
          </cell>
          <cell r="D167" t="str">
            <v>А</v>
          </cell>
          <cell r="E167">
            <v>15.69</v>
          </cell>
          <cell r="F167">
            <v>45.34</v>
          </cell>
          <cell r="G167">
            <v>68.69</v>
          </cell>
          <cell r="H167">
            <v>92.89</v>
          </cell>
          <cell r="I167">
            <v>104.9</v>
          </cell>
          <cell r="J167">
            <v>113.34</v>
          </cell>
          <cell r="K167">
            <v>127.32000000000001</v>
          </cell>
          <cell r="L167">
            <v>140.80000000000001</v>
          </cell>
          <cell r="M167">
            <v>151.71</v>
          </cell>
          <cell r="N167">
            <v>171.69</v>
          </cell>
          <cell r="O167">
            <v>195.37</v>
          </cell>
          <cell r="P167">
            <v>195.37</v>
          </cell>
          <cell r="Q167"/>
          <cell r="R167">
            <v>45.34</v>
          </cell>
          <cell r="S167">
            <v>68.69</v>
          </cell>
          <cell r="T167">
            <v>92.89</v>
          </cell>
          <cell r="U167">
            <v>104.9</v>
          </cell>
          <cell r="V167">
            <v>113.34</v>
          </cell>
          <cell r="W167">
            <v>127.32000000000001</v>
          </cell>
          <cell r="X167">
            <v>140.80000000000001</v>
          </cell>
          <cell r="Y167">
            <v>151.71</v>
          </cell>
          <cell r="Z167">
            <v>171.69</v>
          </cell>
          <cell r="AA167">
            <v>195.37</v>
          </cell>
          <cell r="AB167">
            <v>195.37</v>
          </cell>
          <cell r="AC167">
            <v>195.37</v>
          </cell>
          <cell r="AD167"/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</row>
        <row r="168">
          <cell r="A168" t="str">
            <v>2.18Р</v>
          </cell>
          <cell r="B168">
            <v>18</v>
          </cell>
          <cell r="C168" t="str">
            <v>УНЭГ РП-6/2с.ш.</v>
          </cell>
          <cell r="D168" t="str">
            <v>Р</v>
          </cell>
          <cell r="E168">
            <v>3.75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/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/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</row>
        <row r="169">
          <cell r="A169" t="str">
            <v>2.20А</v>
          </cell>
          <cell r="B169">
            <v>20</v>
          </cell>
          <cell r="C169" t="str">
            <v>МУП  "ТЭР" РП-2/1с.ш.</v>
          </cell>
          <cell r="D169" t="str">
            <v>А</v>
          </cell>
          <cell r="E169">
            <v>45.72</v>
          </cell>
          <cell r="F169">
            <v>147.54</v>
          </cell>
          <cell r="G169">
            <v>234.19</v>
          </cell>
          <cell r="H169">
            <v>310.02</v>
          </cell>
          <cell r="I169">
            <v>310.02</v>
          </cell>
          <cell r="J169">
            <v>362.75</v>
          </cell>
          <cell r="K169">
            <v>448.69</v>
          </cell>
          <cell r="L169">
            <v>507.65</v>
          </cell>
          <cell r="M169">
            <v>675.18</v>
          </cell>
          <cell r="N169">
            <v>825.26</v>
          </cell>
          <cell r="O169">
            <v>1009.6</v>
          </cell>
          <cell r="P169">
            <v>1009.6</v>
          </cell>
          <cell r="Q169"/>
          <cell r="R169">
            <v>147.54</v>
          </cell>
          <cell r="S169">
            <v>234.19</v>
          </cell>
          <cell r="T169">
            <v>310.02</v>
          </cell>
          <cell r="U169">
            <v>379.32</v>
          </cell>
          <cell r="V169">
            <v>362.75</v>
          </cell>
          <cell r="W169">
            <v>448.69</v>
          </cell>
          <cell r="X169">
            <v>507.65</v>
          </cell>
          <cell r="Y169">
            <v>675.18</v>
          </cell>
          <cell r="Z169">
            <v>825.26</v>
          </cell>
          <cell r="AA169">
            <v>1009.6</v>
          </cell>
          <cell r="AB169">
            <v>1009.6</v>
          </cell>
          <cell r="AC169">
            <v>1009.6</v>
          </cell>
          <cell r="AD169"/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</row>
        <row r="170">
          <cell r="A170" t="str">
            <v>2.20Р</v>
          </cell>
          <cell r="B170">
            <v>20</v>
          </cell>
          <cell r="C170" t="str">
            <v>МУП  "ТЭР" РП-2/1с.ш.</v>
          </cell>
          <cell r="D170" t="str">
            <v>Р</v>
          </cell>
          <cell r="E170">
            <v>11.42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/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/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</row>
        <row r="171">
          <cell r="A171" t="str">
            <v>2.22А</v>
          </cell>
          <cell r="B171">
            <v>22</v>
          </cell>
          <cell r="C171" t="str">
            <v>УНЭГ РП-10/2с.ш.</v>
          </cell>
          <cell r="D171" t="str">
            <v>А</v>
          </cell>
          <cell r="E171">
            <v>23.64</v>
          </cell>
          <cell r="F171">
            <v>48.38</v>
          </cell>
          <cell r="G171">
            <v>66.08</v>
          </cell>
          <cell r="H171">
            <v>88.8</v>
          </cell>
          <cell r="I171">
            <v>92.23</v>
          </cell>
          <cell r="J171">
            <v>96.460000000000008</v>
          </cell>
          <cell r="K171">
            <v>99.7</v>
          </cell>
          <cell r="L171">
            <v>105.99000000000001</v>
          </cell>
          <cell r="M171">
            <v>110.67000000000002</v>
          </cell>
          <cell r="N171">
            <v>116.04000000000002</v>
          </cell>
          <cell r="O171">
            <v>121.69000000000003</v>
          </cell>
          <cell r="P171">
            <v>121.69000000000003</v>
          </cell>
          <cell r="Q171"/>
          <cell r="R171">
            <v>48.38</v>
          </cell>
          <cell r="S171">
            <v>66.08</v>
          </cell>
          <cell r="T171">
            <v>88.8</v>
          </cell>
          <cell r="U171">
            <v>92.23</v>
          </cell>
          <cell r="V171">
            <v>96.460000000000008</v>
          </cell>
          <cell r="W171">
            <v>99.7</v>
          </cell>
          <cell r="X171">
            <v>105.99000000000001</v>
          </cell>
          <cell r="Y171">
            <v>110.67000000000002</v>
          </cell>
          <cell r="Z171">
            <v>116.04000000000002</v>
          </cell>
          <cell r="AA171">
            <v>121.69000000000003</v>
          </cell>
          <cell r="AB171">
            <v>121.69000000000003</v>
          </cell>
          <cell r="AC171">
            <v>121.69000000000003</v>
          </cell>
          <cell r="AD171"/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</row>
        <row r="172">
          <cell r="A172" t="str">
            <v>2.22Р</v>
          </cell>
          <cell r="B172">
            <v>22</v>
          </cell>
          <cell r="C172" t="str">
            <v>УНЭГ РП-10/2с.ш.</v>
          </cell>
          <cell r="D172" t="str">
            <v>Р</v>
          </cell>
          <cell r="E172">
            <v>6.62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/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/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</row>
        <row r="173">
          <cell r="A173" t="str">
            <v>2.23А</v>
          </cell>
          <cell r="B173">
            <v>23</v>
          </cell>
          <cell r="C173" t="str">
            <v>МУП  "ТЭР" РП-2/2с.ш.</v>
          </cell>
          <cell r="D173" t="str">
            <v>А</v>
          </cell>
          <cell r="E173">
            <v>88.37</v>
          </cell>
          <cell r="F173">
            <v>339.92</v>
          </cell>
          <cell r="G173">
            <v>570.78</v>
          </cell>
          <cell r="H173">
            <v>786.68</v>
          </cell>
          <cell r="I173">
            <v>986.28</v>
          </cell>
          <cell r="J173">
            <v>1155.1399999999999</v>
          </cell>
          <cell r="K173">
            <v>1247.6499999999999</v>
          </cell>
          <cell r="L173">
            <v>1355.6299999999999</v>
          </cell>
          <cell r="M173">
            <v>1365.2199999999998</v>
          </cell>
          <cell r="N173">
            <v>1422.7299999999998</v>
          </cell>
          <cell r="O173">
            <v>1505.3799999999999</v>
          </cell>
          <cell r="P173">
            <v>1505.3799999999999</v>
          </cell>
          <cell r="Q173"/>
          <cell r="R173">
            <v>339.92</v>
          </cell>
          <cell r="S173">
            <v>570.78</v>
          </cell>
          <cell r="T173">
            <v>786.68</v>
          </cell>
          <cell r="U173">
            <v>986.28</v>
          </cell>
          <cell r="V173">
            <v>1155.1399999999999</v>
          </cell>
          <cell r="W173">
            <v>1247.6499999999999</v>
          </cell>
          <cell r="X173">
            <v>1355.6299999999999</v>
          </cell>
          <cell r="Y173">
            <v>1365.2199999999998</v>
          </cell>
          <cell r="Z173">
            <v>1422.7299999999998</v>
          </cell>
          <cell r="AA173">
            <v>1505.3799999999999</v>
          </cell>
          <cell r="AB173">
            <v>1505.3799999999999</v>
          </cell>
          <cell r="AC173">
            <v>1505.3799999999999</v>
          </cell>
          <cell r="AD173"/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</row>
        <row r="174">
          <cell r="A174" t="str">
            <v>2.21Р</v>
          </cell>
          <cell r="B174">
            <v>21</v>
          </cell>
          <cell r="C174" t="str">
            <v>УНЭГ  ТП-67</v>
          </cell>
          <cell r="D174" t="str">
            <v>Р</v>
          </cell>
          <cell r="E174">
            <v>3.17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/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/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</row>
        <row r="175">
          <cell r="A175" t="str">
            <v>2.25А</v>
          </cell>
          <cell r="B175">
            <v>25</v>
          </cell>
          <cell r="C175" t="str">
            <v>УНЭГ РП-6/1с.ш.</v>
          </cell>
          <cell r="D175" t="str">
            <v>А</v>
          </cell>
          <cell r="E175">
            <v>21.78</v>
          </cell>
          <cell r="F175">
            <v>76.69</v>
          </cell>
          <cell r="G175">
            <v>134.31</v>
          </cell>
          <cell r="H175">
            <v>184.89</v>
          </cell>
          <cell r="I175">
            <v>237.73</v>
          </cell>
          <cell r="J175">
            <v>292.91999999999996</v>
          </cell>
          <cell r="K175">
            <v>331.26</v>
          </cell>
          <cell r="L175">
            <v>369.76</v>
          </cell>
          <cell r="M175">
            <v>415.7</v>
          </cell>
          <cell r="N175">
            <v>456.48</v>
          </cell>
          <cell r="O175">
            <v>499.89</v>
          </cell>
          <cell r="P175">
            <v>499.89</v>
          </cell>
          <cell r="Q175"/>
          <cell r="R175">
            <v>76.69</v>
          </cell>
          <cell r="S175">
            <v>134.31</v>
          </cell>
          <cell r="T175">
            <v>184.89</v>
          </cell>
          <cell r="U175">
            <v>237.73</v>
          </cell>
          <cell r="V175">
            <v>292.91999999999996</v>
          </cell>
          <cell r="W175">
            <v>331.26</v>
          </cell>
          <cell r="X175">
            <v>369.76</v>
          </cell>
          <cell r="Y175">
            <v>415.7</v>
          </cell>
          <cell r="Z175">
            <v>456.48</v>
          </cell>
          <cell r="AA175">
            <v>499.89</v>
          </cell>
          <cell r="AB175">
            <v>499.89</v>
          </cell>
          <cell r="AC175">
            <v>499.89</v>
          </cell>
          <cell r="AD175"/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</row>
        <row r="176">
          <cell r="A176" t="str">
            <v>2.23Р</v>
          </cell>
          <cell r="B176">
            <v>23</v>
          </cell>
          <cell r="C176" t="str">
            <v>МУП  "ТЭР" РП-2/2с.ш.</v>
          </cell>
          <cell r="D176" t="str">
            <v>Р</v>
          </cell>
          <cell r="E176">
            <v>27.84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/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/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</row>
        <row r="177">
          <cell r="A177" t="str">
            <v>2.21А</v>
          </cell>
          <cell r="B177">
            <v>21</v>
          </cell>
          <cell r="C177" t="str">
            <v>УНЭГ  ТП-67</v>
          </cell>
          <cell r="D177" t="str">
            <v>А</v>
          </cell>
          <cell r="E177">
            <v>15.78</v>
          </cell>
          <cell r="F177">
            <v>47.33</v>
          </cell>
          <cell r="G177">
            <v>78.37</v>
          </cell>
          <cell r="H177">
            <v>107.35000000000001</v>
          </cell>
          <cell r="I177">
            <v>131.12</v>
          </cell>
          <cell r="J177">
            <v>153.04000000000002</v>
          </cell>
          <cell r="K177">
            <v>176.85000000000002</v>
          </cell>
          <cell r="L177">
            <v>192.68000000000004</v>
          </cell>
          <cell r="M177">
            <v>192.68000000000004</v>
          </cell>
          <cell r="N177">
            <v>192.68000000000004</v>
          </cell>
          <cell r="O177">
            <v>192.68000000000004</v>
          </cell>
          <cell r="P177">
            <v>192.68000000000004</v>
          </cell>
          <cell r="Q177"/>
          <cell r="R177">
            <v>47.33</v>
          </cell>
          <cell r="S177">
            <v>78.37</v>
          </cell>
          <cell r="T177">
            <v>107.35000000000001</v>
          </cell>
          <cell r="U177">
            <v>131.12</v>
          </cell>
          <cell r="V177">
            <v>153.04000000000002</v>
          </cell>
          <cell r="W177">
            <v>176.85000000000002</v>
          </cell>
          <cell r="X177">
            <v>192.68000000000004</v>
          </cell>
          <cell r="Y177">
            <v>192.68000000000004</v>
          </cell>
          <cell r="Z177">
            <v>192.68000000000004</v>
          </cell>
          <cell r="AA177">
            <v>192.68000000000004</v>
          </cell>
          <cell r="AB177">
            <v>192.68000000000004</v>
          </cell>
          <cell r="AC177">
            <v>192.68000000000004</v>
          </cell>
          <cell r="AD177"/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</row>
        <row r="178">
          <cell r="A178" t="str">
            <v>2.9Р</v>
          </cell>
          <cell r="B178">
            <v>9</v>
          </cell>
          <cell r="C178" t="str">
            <v>"Надымэлектрогаз"</v>
          </cell>
          <cell r="D178" t="str">
            <v>Р</v>
          </cell>
          <cell r="E178">
            <v>0.65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/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/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</row>
        <row r="179">
          <cell r="A179" t="str">
            <v>2.24А</v>
          </cell>
          <cell r="B179">
            <v>24</v>
          </cell>
          <cell r="C179" t="str">
            <v>МУП  "РНСТ"</v>
          </cell>
          <cell r="D179" t="str">
            <v>А</v>
          </cell>
          <cell r="E179">
            <v>9.86</v>
          </cell>
          <cell r="F179">
            <v>11.14</v>
          </cell>
          <cell r="G179">
            <v>12.110000000000001</v>
          </cell>
          <cell r="H179">
            <v>12.930000000000001</v>
          </cell>
          <cell r="I179">
            <v>13.980000000000002</v>
          </cell>
          <cell r="J179">
            <v>14.630000000000003</v>
          </cell>
          <cell r="K179">
            <v>15.240000000000002</v>
          </cell>
          <cell r="L179">
            <v>15.890000000000002</v>
          </cell>
          <cell r="M179">
            <v>16.540000000000003</v>
          </cell>
          <cell r="N179">
            <v>17.220000000000002</v>
          </cell>
          <cell r="O179">
            <v>17.860000000000003</v>
          </cell>
          <cell r="P179">
            <v>17.860000000000003</v>
          </cell>
          <cell r="Q179"/>
          <cell r="R179">
            <v>11.14</v>
          </cell>
          <cell r="S179">
            <v>12.110000000000001</v>
          </cell>
          <cell r="T179">
            <v>12.930000000000001</v>
          </cell>
          <cell r="U179">
            <v>13.980000000000002</v>
          </cell>
          <cell r="V179">
            <v>14.630000000000003</v>
          </cell>
          <cell r="W179">
            <v>15.240000000000002</v>
          </cell>
          <cell r="X179">
            <v>15.890000000000002</v>
          </cell>
          <cell r="Y179">
            <v>16.540000000000003</v>
          </cell>
          <cell r="Z179">
            <v>17.220000000000002</v>
          </cell>
          <cell r="AA179">
            <v>17.860000000000003</v>
          </cell>
          <cell r="AB179">
            <v>17.860000000000003</v>
          </cell>
          <cell r="AC179">
            <v>17.860000000000003</v>
          </cell>
          <cell r="AD179"/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</row>
        <row r="180">
          <cell r="A180" t="str">
            <v>2.27А</v>
          </cell>
          <cell r="B180">
            <v>27</v>
          </cell>
          <cell r="C180" t="str">
            <v>МУП  "РНСТ"</v>
          </cell>
          <cell r="D180" t="str">
            <v>А</v>
          </cell>
          <cell r="E180">
            <v>15.57</v>
          </cell>
          <cell r="F180">
            <v>29.57</v>
          </cell>
          <cell r="G180">
            <v>40.950000000000003</v>
          </cell>
          <cell r="H180">
            <v>53.74</v>
          </cell>
          <cell r="I180">
            <v>63.58</v>
          </cell>
          <cell r="J180">
            <v>72.19</v>
          </cell>
          <cell r="K180">
            <v>79.13</v>
          </cell>
          <cell r="L180">
            <v>85.96</v>
          </cell>
          <cell r="M180">
            <v>94.44</v>
          </cell>
          <cell r="N180">
            <v>105.74</v>
          </cell>
          <cell r="O180">
            <v>118</v>
          </cell>
          <cell r="P180">
            <v>118</v>
          </cell>
          <cell r="Q180"/>
          <cell r="R180">
            <v>29.57</v>
          </cell>
          <cell r="S180">
            <v>40.950000000000003</v>
          </cell>
          <cell r="T180">
            <v>53.74</v>
          </cell>
          <cell r="U180">
            <v>63.58</v>
          </cell>
          <cell r="V180">
            <v>72.19</v>
          </cell>
          <cell r="W180">
            <v>79.13</v>
          </cell>
          <cell r="X180">
            <v>85.96</v>
          </cell>
          <cell r="Y180">
            <v>94.44</v>
          </cell>
          <cell r="Z180">
            <v>105.74</v>
          </cell>
          <cell r="AA180">
            <v>118</v>
          </cell>
          <cell r="AB180">
            <v>118</v>
          </cell>
          <cell r="AC180">
            <v>118</v>
          </cell>
          <cell r="AD180"/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</row>
        <row r="181">
          <cell r="C181" t="str">
            <v xml:space="preserve">ИТОГО: </v>
          </cell>
          <cell r="D181"/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/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/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</row>
        <row r="182">
          <cell r="C182" t="str">
            <v>НЕБАЛАНС</v>
          </cell>
          <cell r="D182"/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/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/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</row>
        <row r="183">
          <cell r="C183" t="str">
            <v>НБ %</v>
          </cell>
          <cell r="D183"/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/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/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</row>
        <row r="184"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/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/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</row>
        <row r="185">
          <cell r="B185">
            <v>5</v>
          </cell>
          <cell r="C185" t="str">
            <v>ПС 110\6  "БЕРЕГОВАЯ"</v>
          </cell>
          <cell r="D185"/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/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/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</row>
        <row r="186">
          <cell r="C186" t="str">
            <v>ЗРУ - 6 кВ</v>
          </cell>
          <cell r="D186"/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/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/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A187" t="str">
            <v>5.7ПА</v>
          </cell>
          <cell r="B187" t="str">
            <v>7П</v>
          </cell>
          <cell r="C187" t="str">
            <v>В-1т                        ПА</v>
          </cell>
          <cell r="D187" t="str">
            <v>А</v>
          </cell>
          <cell r="E187">
            <v>0.13</v>
          </cell>
          <cell r="F187">
            <v>0.2</v>
          </cell>
          <cell r="G187">
            <v>0.2</v>
          </cell>
          <cell r="H187">
            <v>1.72</v>
          </cell>
          <cell r="I187">
            <v>1.93</v>
          </cell>
          <cell r="J187">
            <v>1.98</v>
          </cell>
          <cell r="K187">
            <v>2.09</v>
          </cell>
          <cell r="L187">
            <v>2.4299999999999997</v>
          </cell>
          <cell r="M187">
            <v>2.4299999999999997</v>
          </cell>
          <cell r="N187">
            <v>2.4299999999999997</v>
          </cell>
          <cell r="O187">
            <v>2.4299999999999997</v>
          </cell>
          <cell r="P187">
            <v>2.4299999999999997</v>
          </cell>
          <cell r="Q187"/>
          <cell r="R187">
            <v>0.2</v>
          </cell>
          <cell r="S187">
            <v>0.2</v>
          </cell>
          <cell r="T187">
            <v>1.72</v>
          </cell>
          <cell r="U187">
            <v>1.93</v>
          </cell>
          <cell r="V187">
            <v>1.98</v>
          </cell>
          <cell r="W187">
            <v>2.09</v>
          </cell>
          <cell r="X187">
            <v>2.4299999999999997</v>
          </cell>
          <cell r="Y187">
            <v>2.4299999999999997</v>
          </cell>
          <cell r="Z187">
            <v>2.4299999999999997</v>
          </cell>
          <cell r="AA187">
            <v>2.4299999999999997</v>
          </cell>
          <cell r="AB187">
            <v>2.4299999999999997</v>
          </cell>
          <cell r="AC187">
            <v>2.4299999999999997</v>
          </cell>
          <cell r="AD187"/>
          <cell r="AE187">
            <v>22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</row>
        <row r="188">
          <cell r="A188" t="str">
            <v>5.7ПР</v>
          </cell>
          <cell r="B188" t="str">
            <v>7П</v>
          </cell>
          <cell r="C188" t="str">
            <v>В-1т                        ПА</v>
          </cell>
          <cell r="D188" t="str">
            <v>Р</v>
          </cell>
          <cell r="E188">
            <v>2.73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/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/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</row>
        <row r="189">
          <cell r="A189" t="str">
            <v>5.7ОА</v>
          </cell>
          <cell r="B189" t="str">
            <v>7О</v>
          </cell>
          <cell r="C189" t="str">
            <v>В-1т                        ОА</v>
          </cell>
          <cell r="D189" t="str">
            <v>А</v>
          </cell>
          <cell r="E189">
            <v>161.97999999999999</v>
          </cell>
          <cell r="F189">
            <v>604.75</v>
          </cell>
          <cell r="G189">
            <v>1047.26</v>
          </cell>
          <cell r="H189">
            <v>1372.9</v>
          </cell>
          <cell r="I189">
            <v>1814.0800000000002</v>
          </cell>
          <cell r="J189">
            <v>2268.44</v>
          </cell>
          <cell r="K189">
            <v>2596.37</v>
          </cell>
          <cell r="L189">
            <v>3065.68</v>
          </cell>
          <cell r="M189">
            <v>3167.49</v>
          </cell>
          <cell r="N189">
            <v>3287.27</v>
          </cell>
          <cell r="O189">
            <v>3287.27</v>
          </cell>
          <cell r="P189">
            <v>3287.27</v>
          </cell>
          <cell r="Q189"/>
          <cell r="R189">
            <v>604.75</v>
          </cell>
          <cell r="S189">
            <v>1047.26</v>
          </cell>
          <cell r="T189">
            <v>1372.9</v>
          </cell>
          <cell r="U189">
            <v>1814.0800000000002</v>
          </cell>
          <cell r="V189">
            <v>2268.44</v>
          </cell>
          <cell r="W189">
            <v>2596.37</v>
          </cell>
          <cell r="X189">
            <v>3065.68</v>
          </cell>
          <cell r="Y189">
            <v>3167.49</v>
          </cell>
          <cell r="Z189">
            <v>3287.27</v>
          </cell>
          <cell r="AA189">
            <v>3287.27</v>
          </cell>
          <cell r="AB189">
            <v>3287.27</v>
          </cell>
          <cell r="AC189">
            <v>3287.27</v>
          </cell>
          <cell r="AD189"/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</row>
        <row r="190">
          <cell r="A190" t="str">
            <v>5.7ОР</v>
          </cell>
          <cell r="B190" t="str">
            <v>7О</v>
          </cell>
          <cell r="C190" t="str">
            <v>В-1т                        ОА</v>
          </cell>
          <cell r="D190" t="str">
            <v>Р</v>
          </cell>
          <cell r="E190">
            <v>2.15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/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/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</row>
        <row r="191">
          <cell r="A191" t="str">
            <v>5.8ОА</v>
          </cell>
          <cell r="B191" t="str">
            <v>8О</v>
          </cell>
          <cell r="C191" t="str">
            <v>В-2т                        ОА</v>
          </cell>
          <cell r="D191" t="str">
            <v>А</v>
          </cell>
          <cell r="E191">
            <v>0.11</v>
          </cell>
          <cell r="F191">
            <v>0.65</v>
          </cell>
          <cell r="G191">
            <v>0.65</v>
          </cell>
          <cell r="H191">
            <v>11.51</v>
          </cell>
          <cell r="I191">
            <v>13.53</v>
          </cell>
          <cell r="J191">
            <v>13.85</v>
          </cell>
          <cell r="K191">
            <v>14.31</v>
          </cell>
          <cell r="L191">
            <v>14.31</v>
          </cell>
          <cell r="M191">
            <v>15.38</v>
          </cell>
          <cell r="N191">
            <v>30.22</v>
          </cell>
          <cell r="O191">
            <v>43.04</v>
          </cell>
          <cell r="P191">
            <v>43.04</v>
          </cell>
          <cell r="Q191"/>
          <cell r="R191">
            <v>0.65</v>
          </cell>
          <cell r="S191">
            <v>0.65</v>
          </cell>
          <cell r="T191">
            <v>11.51</v>
          </cell>
          <cell r="U191">
            <v>13.53</v>
          </cell>
          <cell r="V191">
            <v>13.85</v>
          </cell>
          <cell r="W191">
            <v>14.31</v>
          </cell>
          <cell r="X191">
            <v>14.31</v>
          </cell>
          <cell r="Y191">
            <v>15.38</v>
          </cell>
          <cell r="Z191">
            <v>30.22</v>
          </cell>
          <cell r="AA191">
            <v>43.04</v>
          </cell>
          <cell r="AB191">
            <v>43.04</v>
          </cell>
          <cell r="AC191">
            <v>43.04</v>
          </cell>
          <cell r="AD191"/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</row>
        <row r="192">
          <cell r="A192" t="str">
            <v>5.8ОР</v>
          </cell>
          <cell r="B192" t="str">
            <v>8О</v>
          </cell>
          <cell r="C192" t="str">
            <v>В-2т                        ОА</v>
          </cell>
          <cell r="D192" t="str">
            <v>Р</v>
          </cell>
          <cell r="E192">
            <v>17.989999999999998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/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/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</row>
        <row r="193">
          <cell r="A193" t="str">
            <v>5.8ПА</v>
          </cell>
          <cell r="B193" t="str">
            <v>8П</v>
          </cell>
          <cell r="C193" t="str">
            <v>В-2т                         ПА</v>
          </cell>
          <cell r="D193" t="str">
            <v>А</v>
          </cell>
          <cell r="E193">
            <v>322.27</v>
          </cell>
          <cell r="F193">
            <v>994.25</v>
          </cell>
          <cell r="G193">
            <v>1612.17</v>
          </cell>
          <cell r="H193">
            <v>2086.35</v>
          </cell>
          <cell r="I193">
            <v>2678.7</v>
          </cell>
          <cell r="J193">
            <v>3330.7299999999996</v>
          </cell>
          <cell r="K193">
            <v>3829.0499999999997</v>
          </cell>
          <cell r="L193">
            <v>3868.7799999999997</v>
          </cell>
          <cell r="M193">
            <v>4404.04</v>
          </cell>
          <cell r="N193">
            <v>4630.2</v>
          </cell>
          <cell r="O193">
            <v>4630.2</v>
          </cell>
          <cell r="P193">
            <v>4630.2</v>
          </cell>
          <cell r="Q193"/>
          <cell r="R193">
            <v>994.25</v>
          </cell>
          <cell r="S193">
            <v>1612.17</v>
          </cell>
          <cell r="T193">
            <v>2086.35</v>
          </cell>
          <cell r="U193">
            <v>2678.7</v>
          </cell>
          <cell r="V193">
            <v>3330.7299999999996</v>
          </cell>
          <cell r="W193">
            <v>3829.0499999999997</v>
          </cell>
          <cell r="X193">
            <v>3868.7799999999997</v>
          </cell>
          <cell r="Y193">
            <v>4404.04</v>
          </cell>
          <cell r="Z193">
            <v>4630.2</v>
          </cell>
          <cell r="AA193">
            <v>4630.2</v>
          </cell>
          <cell r="AB193">
            <v>4630.2</v>
          </cell>
          <cell r="AC193">
            <v>4630.2</v>
          </cell>
          <cell r="AD193"/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</row>
        <row r="194">
          <cell r="A194" t="str">
            <v>5.8ПР</v>
          </cell>
          <cell r="B194" t="str">
            <v>8П</v>
          </cell>
          <cell r="C194" t="str">
            <v>В-2т                         ПА</v>
          </cell>
          <cell r="D194" t="str">
            <v>Р</v>
          </cell>
          <cell r="E194">
            <v>6.39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/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/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</row>
        <row r="195">
          <cell r="A195" t="str">
            <v>5.3ПА</v>
          </cell>
          <cell r="B195" t="str">
            <v>3П</v>
          </cell>
          <cell r="C195" t="str">
            <v>1В - 6  1Т</v>
          </cell>
          <cell r="D195" t="str">
            <v>А</v>
          </cell>
          <cell r="E195">
            <v>0.11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/>
          <cell r="M195">
            <v>0</v>
          </cell>
          <cell r="N195">
            <v>0.02</v>
          </cell>
          <cell r="O195">
            <v>8.01</v>
          </cell>
          <cell r="P195">
            <v>8.01</v>
          </cell>
          <cell r="Q195"/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8.01</v>
          </cell>
          <cell r="AB195">
            <v>8.01</v>
          </cell>
          <cell r="AC195">
            <v>8.01</v>
          </cell>
          <cell r="AD195"/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</row>
        <row r="196">
          <cell r="A196" t="str">
            <v>5.3ОА</v>
          </cell>
          <cell r="B196" t="str">
            <v>3О</v>
          </cell>
          <cell r="C196" t="str">
            <v>1В - 6  1Т</v>
          </cell>
          <cell r="D196" t="str">
            <v>А</v>
          </cell>
          <cell r="E196">
            <v>17.989999999999998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/>
          <cell r="M196">
            <v>0</v>
          </cell>
          <cell r="N196">
            <v>10</v>
          </cell>
          <cell r="O196">
            <v>19</v>
          </cell>
          <cell r="P196">
            <v>19</v>
          </cell>
          <cell r="Q196"/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19</v>
          </cell>
          <cell r="AB196">
            <v>19</v>
          </cell>
          <cell r="AC196">
            <v>19</v>
          </cell>
          <cell r="AD196"/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A197" t="str">
            <v>5.21ПА</v>
          </cell>
          <cell r="B197" t="str">
            <v>21П</v>
          </cell>
          <cell r="C197" t="str">
            <v>3В - 6  1Т</v>
          </cell>
          <cell r="D197" t="str">
            <v>А</v>
          </cell>
          <cell r="E197">
            <v>322.27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/>
          <cell r="M197">
            <v>0</v>
          </cell>
          <cell r="N197">
            <v>0.01</v>
          </cell>
          <cell r="O197">
            <v>167.41</v>
          </cell>
          <cell r="P197">
            <v>167.41</v>
          </cell>
          <cell r="Q197"/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167.41</v>
          </cell>
          <cell r="AB197">
            <v>167.41</v>
          </cell>
          <cell r="AC197">
            <v>167.41</v>
          </cell>
          <cell r="AD197"/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A198" t="str">
            <v>5.21ОА</v>
          </cell>
          <cell r="B198" t="str">
            <v>21О</v>
          </cell>
          <cell r="C198" t="str">
            <v>3В - 6  1Т</v>
          </cell>
          <cell r="D198" t="str">
            <v>А</v>
          </cell>
          <cell r="E198">
            <v>6.39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/>
          <cell r="M198">
            <v>0</v>
          </cell>
          <cell r="N198">
            <v>12.05</v>
          </cell>
          <cell r="O198">
            <v>12.67</v>
          </cell>
          <cell r="P198">
            <v>12.67</v>
          </cell>
          <cell r="Q198"/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12.67</v>
          </cell>
          <cell r="AB198">
            <v>12.67</v>
          </cell>
          <cell r="AC198">
            <v>12.67</v>
          </cell>
          <cell r="AD198"/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</row>
        <row r="199">
          <cell r="A199" t="str">
            <v>5.19А</v>
          </cell>
          <cell r="B199">
            <v>19</v>
          </cell>
          <cell r="C199" t="str">
            <v xml:space="preserve">В-1плэс                    ПА </v>
          </cell>
          <cell r="D199" t="str">
            <v>А</v>
          </cell>
          <cell r="E199">
            <v>141.13</v>
          </cell>
          <cell r="F199">
            <v>588.99</v>
          </cell>
          <cell r="G199">
            <v>1007.86</v>
          </cell>
          <cell r="H199">
            <v>1337.32</v>
          </cell>
          <cell r="I199">
            <v>1780.07</v>
          </cell>
          <cell r="J199">
            <v>2238.33</v>
          </cell>
          <cell r="K199">
            <v>2567.02</v>
          </cell>
          <cell r="L199">
            <v>2840.96</v>
          </cell>
          <cell r="M199">
            <v>3188.23</v>
          </cell>
          <cell r="N199">
            <v>3294.54</v>
          </cell>
          <cell r="O199">
            <v>3294.54</v>
          </cell>
          <cell r="P199">
            <v>3294.54</v>
          </cell>
          <cell r="Q199"/>
          <cell r="R199">
            <v>588.99</v>
          </cell>
          <cell r="S199">
            <v>1007.86</v>
          </cell>
          <cell r="T199">
            <v>1337.32</v>
          </cell>
          <cell r="U199">
            <v>1780.07</v>
          </cell>
          <cell r="V199">
            <v>2238.33</v>
          </cell>
          <cell r="W199">
            <v>2567.02</v>
          </cell>
          <cell r="X199">
            <v>2840.96</v>
          </cell>
          <cell r="Y199">
            <v>3188.23</v>
          </cell>
          <cell r="Z199">
            <v>3294.54</v>
          </cell>
          <cell r="AA199">
            <v>3294.54</v>
          </cell>
          <cell r="AB199">
            <v>3294.54</v>
          </cell>
          <cell r="AC199">
            <v>3294.54</v>
          </cell>
          <cell r="AD199"/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0">
          <cell r="A200" t="str">
            <v>5.18А</v>
          </cell>
          <cell r="B200">
            <v>18</v>
          </cell>
          <cell r="C200" t="str">
            <v xml:space="preserve">В-2плэс                    ПА </v>
          </cell>
          <cell r="D200" t="str">
            <v>А</v>
          </cell>
          <cell r="E200">
            <v>148.35</v>
          </cell>
          <cell r="F200">
            <v>632.20000000000005</v>
          </cell>
          <cell r="G200">
            <v>1077.8000000000002</v>
          </cell>
          <cell r="H200">
            <v>1418.5100000000002</v>
          </cell>
          <cell r="I200">
            <v>1844.4400000000003</v>
          </cell>
          <cell r="J200">
            <v>2304.0600000000004</v>
          </cell>
          <cell r="K200">
            <v>2654.8900000000003</v>
          </cell>
          <cell r="L200">
            <v>2889.9500000000003</v>
          </cell>
          <cell r="M200">
            <v>3017.5000000000005</v>
          </cell>
          <cell r="N200">
            <v>3191.5400000000004</v>
          </cell>
          <cell r="O200">
            <v>3191.5400000000004</v>
          </cell>
          <cell r="P200">
            <v>3191.5400000000004</v>
          </cell>
          <cell r="Q200"/>
          <cell r="R200">
            <v>632.20000000000005</v>
          </cell>
          <cell r="S200">
            <v>1077.8000000000002</v>
          </cell>
          <cell r="T200">
            <v>1418.5100000000002</v>
          </cell>
          <cell r="U200">
            <v>1844.4400000000003</v>
          </cell>
          <cell r="V200">
            <v>2304.0600000000004</v>
          </cell>
          <cell r="W200">
            <v>2654.8900000000003</v>
          </cell>
          <cell r="X200">
            <v>2889.9500000000003</v>
          </cell>
          <cell r="Y200">
            <v>3017.5000000000005</v>
          </cell>
          <cell r="Z200">
            <v>3191.5400000000004</v>
          </cell>
          <cell r="AA200">
            <v>3191.5400000000004</v>
          </cell>
          <cell r="AB200">
            <v>3191.5400000000004</v>
          </cell>
          <cell r="AC200">
            <v>3191.5400000000004</v>
          </cell>
          <cell r="AD200"/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</row>
        <row r="201">
          <cell r="A201" t="str">
            <v>5.9А</v>
          </cell>
          <cell r="B201">
            <v>9</v>
          </cell>
          <cell r="C201" t="str">
            <v>04 ПЭС Г-1              ПА</v>
          </cell>
          <cell r="D201" t="str">
            <v>А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9.44</v>
          </cell>
          <cell r="O201">
            <v>0</v>
          </cell>
          <cell r="P201">
            <v>0</v>
          </cell>
          <cell r="Q201"/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17.729999999999997</v>
          </cell>
          <cell r="AB201">
            <v>0</v>
          </cell>
          <cell r="AC201">
            <v>0</v>
          </cell>
          <cell r="AD201"/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</row>
        <row r="202">
          <cell r="A202" t="str">
            <v>5.15А</v>
          </cell>
          <cell r="B202">
            <v>15</v>
          </cell>
          <cell r="C202" t="str">
            <v>05 ПЭС Г-1              ПА</v>
          </cell>
          <cell r="D202" t="str">
            <v>А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11.17</v>
          </cell>
          <cell r="O202">
            <v>0</v>
          </cell>
          <cell r="P202">
            <v>0</v>
          </cell>
          <cell r="Q202"/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182.98</v>
          </cell>
          <cell r="AB202">
            <v>0</v>
          </cell>
          <cell r="AC202">
            <v>0</v>
          </cell>
          <cell r="AD202"/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</row>
        <row r="203">
          <cell r="C203" t="str">
            <v>Итого  ПЛЭС            ПА</v>
          </cell>
          <cell r="D203"/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/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/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</row>
        <row r="204">
          <cell r="C204" t="str">
            <v>Итого                      ПА</v>
          </cell>
          <cell r="D204"/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/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/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</row>
        <row r="205">
          <cell r="C205" t="str">
            <v>Итого                      ОА</v>
          </cell>
          <cell r="D205"/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/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/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</row>
        <row r="206">
          <cell r="C206" t="str">
            <v>Отпуск в сети  "ТЭ" по данным ПЛЭС</v>
          </cell>
          <cell r="D206"/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/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/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</row>
        <row r="207">
          <cell r="C207" t="str">
            <v>Сальдо</v>
          </cell>
          <cell r="D207"/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/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/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</row>
        <row r="208">
          <cell r="C208" t="str">
            <v>НБ %</v>
          </cell>
          <cell r="D208"/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/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/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A209" t="str">
            <v>5.5А</v>
          </cell>
          <cell r="B209">
            <v>5</v>
          </cell>
          <cell r="C209" t="str">
            <v>ТСН-1</v>
          </cell>
          <cell r="D209" t="str">
            <v>А</v>
          </cell>
          <cell r="E209">
            <v>4340</v>
          </cell>
          <cell r="F209">
            <v>4627</v>
          </cell>
          <cell r="G209">
            <v>4858.13</v>
          </cell>
          <cell r="H209">
            <v>5256.74</v>
          </cell>
          <cell r="I209">
            <v>820.06200000000001</v>
          </cell>
          <cell r="J209">
            <v>984.17</v>
          </cell>
          <cell r="K209">
            <v>1053.914</v>
          </cell>
          <cell r="L209">
            <v>1079.2940000000001</v>
          </cell>
          <cell r="M209">
            <v>1220.8240000000001</v>
          </cell>
          <cell r="N209">
            <v>1220.8240000000001</v>
          </cell>
          <cell r="O209">
            <v>1552.18</v>
          </cell>
          <cell r="P209">
            <v>0</v>
          </cell>
          <cell r="Q209"/>
          <cell r="R209">
            <v>4627</v>
          </cell>
          <cell r="S209">
            <v>4858.13</v>
          </cell>
          <cell r="T209">
            <v>5256.74</v>
          </cell>
          <cell r="U209">
            <v>0</v>
          </cell>
          <cell r="V209">
            <v>984.17</v>
          </cell>
          <cell r="W209">
            <v>1053.914</v>
          </cell>
          <cell r="X209">
            <v>1079.2940000000001</v>
          </cell>
          <cell r="Y209">
            <v>1220.8240000000001</v>
          </cell>
          <cell r="Z209">
            <v>1220.8240000000001</v>
          </cell>
          <cell r="AA209">
            <v>1552.18</v>
          </cell>
          <cell r="AB209">
            <v>0</v>
          </cell>
          <cell r="AC209">
            <v>0</v>
          </cell>
          <cell r="AD209"/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</row>
        <row r="210">
          <cell r="A210" t="str">
            <v>5.6А</v>
          </cell>
          <cell r="B210">
            <v>6</v>
          </cell>
          <cell r="C210" t="str">
            <v>ТСН-2</v>
          </cell>
          <cell r="D210" t="str">
            <v>А</v>
          </cell>
          <cell r="E210">
            <v>4017.6</v>
          </cell>
          <cell r="F210">
            <v>4219</v>
          </cell>
          <cell r="G210">
            <v>4401.4619999999995</v>
          </cell>
          <cell r="H210">
            <v>4401.4619999999995</v>
          </cell>
          <cell r="I210">
            <v>497.3</v>
          </cell>
          <cell r="J210">
            <v>551.5</v>
          </cell>
          <cell r="K210">
            <v>559.08799999999997</v>
          </cell>
          <cell r="L210">
            <v>559.77800000000002</v>
          </cell>
          <cell r="M210">
            <v>609.82399999999996</v>
          </cell>
          <cell r="N210">
            <v>721.48599999999999</v>
          </cell>
          <cell r="O210">
            <v>721.48599999999999</v>
          </cell>
          <cell r="P210">
            <v>0</v>
          </cell>
          <cell r="Q210"/>
          <cell r="R210">
            <v>4219</v>
          </cell>
          <cell r="S210">
            <v>4401.4619999999995</v>
          </cell>
          <cell r="T210">
            <v>4401.4619999999995</v>
          </cell>
          <cell r="U210">
            <v>0</v>
          </cell>
          <cell r="V210">
            <v>551.5</v>
          </cell>
          <cell r="W210">
            <v>559.08799999999997</v>
          </cell>
          <cell r="X210">
            <v>559.77800000000002</v>
          </cell>
          <cell r="Y210">
            <v>609.82399999999996</v>
          </cell>
          <cell r="Z210">
            <v>721.48599999999999</v>
          </cell>
          <cell r="AA210">
            <v>721.48599999999999</v>
          </cell>
          <cell r="AB210">
            <v>0</v>
          </cell>
          <cell r="AC210">
            <v>0</v>
          </cell>
          <cell r="AD210"/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</row>
        <row r="211">
          <cell r="C211" t="str">
            <v>ИТОГО</v>
          </cell>
          <cell r="D211"/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/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/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</row>
        <row r="212">
          <cell r="A212" t="str">
            <v>5.11А</v>
          </cell>
          <cell r="B212">
            <v>11</v>
          </cell>
          <cell r="C212" t="str">
            <v>РечПорт-1</v>
          </cell>
          <cell r="D212" t="str">
            <v>А</v>
          </cell>
          <cell r="E212">
            <v>16.36</v>
          </cell>
          <cell r="F212">
            <v>16.36</v>
          </cell>
          <cell r="G212">
            <v>16.36</v>
          </cell>
          <cell r="H212">
            <v>16.36</v>
          </cell>
          <cell r="I212">
            <v>16.36</v>
          </cell>
          <cell r="J212">
            <v>16.36</v>
          </cell>
          <cell r="K212">
            <v>16.36</v>
          </cell>
          <cell r="L212">
            <v>16.36</v>
          </cell>
          <cell r="M212">
            <v>16.36</v>
          </cell>
          <cell r="N212">
            <v>12.52</v>
          </cell>
          <cell r="O212">
            <v>30.49</v>
          </cell>
          <cell r="P212">
            <v>30.49</v>
          </cell>
          <cell r="Q212"/>
          <cell r="R212">
            <v>16.36</v>
          </cell>
          <cell r="S212">
            <v>16.36</v>
          </cell>
          <cell r="T212">
            <v>16.36</v>
          </cell>
          <cell r="U212">
            <v>16.36</v>
          </cell>
          <cell r="V212">
            <v>16.36</v>
          </cell>
          <cell r="W212">
            <v>16.36</v>
          </cell>
          <cell r="X212">
            <v>16.36</v>
          </cell>
          <cell r="Y212">
            <v>16.36</v>
          </cell>
          <cell r="Z212">
            <v>16.36</v>
          </cell>
          <cell r="AA212">
            <v>30.49</v>
          </cell>
          <cell r="AB212">
            <v>30.49</v>
          </cell>
          <cell r="AC212">
            <v>30.49</v>
          </cell>
          <cell r="AD212"/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</row>
        <row r="213">
          <cell r="A213" t="str">
            <v>5.11Р</v>
          </cell>
          <cell r="B213">
            <v>11</v>
          </cell>
          <cell r="C213" t="str">
            <v>РечПорт-1</v>
          </cell>
          <cell r="D213" t="str">
            <v>Р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/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/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</row>
        <row r="214">
          <cell r="A214" t="str">
            <v>5.13А</v>
          </cell>
          <cell r="B214">
            <v>13</v>
          </cell>
          <cell r="C214" t="str">
            <v>ТП-42-ПЛЭС-1</v>
          </cell>
          <cell r="D214" t="str">
            <v>А</v>
          </cell>
          <cell r="E214">
            <v>21.31</v>
          </cell>
          <cell r="F214">
            <v>38.61</v>
          </cell>
          <cell r="G214">
            <v>51.79</v>
          </cell>
          <cell r="H214">
            <v>69.180000000000007</v>
          </cell>
          <cell r="I214">
            <v>85.78</v>
          </cell>
          <cell r="J214">
            <v>102.29</v>
          </cell>
          <cell r="K214">
            <v>107.39</v>
          </cell>
          <cell r="L214">
            <v>107.8</v>
          </cell>
          <cell r="M214">
            <v>108.14999999999999</v>
          </cell>
          <cell r="N214">
            <v>9.49</v>
          </cell>
          <cell r="O214">
            <v>18.75</v>
          </cell>
          <cell r="P214">
            <v>18.75</v>
          </cell>
          <cell r="Q214"/>
          <cell r="R214">
            <v>38.61</v>
          </cell>
          <cell r="S214">
            <v>51.79</v>
          </cell>
          <cell r="T214">
            <v>69.180000000000007</v>
          </cell>
          <cell r="U214">
            <v>85.78</v>
          </cell>
          <cell r="V214">
            <v>102.29</v>
          </cell>
          <cell r="W214">
            <v>107.39</v>
          </cell>
          <cell r="X214">
            <v>107.8</v>
          </cell>
          <cell r="Y214">
            <v>108.14999999999999</v>
          </cell>
          <cell r="Z214">
            <v>108.49999999999999</v>
          </cell>
          <cell r="AA214">
            <v>18.75</v>
          </cell>
          <cell r="AB214">
            <v>18.75</v>
          </cell>
          <cell r="AC214">
            <v>18.75</v>
          </cell>
          <cell r="AD214"/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</row>
        <row r="215">
          <cell r="A215" t="str">
            <v>5.13Р</v>
          </cell>
          <cell r="B215">
            <v>13</v>
          </cell>
          <cell r="C215" t="str">
            <v>ТП-42-ПЛЭС-1</v>
          </cell>
          <cell r="D215" t="str">
            <v>Р</v>
          </cell>
          <cell r="E215">
            <v>4.22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/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/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</row>
        <row r="216">
          <cell r="A216" t="str">
            <v>5.15А</v>
          </cell>
          <cell r="B216">
            <v>15</v>
          </cell>
          <cell r="C216" t="str">
            <v>Пож. насос- ПЛЭС</v>
          </cell>
          <cell r="D216" t="str">
            <v>А</v>
          </cell>
          <cell r="E216">
            <v>9.76</v>
          </cell>
          <cell r="F216">
            <v>11.22</v>
          </cell>
          <cell r="G216">
            <v>12.290000000000001</v>
          </cell>
          <cell r="H216">
            <v>13.46</v>
          </cell>
          <cell r="I216">
            <v>14.64</v>
          </cell>
          <cell r="J216">
            <v>15.67</v>
          </cell>
          <cell r="K216">
            <v>16.57</v>
          </cell>
          <cell r="L216">
            <v>17.059999999999999</v>
          </cell>
          <cell r="M216">
            <v>18.09</v>
          </cell>
          <cell r="N216">
            <v>0</v>
          </cell>
          <cell r="O216">
            <v>0</v>
          </cell>
          <cell r="P216">
            <v>0</v>
          </cell>
          <cell r="Q216"/>
          <cell r="R216">
            <v>11.22</v>
          </cell>
          <cell r="S216">
            <v>12.290000000000001</v>
          </cell>
          <cell r="T216">
            <v>13.46</v>
          </cell>
          <cell r="U216">
            <v>14.64</v>
          </cell>
          <cell r="V216">
            <v>15.67</v>
          </cell>
          <cell r="W216">
            <v>16.57</v>
          </cell>
          <cell r="X216">
            <v>17.059999999999999</v>
          </cell>
          <cell r="Y216">
            <v>18.09</v>
          </cell>
          <cell r="Z216">
            <v>19.12</v>
          </cell>
          <cell r="AA216">
            <v>0</v>
          </cell>
          <cell r="AB216">
            <v>0</v>
          </cell>
          <cell r="AC216">
            <v>0</v>
          </cell>
          <cell r="AD216"/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</row>
        <row r="217">
          <cell r="A217" t="str">
            <v>5.15Р</v>
          </cell>
          <cell r="B217">
            <v>15</v>
          </cell>
          <cell r="C217" t="str">
            <v>Пож. насос- ПЛЭС</v>
          </cell>
          <cell r="D217" t="str">
            <v>Р</v>
          </cell>
          <cell r="E217">
            <v>1.39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/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/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218" t="str">
            <v>5.12А</v>
          </cell>
          <cell r="B218">
            <v>12</v>
          </cell>
          <cell r="C218" t="str">
            <v>ТП-42-ПЛЭС-2</v>
          </cell>
          <cell r="D218" t="str">
            <v>А</v>
          </cell>
          <cell r="E218">
            <v>9.65</v>
          </cell>
          <cell r="F218">
            <v>13.69</v>
          </cell>
          <cell r="G218">
            <v>19.86</v>
          </cell>
          <cell r="H218">
            <v>23.419999999999998</v>
          </cell>
          <cell r="I218">
            <v>26.229999999999997</v>
          </cell>
          <cell r="J218">
            <v>27.879999999999995</v>
          </cell>
          <cell r="K218">
            <v>28.829999999999995</v>
          </cell>
          <cell r="L218">
            <v>29.619999999999994</v>
          </cell>
          <cell r="M218">
            <v>30.759999999999994</v>
          </cell>
          <cell r="N218">
            <v>37.249999999999993</v>
          </cell>
          <cell r="O218">
            <v>42.219999999999992</v>
          </cell>
          <cell r="P218">
            <v>42.219999999999992</v>
          </cell>
          <cell r="Q218"/>
          <cell r="R218">
            <v>13.69</v>
          </cell>
          <cell r="S218">
            <v>19.86</v>
          </cell>
          <cell r="T218">
            <v>23.419999999999998</v>
          </cell>
          <cell r="U218">
            <v>26.229999999999997</v>
          </cell>
          <cell r="V218">
            <v>27.879999999999995</v>
          </cell>
          <cell r="W218">
            <v>28.829999999999995</v>
          </cell>
          <cell r="X218">
            <v>29.619999999999994</v>
          </cell>
          <cell r="Y218">
            <v>30.759999999999994</v>
          </cell>
          <cell r="Z218">
            <v>37.249999999999993</v>
          </cell>
          <cell r="AA218">
            <v>42.219999999999992</v>
          </cell>
          <cell r="AB218">
            <v>42.219999999999992</v>
          </cell>
          <cell r="AC218">
            <v>42.219999999999992</v>
          </cell>
          <cell r="AD218"/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</row>
        <row r="219">
          <cell r="A219" t="str">
            <v>5.12Р</v>
          </cell>
          <cell r="B219">
            <v>12</v>
          </cell>
          <cell r="C219" t="str">
            <v>ТП-42-ПЛЭС-2</v>
          </cell>
          <cell r="D219" t="str">
            <v>Р</v>
          </cell>
          <cell r="E219">
            <v>0.86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/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/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</row>
        <row r="220">
          <cell r="A220" t="str">
            <v>5.14А</v>
          </cell>
          <cell r="B220">
            <v>14</v>
          </cell>
          <cell r="C220" t="str">
            <v>Югорское РНУ "ТТГ"</v>
          </cell>
          <cell r="D220" t="str">
            <v>А</v>
          </cell>
          <cell r="E220">
            <v>16</v>
          </cell>
          <cell r="F220">
            <v>19.45</v>
          </cell>
          <cell r="G220">
            <v>22.73</v>
          </cell>
          <cell r="H220">
            <v>25.72</v>
          </cell>
          <cell r="I220">
            <v>28.479999999999997</v>
          </cell>
          <cell r="J220">
            <v>31.65</v>
          </cell>
          <cell r="K220">
            <v>34.979999999999997</v>
          </cell>
          <cell r="L220">
            <v>37.959999999999994</v>
          </cell>
          <cell r="M220">
            <v>42.349999999999994</v>
          </cell>
          <cell r="N220">
            <v>48.209999999999994</v>
          </cell>
          <cell r="O220">
            <v>51.189999999999991</v>
          </cell>
          <cell r="P220">
            <v>51.189999999999991</v>
          </cell>
          <cell r="Q220"/>
          <cell r="R220">
            <v>19.45</v>
          </cell>
          <cell r="S220">
            <v>22.73</v>
          </cell>
          <cell r="T220">
            <v>25.72</v>
          </cell>
          <cell r="U220">
            <v>28.479999999999997</v>
          </cell>
          <cell r="V220">
            <v>31.65</v>
          </cell>
          <cell r="W220">
            <v>34.979999999999997</v>
          </cell>
          <cell r="X220">
            <v>37.959999999999994</v>
          </cell>
          <cell r="Y220">
            <v>42.349999999999994</v>
          </cell>
          <cell r="Z220">
            <v>48.209999999999994</v>
          </cell>
          <cell r="AA220">
            <v>51.189999999999991</v>
          </cell>
          <cell r="AB220">
            <v>51.189999999999991</v>
          </cell>
          <cell r="AC220">
            <v>51.189999999999991</v>
          </cell>
          <cell r="AD220"/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</row>
        <row r="221">
          <cell r="A221" t="str">
            <v>5.14Р</v>
          </cell>
          <cell r="B221">
            <v>14</v>
          </cell>
          <cell r="C221" t="str">
            <v>Югорское РНУ "ТТГ"</v>
          </cell>
          <cell r="D221" t="str">
            <v>Р</v>
          </cell>
          <cell r="E221">
            <v>2.4300000000000002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/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/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</row>
        <row r="222">
          <cell r="A222" t="str">
            <v>5.14,1А</v>
          </cell>
          <cell r="B222">
            <v>14.1</v>
          </cell>
          <cell r="C222" t="str">
            <v>Югорское РНУ (по данным "ТТГ")</v>
          </cell>
          <cell r="D222" t="str">
            <v>А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/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/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</row>
        <row r="223">
          <cell r="A223" t="str">
            <v>5.14,2А</v>
          </cell>
          <cell r="B223">
            <v>14.2</v>
          </cell>
          <cell r="C223" t="str">
            <v>Всего с потерями (5%):</v>
          </cell>
          <cell r="D223" t="str">
            <v>А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/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/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</row>
        <row r="224">
          <cell r="A224" t="str">
            <v>5.16А</v>
          </cell>
          <cell r="B224">
            <v>16</v>
          </cell>
          <cell r="C224" t="str">
            <v>МУП "ТЭР"</v>
          </cell>
          <cell r="D224" t="str">
            <v>А</v>
          </cell>
          <cell r="E224">
            <v>47.33</v>
          </cell>
          <cell r="F224">
            <v>128.78</v>
          </cell>
          <cell r="G224">
            <v>203.44</v>
          </cell>
          <cell r="H224">
            <v>278.20999999999998</v>
          </cell>
          <cell r="I224">
            <v>340.26</v>
          </cell>
          <cell r="J224">
            <v>387.43</v>
          </cell>
          <cell r="K224">
            <v>424.92</v>
          </cell>
          <cell r="L224">
            <v>456.73</v>
          </cell>
          <cell r="M224">
            <v>494.93</v>
          </cell>
          <cell r="N224">
            <v>7.04</v>
          </cell>
          <cell r="O224">
            <v>43.14</v>
          </cell>
          <cell r="P224">
            <v>43.14</v>
          </cell>
          <cell r="Q224"/>
          <cell r="R224">
            <v>128.78</v>
          </cell>
          <cell r="S224">
            <v>203.44</v>
          </cell>
          <cell r="T224">
            <v>278.20999999999998</v>
          </cell>
          <cell r="U224">
            <v>340.26</v>
          </cell>
          <cell r="V224">
            <v>387.43</v>
          </cell>
          <cell r="W224">
            <v>424.92</v>
          </cell>
          <cell r="X224">
            <v>456.73</v>
          </cell>
          <cell r="Y224">
            <v>494.93</v>
          </cell>
          <cell r="Z224">
            <v>543.02</v>
          </cell>
          <cell r="AA224">
            <v>43.14</v>
          </cell>
          <cell r="AB224">
            <v>43.14</v>
          </cell>
          <cell r="AC224">
            <v>43.14</v>
          </cell>
          <cell r="AD224"/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564.62</v>
          </cell>
          <cell r="AO224">
            <v>0</v>
          </cell>
          <cell r="AP224">
            <v>0</v>
          </cell>
        </row>
        <row r="225">
          <cell r="A225" t="str">
            <v>5.16Р</v>
          </cell>
          <cell r="B225">
            <v>16</v>
          </cell>
          <cell r="C225" t="str">
            <v>МУП "ТЭР"</v>
          </cell>
          <cell r="D225" t="str">
            <v>Р</v>
          </cell>
          <cell r="E225">
            <v>13.31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/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/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</row>
        <row r="226">
          <cell r="A226" t="str">
            <v>5.20А</v>
          </cell>
          <cell r="B226">
            <v>20</v>
          </cell>
          <cell r="C226" t="str">
            <v>РечПорт-2</v>
          </cell>
          <cell r="D226" t="str">
            <v>А</v>
          </cell>
          <cell r="E226">
            <v>20.83</v>
          </cell>
          <cell r="F226">
            <v>59.16</v>
          </cell>
          <cell r="G226">
            <v>94.47999999999999</v>
          </cell>
          <cell r="H226">
            <v>131.26999999999998</v>
          </cell>
          <cell r="I226">
            <v>166.90999999999997</v>
          </cell>
          <cell r="J226">
            <v>195.68999999999997</v>
          </cell>
          <cell r="K226">
            <v>214.87999999999997</v>
          </cell>
          <cell r="L226">
            <v>230.05999999999997</v>
          </cell>
          <cell r="M226">
            <v>246.04999999999998</v>
          </cell>
          <cell r="N226">
            <v>266.74</v>
          </cell>
          <cell r="O226">
            <v>277.60000000000002</v>
          </cell>
          <cell r="P226">
            <v>277.60000000000002</v>
          </cell>
          <cell r="Q226"/>
          <cell r="R226">
            <v>59.16</v>
          </cell>
          <cell r="S226">
            <v>94.47999999999999</v>
          </cell>
          <cell r="T226">
            <v>131.26999999999998</v>
          </cell>
          <cell r="U226">
            <v>166.90999999999997</v>
          </cell>
          <cell r="V226">
            <v>195.68999999999997</v>
          </cell>
          <cell r="W226">
            <v>214.87999999999997</v>
          </cell>
          <cell r="X226">
            <v>230.05999999999997</v>
          </cell>
          <cell r="Y226">
            <v>246.04999999999998</v>
          </cell>
          <cell r="Z226">
            <v>266.74</v>
          </cell>
          <cell r="AA226">
            <v>277.60000000000002</v>
          </cell>
          <cell r="AB226">
            <v>277.60000000000002</v>
          </cell>
          <cell r="AC226">
            <v>277.60000000000002</v>
          </cell>
          <cell r="AD226"/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</row>
        <row r="227">
          <cell r="A227" t="str">
            <v>5.20Р</v>
          </cell>
          <cell r="B227">
            <v>20</v>
          </cell>
          <cell r="C227" t="str">
            <v>РечПорт-2</v>
          </cell>
          <cell r="D227" t="str">
            <v>Р</v>
          </cell>
          <cell r="E227">
            <v>7.72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/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/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</row>
        <row r="228">
          <cell r="C228" t="str">
            <v>ИТОГО:</v>
          </cell>
          <cell r="D228"/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/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/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</row>
        <row r="229"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/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/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</row>
        <row r="230">
          <cell r="C230" t="str">
            <v>НЕБАЛАНС</v>
          </cell>
          <cell r="D230"/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/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/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</row>
        <row r="231">
          <cell r="C231" t="str">
            <v>НБ %</v>
          </cell>
          <cell r="D231"/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/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/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</row>
        <row r="232"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/>
          <cell r="R232">
            <v>0</v>
          </cell>
          <cell r="S232">
            <v>51.71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/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B233">
            <v>3</v>
          </cell>
          <cell r="C233" t="str">
            <v>ПС 110\6  "Ст. НАДЫМ"</v>
          </cell>
          <cell r="D233"/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/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/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</row>
        <row r="234">
          <cell r="C234" t="str">
            <v>ЗРУ - 6 кВ</v>
          </cell>
          <cell r="D234"/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/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/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</row>
        <row r="235">
          <cell r="A235" t="str">
            <v>3.3А</v>
          </cell>
          <cell r="B235">
            <v>3</v>
          </cell>
          <cell r="C235" t="str">
            <v>В-1т</v>
          </cell>
          <cell r="D235" t="str">
            <v>А</v>
          </cell>
          <cell r="E235">
            <v>3370.32</v>
          </cell>
          <cell r="F235">
            <v>8.83</v>
          </cell>
          <cell r="G235">
            <v>81.56</v>
          </cell>
          <cell r="H235">
            <v>190.05</v>
          </cell>
          <cell r="I235">
            <v>269.66000000000003</v>
          </cell>
          <cell r="J235">
            <v>332.32000000000005</v>
          </cell>
          <cell r="K235">
            <v>373.59000000000003</v>
          </cell>
          <cell r="L235">
            <v>405.28000000000003</v>
          </cell>
          <cell r="M235">
            <v>446.98</v>
          </cell>
          <cell r="N235">
            <v>506.11</v>
          </cell>
          <cell r="O235">
            <v>581.86</v>
          </cell>
          <cell r="P235">
            <v>581.86</v>
          </cell>
          <cell r="Q235"/>
          <cell r="R235">
            <v>3482.7</v>
          </cell>
          <cell r="S235">
            <v>81.56</v>
          </cell>
          <cell r="T235">
            <v>190.05</v>
          </cell>
          <cell r="U235">
            <v>269.66000000000003</v>
          </cell>
          <cell r="V235">
            <v>332.32000000000005</v>
          </cell>
          <cell r="W235">
            <v>373.59000000000003</v>
          </cell>
          <cell r="X235">
            <v>405.28000000000003</v>
          </cell>
          <cell r="Y235">
            <v>446.98</v>
          </cell>
          <cell r="Z235">
            <v>506.11</v>
          </cell>
          <cell r="AA235">
            <v>581.86</v>
          </cell>
          <cell r="AB235">
            <v>581.86</v>
          </cell>
          <cell r="AC235">
            <v>581.86</v>
          </cell>
          <cell r="AD235"/>
          <cell r="AE235">
            <v>0</v>
          </cell>
          <cell r="AF235">
            <v>3501.7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</row>
        <row r="236">
          <cell r="A236" t="str">
            <v>3.3Р</v>
          </cell>
          <cell r="B236">
            <v>3</v>
          </cell>
          <cell r="C236" t="str">
            <v>В-1т</v>
          </cell>
          <cell r="D236" t="str">
            <v>Р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/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/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</row>
        <row r="237">
          <cell r="A237" t="str">
            <v>3.6А</v>
          </cell>
          <cell r="B237">
            <v>6</v>
          </cell>
          <cell r="C237" t="str">
            <v>В-2т</v>
          </cell>
          <cell r="D237" t="str">
            <v>А</v>
          </cell>
          <cell r="E237">
            <v>355.14</v>
          </cell>
          <cell r="F237">
            <v>8.48</v>
          </cell>
          <cell r="G237">
            <v>43.230000000000004</v>
          </cell>
          <cell r="H237">
            <v>91.12</v>
          </cell>
          <cell r="I237">
            <v>143.24</v>
          </cell>
          <cell r="J237">
            <v>175.32</v>
          </cell>
          <cell r="K237">
            <v>196.63</v>
          </cell>
          <cell r="L237">
            <v>210.59</v>
          </cell>
          <cell r="M237">
            <v>230.62</v>
          </cell>
          <cell r="N237">
            <v>259.74</v>
          </cell>
          <cell r="O237">
            <v>298</v>
          </cell>
          <cell r="P237">
            <v>298</v>
          </cell>
          <cell r="Q237"/>
          <cell r="R237">
            <v>414.7</v>
          </cell>
          <cell r="S237">
            <v>43.230000000000004</v>
          </cell>
          <cell r="T237">
            <v>91.12</v>
          </cell>
          <cell r="U237">
            <v>143.24</v>
          </cell>
          <cell r="V237">
            <v>175.32</v>
          </cell>
          <cell r="W237">
            <v>196.63</v>
          </cell>
          <cell r="X237">
            <v>210.59</v>
          </cell>
          <cell r="Y237">
            <v>230.62</v>
          </cell>
          <cell r="Z237">
            <v>259.74</v>
          </cell>
          <cell r="AA237">
            <v>298</v>
          </cell>
          <cell r="AB237">
            <v>298</v>
          </cell>
          <cell r="AC237">
            <v>298</v>
          </cell>
          <cell r="AD237"/>
          <cell r="AE237">
            <v>0</v>
          </cell>
          <cell r="AF237">
            <v>424.8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</row>
        <row r="238">
          <cell r="A238" t="str">
            <v>3.6Р</v>
          </cell>
          <cell r="B238">
            <v>6</v>
          </cell>
          <cell r="C238" t="str">
            <v>В-2т</v>
          </cell>
          <cell r="D238" t="str">
            <v>Р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/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/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</row>
        <row r="239">
          <cell r="C239" t="str">
            <v>ИТОГО В-1т,2т</v>
          </cell>
          <cell r="D239"/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/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/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</row>
        <row r="240">
          <cell r="A240" t="str">
            <v>3.7А</v>
          </cell>
          <cell r="B240">
            <v>7</v>
          </cell>
          <cell r="C240" t="str">
            <v>ТСН-1</v>
          </cell>
          <cell r="D240" t="str">
            <v>А</v>
          </cell>
          <cell r="E240">
            <v>9981.5</v>
          </cell>
          <cell r="F240">
            <v>71.69</v>
          </cell>
          <cell r="G240">
            <v>79.608000000000004</v>
          </cell>
          <cell r="H240">
            <v>79.822000000000003</v>
          </cell>
          <cell r="I240">
            <v>134.37799999999999</v>
          </cell>
          <cell r="J240">
            <v>134.63800000000001</v>
          </cell>
          <cell r="K240">
            <v>134.886</v>
          </cell>
          <cell r="L240">
            <v>135.196</v>
          </cell>
          <cell r="M240">
            <v>135.55799999999999</v>
          </cell>
          <cell r="N240">
            <v>136.99799999999999</v>
          </cell>
          <cell r="O240">
            <v>148.422</v>
          </cell>
          <cell r="P240">
            <v>0</v>
          </cell>
          <cell r="Q240"/>
          <cell r="R240">
            <v>9981.5</v>
          </cell>
          <cell r="S240">
            <v>79.608000000000004</v>
          </cell>
          <cell r="T240">
            <v>79.822000000000003</v>
          </cell>
          <cell r="U240">
            <v>134.37799999999999</v>
          </cell>
          <cell r="V240">
            <v>134.63800000000001</v>
          </cell>
          <cell r="W240">
            <v>134.886</v>
          </cell>
          <cell r="X240">
            <v>135.196</v>
          </cell>
          <cell r="Y240">
            <v>135.55799999999999</v>
          </cell>
          <cell r="Z240">
            <v>136.99799999999999</v>
          </cell>
          <cell r="AA240">
            <v>148.422</v>
          </cell>
          <cell r="AB240">
            <v>0</v>
          </cell>
          <cell r="AC240">
            <v>0</v>
          </cell>
          <cell r="AD240"/>
          <cell r="AE240">
            <v>0</v>
          </cell>
          <cell r="AF240">
            <v>9982.7999999999993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</row>
        <row r="241">
          <cell r="A241" t="str">
            <v>3.2А</v>
          </cell>
          <cell r="B241">
            <v>2</v>
          </cell>
          <cell r="C241" t="str">
            <v>ТСН-2</v>
          </cell>
          <cell r="D241" t="str">
            <v>А</v>
          </cell>
          <cell r="E241">
            <v>6921.6</v>
          </cell>
          <cell r="F241">
            <v>72.456000000000003</v>
          </cell>
          <cell r="G241">
            <v>315.42599999999999</v>
          </cell>
          <cell r="H241">
            <v>658.226</v>
          </cell>
          <cell r="I241">
            <v>891.03200000000004</v>
          </cell>
          <cell r="J241">
            <v>964.01800000000003</v>
          </cell>
          <cell r="K241">
            <v>974.53200000000004</v>
          </cell>
          <cell r="L241">
            <v>985.37200000000007</v>
          </cell>
          <cell r="M241">
            <v>1006.79</v>
          </cell>
          <cell r="N241">
            <v>1041.82</v>
          </cell>
          <cell r="O241">
            <v>1223.096</v>
          </cell>
          <cell r="P241">
            <v>0</v>
          </cell>
          <cell r="Q241"/>
          <cell r="R241">
            <v>7332.7</v>
          </cell>
          <cell r="S241">
            <v>315.42599999999999</v>
          </cell>
          <cell r="T241">
            <v>658.226</v>
          </cell>
          <cell r="U241">
            <v>891.03200000000004</v>
          </cell>
          <cell r="V241">
            <v>964.01800000000003</v>
          </cell>
          <cell r="W241">
            <v>974.53200000000004</v>
          </cell>
          <cell r="X241">
            <v>985.37200000000007</v>
          </cell>
          <cell r="Y241">
            <v>1006.79</v>
          </cell>
          <cell r="Z241">
            <v>1041.82</v>
          </cell>
          <cell r="AA241">
            <v>1223.096</v>
          </cell>
          <cell r="AB241">
            <v>0</v>
          </cell>
          <cell r="AC241">
            <v>0</v>
          </cell>
          <cell r="AD241"/>
          <cell r="AE241">
            <v>0</v>
          </cell>
          <cell r="AF241">
            <v>7401.7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</row>
        <row r="242">
          <cell r="C242" t="str">
            <v>ИТОГО ТСН-1,2</v>
          </cell>
          <cell r="D242"/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/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/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</row>
        <row r="243">
          <cell r="A243" t="str">
            <v>3.16А</v>
          </cell>
          <cell r="B243">
            <v>16</v>
          </cell>
          <cell r="C243" t="str">
            <v>МУП  "ТЭР"</v>
          </cell>
          <cell r="D243" t="str">
            <v>А</v>
          </cell>
          <cell r="E243">
            <v>5228.7</v>
          </cell>
          <cell r="F243">
            <v>8.23</v>
          </cell>
          <cell r="G243">
            <v>230.42999999999998</v>
          </cell>
          <cell r="H243">
            <v>463.34999999999997</v>
          </cell>
          <cell r="I243">
            <v>693.26</v>
          </cell>
          <cell r="J243">
            <v>852.15</v>
          </cell>
          <cell r="K243">
            <v>957.69999999999993</v>
          </cell>
          <cell r="L243">
            <v>1025.4199999999998</v>
          </cell>
          <cell r="M243">
            <v>1124.6399999999999</v>
          </cell>
          <cell r="N243">
            <v>1262.1299999999999</v>
          </cell>
          <cell r="O243">
            <v>1446.5099999999998</v>
          </cell>
          <cell r="P243">
            <v>1446.5099999999998</v>
          </cell>
          <cell r="Q243"/>
          <cell r="R243">
            <v>5520.6</v>
          </cell>
          <cell r="S243">
            <v>230.42999999999998</v>
          </cell>
          <cell r="T243">
            <v>463.34999999999997</v>
          </cell>
          <cell r="U243">
            <v>693.26</v>
          </cell>
          <cell r="V243">
            <v>852.15</v>
          </cell>
          <cell r="W243">
            <v>957.69999999999993</v>
          </cell>
          <cell r="X243">
            <v>1025.4199999999998</v>
          </cell>
          <cell r="Y243">
            <v>1124.6399999999999</v>
          </cell>
          <cell r="Z243">
            <v>1262.1299999999999</v>
          </cell>
          <cell r="AA243">
            <v>1446.5099999999998</v>
          </cell>
          <cell r="AB243">
            <v>1446.5099999999998</v>
          </cell>
          <cell r="AC243">
            <v>1446.5099999999998</v>
          </cell>
          <cell r="AD243"/>
          <cell r="AE243">
            <v>0</v>
          </cell>
          <cell r="AF243">
            <v>5563.62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</row>
        <row r="244">
          <cell r="A244" t="str">
            <v>3.16Р</v>
          </cell>
          <cell r="B244">
            <v>16</v>
          </cell>
          <cell r="C244" t="str">
            <v>МУП  "ТЭР"</v>
          </cell>
          <cell r="D244" t="str">
            <v>Р</v>
          </cell>
          <cell r="E244">
            <v>466.1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/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/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</row>
        <row r="245">
          <cell r="A245" t="str">
            <v>3.18А</v>
          </cell>
          <cell r="B245">
            <v>18</v>
          </cell>
          <cell r="C245" t="str">
            <v>"Надымгазторг"</v>
          </cell>
          <cell r="D245" t="str">
            <v>А</v>
          </cell>
          <cell r="E245">
            <v>5363</v>
          </cell>
          <cell r="F245">
            <v>9.6999999999999993</v>
          </cell>
          <cell r="G245">
            <v>12.29</v>
          </cell>
          <cell r="H245">
            <v>16.32</v>
          </cell>
          <cell r="I245">
            <v>26.03</v>
          </cell>
          <cell r="J245">
            <v>28.19</v>
          </cell>
          <cell r="K245">
            <v>29.68</v>
          </cell>
          <cell r="L245">
            <v>30.8</v>
          </cell>
          <cell r="M245">
            <v>32.369999999999997</v>
          </cell>
          <cell r="N245">
            <v>34.229999999999997</v>
          </cell>
          <cell r="O245">
            <v>36.369999999999997</v>
          </cell>
          <cell r="P245">
            <v>36.369999999999997</v>
          </cell>
          <cell r="Q245"/>
          <cell r="R245">
            <v>5369.8</v>
          </cell>
          <cell r="S245">
            <v>12.29</v>
          </cell>
          <cell r="T245">
            <v>16.32</v>
          </cell>
          <cell r="U245">
            <v>26.03</v>
          </cell>
          <cell r="V245">
            <v>28.19</v>
          </cell>
          <cell r="W245">
            <v>29.68</v>
          </cell>
          <cell r="X245">
            <v>30.8</v>
          </cell>
          <cell r="Y245">
            <v>32.369999999999997</v>
          </cell>
          <cell r="Z245">
            <v>34.229999999999997</v>
          </cell>
          <cell r="AA245">
            <v>36.369999999999997</v>
          </cell>
          <cell r="AB245">
            <v>36.369999999999997</v>
          </cell>
          <cell r="AC245">
            <v>36.369999999999997</v>
          </cell>
          <cell r="AD245"/>
          <cell r="AE245">
            <v>0</v>
          </cell>
          <cell r="AF245">
            <v>5370.6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</row>
        <row r="246">
          <cell r="A246" t="str">
            <v>3.18Р</v>
          </cell>
          <cell r="B246">
            <v>18</v>
          </cell>
          <cell r="C246" t="str">
            <v>"Надымгазторг"</v>
          </cell>
          <cell r="D246" t="str">
            <v>Р</v>
          </cell>
          <cell r="E246">
            <v>8125.8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/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/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</row>
        <row r="247">
          <cell r="A247" t="str">
            <v>3.20А</v>
          </cell>
          <cell r="B247">
            <v>20</v>
          </cell>
          <cell r="C247" t="str">
            <v>"Надымгазторг"</v>
          </cell>
          <cell r="D247" t="str">
            <v>А</v>
          </cell>
          <cell r="E247">
            <v>0</v>
          </cell>
          <cell r="F247">
            <v>17.579999999999998</v>
          </cell>
          <cell r="G247">
            <v>17.579999999999998</v>
          </cell>
          <cell r="H247">
            <v>17.579999999999998</v>
          </cell>
          <cell r="I247">
            <v>17.579999999999998</v>
          </cell>
          <cell r="J247">
            <v>17.579999999999998</v>
          </cell>
          <cell r="K247">
            <v>17.579999999999998</v>
          </cell>
          <cell r="L247">
            <v>17.579999999999998</v>
          </cell>
          <cell r="M247">
            <v>17.579999999999998</v>
          </cell>
          <cell r="N247">
            <v>17.579999999999998</v>
          </cell>
          <cell r="O247">
            <v>17.579999999999998</v>
          </cell>
          <cell r="P247">
            <v>17.579999999999998</v>
          </cell>
          <cell r="Q247"/>
          <cell r="R247">
            <v>0</v>
          </cell>
          <cell r="S247">
            <v>17.579999999999998</v>
          </cell>
          <cell r="T247">
            <v>17.579999999999998</v>
          </cell>
          <cell r="U247">
            <v>17.579999999999998</v>
          </cell>
          <cell r="V247">
            <v>17.579999999999998</v>
          </cell>
          <cell r="W247">
            <v>17.579999999999998</v>
          </cell>
          <cell r="X247">
            <v>17.579999999999998</v>
          </cell>
          <cell r="Y247">
            <v>17.579999999999998</v>
          </cell>
          <cell r="Z247">
            <v>17.579999999999998</v>
          </cell>
          <cell r="AA247">
            <v>17.579999999999998</v>
          </cell>
          <cell r="AB247">
            <v>17.579999999999998</v>
          </cell>
          <cell r="AC247">
            <v>17.579999999999998</v>
          </cell>
          <cell r="AD247"/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</row>
        <row r="248">
          <cell r="A248" t="str">
            <v>3.20Р</v>
          </cell>
          <cell r="B248">
            <v>20</v>
          </cell>
          <cell r="C248" t="str">
            <v>"Надымгазторг"</v>
          </cell>
          <cell r="D248" t="str">
            <v>Р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/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/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</row>
        <row r="249">
          <cell r="A249" t="str">
            <v>3.17А</v>
          </cell>
          <cell r="B249">
            <v>17</v>
          </cell>
          <cell r="C249" t="str">
            <v>СЭС ТЭ</v>
          </cell>
          <cell r="D249" t="str">
            <v>А</v>
          </cell>
          <cell r="E249">
            <v>3146.98</v>
          </cell>
          <cell r="F249">
            <v>17.02</v>
          </cell>
          <cell r="G249">
            <v>34.04</v>
          </cell>
          <cell r="H249">
            <v>38.04</v>
          </cell>
          <cell r="I249">
            <v>28.02</v>
          </cell>
          <cell r="J249">
            <v>29.53</v>
          </cell>
          <cell r="K249">
            <v>30.3</v>
          </cell>
          <cell r="L249">
            <v>30.92</v>
          </cell>
          <cell r="M249">
            <v>31.89</v>
          </cell>
          <cell r="N249">
            <v>33.200000000000003</v>
          </cell>
          <cell r="O249">
            <v>35.080000000000005</v>
          </cell>
          <cell r="P249">
            <v>35.080000000000005</v>
          </cell>
          <cell r="Q249"/>
          <cell r="R249">
            <v>3146.98</v>
          </cell>
          <cell r="S249">
            <v>34.04</v>
          </cell>
          <cell r="T249">
            <v>38.04</v>
          </cell>
          <cell r="U249">
            <v>49.36</v>
          </cell>
          <cell r="V249">
            <v>29.53</v>
          </cell>
          <cell r="W249">
            <v>30.3</v>
          </cell>
          <cell r="X249">
            <v>30.92</v>
          </cell>
          <cell r="Y249">
            <v>31.89</v>
          </cell>
          <cell r="Z249">
            <v>33.200000000000003</v>
          </cell>
          <cell r="AA249">
            <v>35.080000000000005</v>
          </cell>
          <cell r="AB249">
            <v>35.080000000000005</v>
          </cell>
          <cell r="AC249">
            <v>35.080000000000005</v>
          </cell>
          <cell r="AD249"/>
          <cell r="AE249">
            <v>0</v>
          </cell>
          <cell r="AF249">
            <v>3146.98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</row>
        <row r="250">
          <cell r="A250" t="str">
            <v>3.17Р</v>
          </cell>
          <cell r="B250">
            <v>17</v>
          </cell>
          <cell r="C250" t="str">
            <v>СЭС ТЭ</v>
          </cell>
          <cell r="D250" t="str">
            <v>Р</v>
          </cell>
          <cell r="E250">
            <v>1918.9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/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/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</row>
        <row r="251">
          <cell r="A251" t="str">
            <v>3.15А</v>
          </cell>
          <cell r="B251">
            <v>15</v>
          </cell>
          <cell r="C251" t="str">
            <v>МУП  "ТЭР"</v>
          </cell>
          <cell r="D251" t="str">
            <v>А</v>
          </cell>
          <cell r="E251">
            <v>1176.3399999999999</v>
          </cell>
          <cell r="F251">
            <v>9.94</v>
          </cell>
          <cell r="G251">
            <v>9.94</v>
          </cell>
          <cell r="H251">
            <v>9.94</v>
          </cell>
          <cell r="I251">
            <v>9.94</v>
          </cell>
          <cell r="J251">
            <v>9.94</v>
          </cell>
          <cell r="K251">
            <v>9.94</v>
          </cell>
          <cell r="L251">
            <v>9.94</v>
          </cell>
          <cell r="M251">
            <v>9.94</v>
          </cell>
          <cell r="N251">
            <v>9.94</v>
          </cell>
          <cell r="O251">
            <v>9.94</v>
          </cell>
          <cell r="P251">
            <v>9.94</v>
          </cell>
          <cell r="Q251"/>
          <cell r="R251">
            <v>1176.3399999999999</v>
          </cell>
          <cell r="S251">
            <v>9.94</v>
          </cell>
          <cell r="T251">
            <v>9.94</v>
          </cell>
          <cell r="U251">
            <v>9.94</v>
          </cell>
          <cell r="V251">
            <v>9.94</v>
          </cell>
          <cell r="W251">
            <v>9.94</v>
          </cell>
          <cell r="X251">
            <v>9.94</v>
          </cell>
          <cell r="Y251">
            <v>9.94</v>
          </cell>
          <cell r="Z251">
            <v>9.94</v>
          </cell>
          <cell r="AA251">
            <v>9.94</v>
          </cell>
          <cell r="AB251">
            <v>9.94</v>
          </cell>
          <cell r="AC251">
            <v>9.94</v>
          </cell>
          <cell r="AD251"/>
          <cell r="AE251">
            <v>0</v>
          </cell>
          <cell r="AF251">
            <v>1176.3399999999999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</row>
        <row r="252">
          <cell r="A252" t="str">
            <v>3.15Р</v>
          </cell>
          <cell r="B252">
            <v>15</v>
          </cell>
          <cell r="C252" t="str">
            <v>МУП  "ТЭР"</v>
          </cell>
          <cell r="D252" t="str">
            <v>Р</v>
          </cell>
          <cell r="E252">
            <v>9679.1200000000008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/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/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</row>
        <row r="253">
          <cell r="A253" t="str">
            <v>3.13А</v>
          </cell>
          <cell r="B253">
            <v>13</v>
          </cell>
          <cell r="C253" t="str">
            <v>"Энергокомплект"</v>
          </cell>
          <cell r="D253" t="str">
            <v>А</v>
          </cell>
          <cell r="E253">
            <v>2966.12</v>
          </cell>
          <cell r="F253">
            <v>8.85</v>
          </cell>
          <cell r="G253">
            <v>157.32999999999998</v>
          </cell>
          <cell r="H253">
            <v>336.91999999999996</v>
          </cell>
          <cell r="I253">
            <v>479.04999999999995</v>
          </cell>
          <cell r="J253">
            <v>585.34999999999991</v>
          </cell>
          <cell r="K253">
            <v>659.13999999999987</v>
          </cell>
          <cell r="L253">
            <v>725.06999999999994</v>
          </cell>
          <cell r="M253">
            <v>806.70999999999992</v>
          </cell>
          <cell r="N253">
            <v>919.00999999999988</v>
          </cell>
          <cell r="O253">
            <v>1057.8599999999999</v>
          </cell>
          <cell r="P253">
            <v>1057.8599999999999</v>
          </cell>
          <cell r="Q253"/>
          <cell r="R253">
            <v>3164.3</v>
          </cell>
          <cell r="S253">
            <v>157.32999999999998</v>
          </cell>
          <cell r="T253">
            <v>336.91999999999996</v>
          </cell>
          <cell r="U253">
            <v>479.04999999999995</v>
          </cell>
          <cell r="V253">
            <v>585.34999999999991</v>
          </cell>
          <cell r="W253">
            <v>659.13999999999987</v>
          </cell>
          <cell r="X253">
            <v>725.06999999999994</v>
          </cell>
          <cell r="Y253">
            <v>806.70999999999992</v>
          </cell>
          <cell r="Z253">
            <v>919.00999999999988</v>
          </cell>
          <cell r="AA253">
            <v>1057.8599999999999</v>
          </cell>
          <cell r="AB253">
            <v>1057.8599999999999</v>
          </cell>
          <cell r="AC253">
            <v>1057.8599999999999</v>
          </cell>
          <cell r="AD253"/>
          <cell r="AE253">
            <v>0</v>
          </cell>
          <cell r="AF253">
            <v>3192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</row>
        <row r="254">
          <cell r="A254" t="str">
            <v>3.13Р</v>
          </cell>
          <cell r="B254">
            <v>13</v>
          </cell>
          <cell r="C254" t="str">
            <v>"Энергокомплект"</v>
          </cell>
          <cell r="D254" t="str">
            <v>Р</v>
          </cell>
          <cell r="E254">
            <v>9233.6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/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/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255" t="str">
            <v>3.11А</v>
          </cell>
          <cell r="B255">
            <v>11</v>
          </cell>
          <cell r="C255" t="str">
            <v>МУП  "ТЭР"</v>
          </cell>
          <cell r="D255" t="str">
            <v>А</v>
          </cell>
          <cell r="E255">
            <v>117.8</v>
          </cell>
          <cell r="F255">
            <v>16.36</v>
          </cell>
          <cell r="G255">
            <v>208.79000000000002</v>
          </cell>
          <cell r="H255">
            <v>480.3</v>
          </cell>
          <cell r="I255">
            <v>682.16000000000008</v>
          </cell>
          <cell r="J255">
            <v>833.83</v>
          </cell>
          <cell r="K255">
            <v>928.24</v>
          </cell>
          <cell r="L255">
            <v>988.47</v>
          </cell>
          <cell r="M255">
            <v>1073.23</v>
          </cell>
          <cell r="N255">
            <v>1206.01</v>
          </cell>
          <cell r="O255">
            <v>1380.11</v>
          </cell>
          <cell r="P255">
            <v>1380.11</v>
          </cell>
          <cell r="Q255"/>
          <cell r="R255">
            <v>363.82</v>
          </cell>
          <cell r="S255">
            <v>208.79000000000002</v>
          </cell>
          <cell r="T255">
            <v>480.3</v>
          </cell>
          <cell r="U255">
            <v>682.16000000000008</v>
          </cell>
          <cell r="V255">
            <v>833.83</v>
          </cell>
          <cell r="W255">
            <v>928.24</v>
          </cell>
          <cell r="X255">
            <v>988.47</v>
          </cell>
          <cell r="Y255">
            <v>1073.23</v>
          </cell>
          <cell r="Z255">
            <v>1206.01</v>
          </cell>
          <cell r="AA255">
            <v>1380.11</v>
          </cell>
          <cell r="AB255">
            <v>1380.11</v>
          </cell>
          <cell r="AC255">
            <v>1380.11</v>
          </cell>
          <cell r="AD255"/>
          <cell r="AE255">
            <v>0</v>
          </cell>
          <cell r="AF255">
            <v>398.02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256" t="str">
            <v>3.11Р</v>
          </cell>
          <cell r="B256">
            <v>11</v>
          </cell>
          <cell r="C256" t="str">
            <v>МУП  "ТЭР"</v>
          </cell>
          <cell r="D256" t="str">
            <v>Р</v>
          </cell>
          <cell r="E256">
            <v>9838.7000000000007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/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/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</row>
        <row r="257">
          <cell r="C257" t="str">
            <v>ИТОГО:</v>
          </cell>
          <cell r="D257"/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/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/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</row>
        <row r="258">
          <cell r="C258" t="str">
            <v>НЕБАЛАНС</v>
          </cell>
          <cell r="D258"/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/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/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</row>
        <row r="259">
          <cell r="C259" t="str">
            <v>НБ %</v>
          </cell>
          <cell r="D259"/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/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/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</row>
        <row r="260"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/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/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</row>
        <row r="261">
          <cell r="B261">
            <v>6</v>
          </cell>
          <cell r="C261" t="str">
            <v>ПЛЭС</v>
          </cell>
          <cell r="D261"/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/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/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</row>
        <row r="262">
          <cell r="C262" t="str">
            <v>ЗРУ - 6 кВ</v>
          </cell>
          <cell r="D262"/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/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/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A263" t="str">
            <v>6.5А</v>
          </cell>
          <cell r="B263">
            <v>5</v>
          </cell>
          <cell r="C263" t="str">
            <v>5Г - 1</v>
          </cell>
          <cell r="D263" t="str">
            <v>А</v>
          </cell>
          <cell r="E263">
            <v>10.18</v>
          </cell>
          <cell r="F263">
            <v>230.2</v>
          </cell>
          <cell r="G263">
            <v>655.34</v>
          </cell>
          <cell r="H263">
            <v>964.15</v>
          </cell>
          <cell r="I263">
            <v>1004.46</v>
          </cell>
          <cell r="J263">
            <v>1004.46</v>
          </cell>
          <cell r="K263">
            <v>1267.49</v>
          </cell>
          <cell r="L263">
            <v>1546.53</v>
          </cell>
          <cell r="M263">
            <v>1704.7</v>
          </cell>
          <cell r="N263">
            <v>1814.14</v>
          </cell>
          <cell r="O263">
            <v>1987.73</v>
          </cell>
          <cell r="P263">
            <v>2335.87</v>
          </cell>
          <cell r="Q263"/>
          <cell r="R263">
            <v>230.2</v>
          </cell>
          <cell r="S263">
            <v>655.34</v>
          </cell>
          <cell r="T263">
            <v>964.15</v>
          </cell>
          <cell r="U263">
            <v>1004.46</v>
          </cell>
          <cell r="V263">
            <v>1004.46</v>
          </cell>
          <cell r="W263">
            <v>1267.49</v>
          </cell>
          <cell r="X263">
            <v>1546.53</v>
          </cell>
          <cell r="Y263">
            <v>1704.7</v>
          </cell>
          <cell r="Z263">
            <v>1814.14</v>
          </cell>
          <cell r="AA263">
            <v>1987.73</v>
          </cell>
          <cell r="AB263">
            <v>2335.87</v>
          </cell>
          <cell r="AC263">
            <v>0</v>
          </cell>
          <cell r="AD263"/>
          <cell r="AE263">
            <v>1579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 t="str">
            <v>6.5А</v>
          </cell>
          <cell r="B264">
            <v>5</v>
          </cell>
          <cell r="C264" t="str">
            <v>4Г - 1</v>
          </cell>
          <cell r="D264" t="str">
            <v>А</v>
          </cell>
          <cell r="E264">
            <v>0</v>
          </cell>
          <cell r="F264">
            <v>0</v>
          </cell>
          <cell r="G264">
            <v>20.87</v>
          </cell>
          <cell r="H264">
            <v>43.87</v>
          </cell>
          <cell r="I264">
            <v>456.46</v>
          </cell>
          <cell r="J264">
            <v>923.29</v>
          </cell>
          <cell r="K264">
            <v>996.25</v>
          </cell>
          <cell r="L264">
            <v>996.25</v>
          </cell>
          <cell r="M264">
            <v>1192.18</v>
          </cell>
          <cell r="N264">
            <v>1192.18</v>
          </cell>
          <cell r="O264">
            <v>1199.5</v>
          </cell>
          <cell r="P264">
            <v>1226.69</v>
          </cell>
          <cell r="Q264"/>
          <cell r="R264">
            <v>0</v>
          </cell>
          <cell r="S264">
            <v>0</v>
          </cell>
          <cell r="T264">
            <v>43.87</v>
          </cell>
          <cell r="U264">
            <v>456.46</v>
          </cell>
          <cell r="V264">
            <v>923.29</v>
          </cell>
          <cell r="W264">
            <v>996.25</v>
          </cell>
          <cell r="X264">
            <v>996.25</v>
          </cell>
          <cell r="Y264">
            <v>1192.18</v>
          </cell>
          <cell r="Z264">
            <v>1192.18</v>
          </cell>
          <cell r="AA264">
            <v>1199.5</v>
          </cell>
          <cell r="AB264">
            <v>1226.69</v>
          </cell>
          <cell r="AC264">
            <v>0</v>
          </cell>
          <cell r="AD264"/>
          <cell r="AE264">
            <v>1579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265" t="str">
            <v>6.6А</v>
          </cell>
          <cell r="B265">
            <v>6</v>
          </cell>
          <cell r="C265" t="str">
            <v>5Г - 2</v>
          </cell>
          <cell r="D265" t="str">
            <v>А</v>
          </cell>
          <cell r="E265">
            <v>5949.8</v>
          </cell>
          <cell r="F265">
            <v>6421</v>
          </cell>
          <cell r="G265">
            <v>18.489999999999998</v>
          </cell>
          <cell r="H265">
            <v>139.63</v>
          </cell>
          <cell r="I265">
            <v>310.64999999999998</v>
          </cell>
          <cell r="J265">
            <v>310.64999999999998</v>
          </cell>
          <cell r="K265">
            <v>590.75</v>
          </cell>
          <cell r="L265">
            <v>826.3</v>
          </cell>
          <cell r="M265">
            <v>877.61</v>
          </cell>
          <cell r="N265">
            <v>1052.03</v>
          </cell>
          <cell r="O265">
            <v>1052.03</v>
          </cell>
          <cell r="P265">
            <v>1311.22</v>
          </cell>
          <cell r="Q265"/>
          <cell r="R265">
            <v>6421</v>
          </cell>
          <cell r="S265">
            <v>6855</v>
          </cell>
          <cell r="T265">
            <v>139.63</v>
          </cell>
          <cell r="U265">
            <v>310.64999999999998</v>
          </cell>
          <cell r="V265">
            <v>310.64999999999998</v>
          </cell>
          <cell r="W265">
            <v>590.75</v>
          </cell>
          <cell r="X265">
            <v>826.3</v>
          </cell>
          <cell r="Y265">
            <v>877.61</v>
          </cell>
          <cell r="Z265">
            <v>1052.03</v>
          </cell>
          <cell r="AA265">
            <v>1052.03</v>
          </cell>
          <cell r="AB265">
            <v>1311.22</v>
          </cell>
          <cell r="AC265">
            <v>0</v>
          </cell>
          <cell r="AD265"/>
          <cell r="AE265">
            <v>0</v>
          </cell>
          <cell r="AF265">
            <v>0</v>
          </cell>
          <cell r="AG265">
            <v>7068.76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266" t="str">
            <v>6.5А</v>
          </cell>
          <cell r="B266">
            <v>5</v>
          </cell>
          <cell r="C266" t="str">
            <v>4Г - 2</v>
          </cell>
          <cell r="D266" t="str">
            <v>А</v>
          </cell>
          <cell r="E266">
            <v>0</v>
          </cell>
          <cell r="F266">
            <v>0</v>
          </cell>
          <cell r="G266">
            <v>0</v>
          </cell>
          <cell r="H266">
            <v>20.9</v>
          </cell>
          <cell r="I266">
            <v>245.7</v>
          </cell>
          <cell r="J266">
            <v>705.73</v>
          </cell>
          <cell r="K266">
            <v>776.87</v>
          </cell>
          <cell r="L266">
            <v>776.87</v>
          </cell>
          <cell r="M266">
            <v>853.27</v>
          </cell>
          <cell r="N266">
            <v>853.27</v>
          </cell>
          <cell r="O266">
            <v>853.27</v>
          </cell>
          <cell r="P266">
            <v>857.27</v>
          </cell>
          <cell r="Q266"/>
          <cell r="R266">
            <v>0</v>
          </cell>
          <cell r="S266">
            <v>0</v>
          </cell>
          <cell r="T266">
            <v>0</v>
          </cell>
          <cell r="U266">
            <v>245.7</v>
          </cell>
          <cell r="V266">
            <v>705.73</v>
          </cell>
          <cell r="W266">
            <v>776.87</v>
          </cell>
          <cell r="X266">
            <v>776.87</v>
          </cell>
          <cell r="Y266">
            <v>853.27</v>
          </cell>
          <cell r="Z266">
            <v>853.27</v>
          </cell>
          <cell r="AA266">
            <v>853.27</v>
          </cell>
          <cell r="AB266">
            <v>857.27</v>
          </cell>
          <cell r="AC266">
            <v>0</v>
          </cell>
          <cell r="AD266"/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7">
          <cell r="C267" t="str">
            <v>ИТОГО:</v>
          </cell>
          <cell r="D267"/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/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/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</row>
        <row r="268">
          <cell r="C268" t="str">
            <v>Собственные нужды:</v>
          </cell>
          <cell r="D268"/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/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/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</row>
        <row r="269">
          <cell r="A269" t="str">
            <v>6.1А</v>
          </cell>
          <cell r="B269">
            <v>1</v>
          </cell>
          <cell r="C269" t="str">
            <v>5 ТСН - 1</v>
          </cell>
          <cell r="D269" t="str">
            <v>А</v>
          </cell>
          <cell r="E269">
            <v>3266.68</v>
          </cell>
          <cell r="F269">
            <v>3276</v>
          </cell>
          <cell r="G269">
            <v>3294.4</v>
          </cell>
          <cell r="H269">
            <v>3309.2</v>
          </cell>
          <cell r="I269">
            <v>3312.4</v>
          </cell>
          <cell r="J269">
            <v>3321.1</v>
          </cell>
          <cell r="K269">
            <v>3337.9</v>
          </cell>
          <cell r="L269">
            <v>3357.3</v>
          </cell>
          <cell r="M269">
            <v>3367.6</v>
          </cell>
          <cell r="N269">
            <v>3373.3</v>
          </cell>
          <cell r="O269">
            <v>3387.2</v>
          </cell>
          <cell r="P269">
            <v>3406</v>
          </cell>
          <cell r="Q269"/>
          <cell r="R269">
            <v>3276</v>
          </cell>
          <cell r="S269">
            <v>3294.4</v>
          </cell>
          <cell r="T269">
            <v>3309.2</v>
          </cell>
          <cell r="U269">
            <v>3312.4</v>
          </cell>
          <cell r="V269">
            <v>3321.1</v>
          </cell>
          <cell r="W269">
            <v>3337.9</v>
          </cell>
          <cell r="X269">
            <v>3357.3</v>
          </cell>
          <cell r="Y269">
            <v>3367.6</v>
          </cell>
          <cell r="Z269">
            <v>3373.3</v>
          </cell>
          <cell r="AA269">
            <v>3387.2</v>
          </cell>
          <cell r="AB269">
            <v>3406</v>
          </cell>
          <cell r="AC269">
            <v>0</v>
          </cell>
          <cell r="AD269"/>
          <cell r="AE269">
            <v>7320.2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</row>
        <row r="270">
          <cell r="A270" t="str">
            <v>6.1А</v>
          </cell>
          <cell r="B270">
            <v>1</v>
          </cell>
          <cell r="C270" t="str">
            <v>4 ТСН - 1</v>
          </cell>
          <cell r="D270" t="str">
            <v>А</v>
          </cell>
          <cell r="E270">
            <v>0</v>
          </cell>
          <cell r="F270">
            <v>0</v>
          </cell>
          <cell r="G270">
            <v>17.399999999999999</v>
          </cell>
          <cell r="H270">
            <v>22.9</v>
          </cell>
          <cell r="I270">
            <v>65.3</v>
          </cell>
          <cell r="J270">
            <v>105.5</v>
          </cell>
          <cell r="K270">
            <v>113.1</v>
          </cell>
          <cell r="L270">
            <v>113.1</v>
          </cell>
          <cell r="M270">
            <v>141.6</v>
          </cell>
          <cell r="N270">
            <v>141.6</v>
          </cell>
          <cell r="O270">
            <v>145.80000000000001</v>
          </cell>
          <cell r="P270">
            <v>155.19999999999999</v>
          </cell>
          <cell r="Q270"/>
          <cell r="R270">
            <v>0</v>
          </cell>
          <cell r="S270">
            <v>0</v>
          </cell>
          <cell r="T270">
            <v>22.9</v>
          </cell>
          <cell r="U270">
            <v>65.3</v>
          </cell>
          <cell r="V270">
            <v>105.5</v>
          </cell>
          <cell r="W270">
            <v>113.1</v>
          </cell>
          <cell r="X270">
            <v>113.1</v>
          </cell>
          <cell r="Y270">
            <v>141.6</v>
          </cell>
          <cell r="Z270">
            <v>141.6</v>
          </cell>
          <cell r="AA270">
            <v>145.80000000000001</v>
          </cell>
          <cell r="AB270">
            <v>155.19999999999999</v>
          </cell>
          <cell r="AC270">
            <v>0</v>
          </cell>
          <cell r="AD270"/>
          <cell r="AE270">
            <v>7320.2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</row>
        <row r="271">
          <cell r="A271" t="str">
            <v>6.10А</v>
          </cell>
          <cell r="B271">
            <v>10</v>
          </cell>
          <cell r="C271" t="str">
            <v>5 ТСН - 2</v>
          </cell>
          <cell r="D271" t="str">
            <v>А</v>
          </cell>
          <cell r="E271">
            <v>8599.7999999999993</v>
          </cell>
          <cell r="F271">
            <v>8655.7999999999993</v>
          </cell>
          <cell r="G271">
            <v>7068.76</v>
          </cell>
          <cell r="H271">
            <v>7084.4</v>
          </cell>
          <cell r="I271">
            <v>7106.4</v>
          </cell>
          <cell r="J271">
            <v>7106.4</v>
          </cell>
          <cell r="K271">
            <v>7140.8</v>
          </cell>
          <cell r="L271">
            <v>7180.5</v>
          </cell>
          <cell r="M271">
            <v>7193</v>
          </cell>
          <cell r="N271">
            <v>7213.8</v>
          </cell>
          <cell r="O271">
            <v>7213.8</v>
          </cell>
          <cell r="P271">
            <v>7244.7</v>
          </cell>
          <cell r="Q271"/>
          <cell r="R271">
            <v>8655.7999999999993</v>
          </cell>
          <cell r="S271">
            <v>8704.2000000000007</v>
          </cell>
          <cell r="T271">
            <v>7084.4</v>
          </cell>
          <cell r="U271">
            <v>7106.4</v>
          </cell>
          <cell r="V271">
            <v>7106.4</v>
          </cell>
          <cell r="W271">
            <v>7140.8</v>
          </cell>
          <cell r="X271">
            <v>7180.5</v>
          </cell>
          <cell r="Y271">
            <v>7193</v>
          </cell>
          <cell r="Z271">
            <v>7213.8</v>
          </cell>
          <cell r="AA271">
            <v>7213.8</v>
          </cell>
          <cell r="AB271">
            <v>7244.7</v>
          </cell>
          <cell r="AC271">
            <v>0</v>
          </cell>
          <cell r="AD271"/>
          <cell r="AE271">
            <v>0</v>
          </cell>
          <cell r="AF271">
            <v>0</v>
          </cell>
          <cell r="AG271">
            <v>8736.26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</row>
        <row r="272">
          <cell r="A272" t="str">
            <v>6.1А</v>
          </cell>
          <cell r="B272">
            <v>1</v>
          </cell>
          <cell r="C272" t="str">
            <v>4 ТСН - 2</v>
          </cell>
          <cell r="D272" t="str">
            <v>А</v>
          </cell>
          <cell r="E272">
            <v>0</v>
          </cell>
          <cell r="F272">
            <v>0</v>
          </cell>
          <cell r="G272">
            <v>0</v>
          </cell>
          <cell r="H272">
            <v>17.46</v>
          </cell>
          <cell r="I272">
            <v>37.700000000000003</v>
          </cell>
          <cell r="J272">
            <v>78.2</v>
          </cell>
          <cell r="K272">
            <v>85.7</v>
          </cell>
          <cell r="L272">
            <v>85.7</v>
          </cell>
          <cell r="M272">
            <v>93.8</v>
          </cell>
          <cell r="N272">
            <v>97.3</v>
          </cell>
          <cell r="O272">
            <v>97.3</v>
          </cell>
          <cell r="P272">
            <v>98.5</v>
          </cell>
          <cell r="Q272"/>
          <cell r="R272">
            <v>0</v>
          </cell>
          <cell r="S272">
            <v>0</v>
          </cell>
          <cell r="T272">
            <v>0</v>
          </cell>
          <cell r="U272">
            <v>37.700000000000003</v>
          </cell>
          <cell r="V272">
            <v>78.2</v>
          </cell>
          <cell r="W272">
            <v>85.7</v>
          </cell>
          <cell r="X272">
            <v>85.7</v>
          </cell>
          <cell r="Y272">
            <v>93.8</v>
          </cell>
          <cell r="Z272">
            <v>97.3</v>
          </cell>
          <cell r="AA272">
            <v>97.3</v>
          </cell>
          <cell r="AB272">
            <v>98.5</v>
          </cell>
          <cell r="AC272">
            <v>0</v>
          </cell>
          <cell r="AD272"/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/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/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</row>
        <row r="274">
          <cell r="A274" t="str">
            <v>6.13А</v>
          </cell>
          <cell r="B274">
            <v>13</v>
          </cell>
          <cell r="C274" t="str">
            <v>ТП-42-ПЛЭС-1</v>
          </cell>
          <cell r="D274" t="str">
            <v>А</v>
          </cell>
          <cell r="E274">
            <v>21.31</v>
          </cell>
          <cell r="F274">
            <v>38.61</v>
          </cell>
          <cell r="G274">
            <v>51.79</v>
          </cell>
          <cell r="H274">
            <v>0</v>
          </cell>
          <cell r="I274">
            <v>85.78</v>
          </cell>
          <cell r="J274">
            <v>102.29</v>
          </cell>
          <cell r="K274">
            <v>107.39</v>
          </cell>
          <cell r="L274">
            <v>107.8</v>
          </cell>
          <cell r="M274">
            <v>108.14999999999999</v>
          </cell>
          <cell r="N274">
            <v>108.49999999999999</v>
          </cell>
          <cell r="O274">
            <v>18.75</v>
          </cell>
          <cell r="P274">
            <v>18.75</v>
          </cell>
          <cell r="Q274"/>
          <cell r="R274">
            <v>38.61</v>
          </cell>
          <cell r="S274">
            <v>51.79</v>
          </cell>
          <cell r="T274">
            <v>0</v>
          </cell>
          <cell r="U274">
            <v>85.78</v>
          </cell>
          <cell r="V274">
            <v>102.29</v>
          </cell>
          <cell r="W274">
            <v>107.39</v>
          </cell>
          <cell r="X274">
            <v>107.8</v>
          </cell>
          <cell r="Y274">
            <v>108.14999999999999</v>
          </cell>
          <cell r="Z274">
            <v>108.49999999999999</v>
          </cell>
          <cell r="AA274">
            <v>18.75</v>
          </cell>
          <cell r="AB274">
            <v>18.75</v>
          </cell>
          <cell r="AC274">
            <v>18.75</v>
          </cell>
          <cell r="AD274"/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A275" t="str">
            <v>6.15А</v>
          </cell>
          <cell r="B275">
            <v>15</v>
          </cell>
          <cell r="C275" t="str">
            <v>Пож. насос- ПЛЭС</v>
          </cell>
          <cell r="D275" t="str">
            <v>А</v>
          </cell>
          <cell r="E275">
            <v>9.76</v>
          </cell>
          <cell r="F275">
            <v>11.22</v>
          </cell>
          <cell r="G275">
            <v>12.290000000000001</v>
          </cell>
          <cell r="H275">
            <v>0</v>
          </cell>
          <cell r="I275">
            <v>14.64</v>
          </cell>
          <cell r="J275">
            <v>15.67</v>
          </cell>
          <cell r="K275">
            <v>16.57</v>
          </cell>
          <cell r="L275">
            <v>17.059999999999999</v>
          </cell>
          <cell r="M275">
            <v>18.09</v>
          </cell>
          <cell r="N275">
            <v>19.12</v>
          </cell>
          <cell r="O275">
            <v>0</v>
          </cell>
          <cell r="P275">
            <v>0</v>
          </cell>
          <cell r="Q275"/>
          <cell r="R275">
            <v>11.22</v>
          </cell>
          <cell r="S275">
            <v>12.290000000000001</v>
          </cell>
          <cell r="T275">
            <v>0</v>
          </cell>
          <cell r="U275">
            <v>14.64</v>
          </cell>
          <cell r="V275">
            <v>15.67</v>
          </cell>
          <cell r="W275">
            <v>16.57</v>
          </cell>
          <cell r="X275">
            <v>17.059999999999999</v>
          </cell>
          <cell r="Y275">
            <v>18.09</v>
          </cell>
          <cell r="Z275">
            <v>19.12</v>
          </cell>
          <cell r="AA275">
            <v>0</v>
          </cell>
          <cell r="AB275">
            <v>0</v>
          </cell>
          <cell r="AC275">
            <v>0</v>
          </cell>
          <cell r="AD275"/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</row>
        <row r="276">
          <cell r="A276" t="str">
            <v>6.12А</v>
          </cell>
          <cell r="B276">
            <v>12</v>
          </cell>
          <cell r="C276" t="str">
            <v>ТП-42-ПЛЭС-2</v>
          </cell>
          <cell r="D276" t="str">
            <v>А</v>
          </cell>
          <cell r="E276">
            <v>9.65</v>
          </cell>
          <cell r="F276">
            <v>13.69</v>
          </cell>
          <cell r="G276">
            <v>19.86</v>
          </cell>
          <cell r="H276">
            <v>0</v>
          </cell>
          <cell r="I276">
            <v>26.229999999999997</v>
          </cell>
          <cell r="J276">
            <v>27.879999999999995</v>
          </cell>
          <cell r="K276">
            <v>28.829999999999995</v>
          </cell>
          <cell r="L276">
            <v>29.619999999999994</v>
          </cell>
          <cell r="M276">
            <v>30.759999999999994</v>
          </cell>
          <cell r="N276">
            <v>37.249999999999993</v>
          </cell>
          <cell r="O276">
            <v>42.219999999999992</v>
          </cell>
          <cell r="P276">
            <v>42.219999999999992</v>
          </cell>
          <cell r="Q276"/>
          <cell r="R276">
            <v>13.69</v>
          </cell>
          <cell r="S276">
            <v>19.86</v>
          </cell>
          <cell r="T276">
            <v>0</v>
          </cell>
          <cell r="U276">
            <v>26.229999999999997</v>
          </cell>
          <cell r="V276">
            <v>27.879999999999995</v>
          </cell>
          <cell r="W276">
            <v>28.829999999999995</v>
          </cell>
          <cell r="X276">
            <v>29.619999999999994</v>
          </cell>
          <cell r="Y276">
            <v>30.759999999999994</v>
          </cell>
          <cell r="Z276">
            <v>37.249999999999993</v>
          </cell>
          <cell r="AA276">
            <v>42.219999999999992</v>
          </cell>
          <cell r="AB276">
            <v>42.219999999999992</v>
          </cell>
          <cell r="AC276">
            <v>42.219999999999992</v>
          </cell>
          <cell r="AD276"/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</row>
        <row r="277">
          <cell r="C277" t="str">
            <v>ИТОГО  СН на "Береговой"</v>
          </cell>
        </row>
        <row r="279">
          <cell r="C279" t="str">
            <v>Итого  ПЛЭС            ОА</v>
          </cell>
          <cell r="D279"/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/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/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</row>
        <row r="280">
          <cell r="C280" t="str">
            <v>5Г - 1</v>
          </cell>
          <cell r="D280"/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/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/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</row>
        <row r="281">
          <cell r="C281" t="str">
            <v>4Г - 1</v>
          </cell>
          <cell r="D281"/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/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/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</row>
        <row r="282">
          <cell r="C282" t="str">
            <v>5Г - 2</v>
          </cell>
          <cell r="D282"/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/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/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</row>
        <row r="283">
          <cell r="C283" t="str">
            <v>4Г - 2</v>
          </cell>
          <cell r="D283"/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/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/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</row>
        <row r="284">
          <cell r="C284" t="str">
            <v>Итого    ПА  на "Береговой" (яч18,  19)</v>
          </cell>
          <cell r="D284"/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/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/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</row>
        <row r="285">
          <cell r="C285" t="str">
            <v>Отпуск в сети  "Тюменьэнерго" без СН</v>
          </cell>
          <cell r="D285"/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/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/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</row>
        <row r="287">
          <cell r="C287" t="str">
            <v>Сальдо</v>
          </cell>
          <cell r="D287"/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/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/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</row>
        <row r="290">
          <cell r="C290" t="str">
            <v>ПАНГОДИНСКИЙ  РЭС</v>
          </cell>
        </row>
        <row r="291">
          <cell r="B291">
            <v>9</v>
          </cell>
          <cell r="C291" t="str">
            <v>ПС 220\110\6  "ПАНГОДЫ"</v>
          </cell>
        </row>
        <row r="292">
          <cell r="C292" t="str">
            <v>ЗРУ - 110 кВ</v>
          </cell>
        </row>
        <row r="293">
          <cell r="A293">
            <v>9.0299999999999994</v>
          </cell>
          <cell r="B293">
            <v>3</v>
          </cell>
          <cell r="C293" t="str">
            <v>ВЛ-110  Базовая-1 А</v>
          </cell>
          <cell r="D293"/>
          <cell r="E293">
            <v>1243.74</v>
          </cell>
          <cell r="F293">
            <v>1346.82</v>
          </cell>
          <cell r="G293">
            <v>1442.46</v>
          </cell>
          <cell r="H293">
            <v>1545.39</v>
          </cell>
          <cell r="I293">
            <v>1639.81</v>
          </cell>
          <cell r="J293">
            <v>1727.88</v>
          </cell>
          <cell r="K293">
            <v>1804.9</v>
          </cell>
          <cell r="L293">
            <v>1866.69</v>
          </cell>
          <cell r="M293">
            <v>1934.07</v>
          </cell>
          <cell r="N293">
            <v>2020.91</v>
          </cell>
          <cell r="O293">
            <v>2127.39</v>
          </cell>
          <cell r="P293">
            <v>0</v>
          </cell>
          <cell r="Q293"/>
          <cell r="R293">
            <v>1346.82</v>
          </cell>
          <cell r="S293">
            <v>1442.46</v>
          </cell>
          <cell r="T293">
            <v>1545.39</v>
          </cell>
          <cell r="U293">
            <v>1639.81</v>
          </cell>
          <cell r="V293">
            <v>1727.88</v>
          </cell>
          <cell r="W293">
            <v>1804.9</v>
          </cell>
          <cell r="X293">
            <v>1866.69</v>
          </cell>
          <cell r="Y293">
            <v>1934.07</v>
          </cell>
          <cell r="Z293">
            <v>2020.91</v>
          </cell>
          <cell r="AA293">
            <v>2127.39</v>
          </cell>
          <cell r="AB293">
            <v>0</v>
          </cell>
          <cell r="AC293">
            <v>0</v>
          </cell>
          <cell r="AD293"/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</row>
        <row r="294">
          <cell r="A294">
            <v>9.0500000000000007</v>
          </cell>
          <cell r="B294">
            <v>5</v>
          </cell>
          <cell r="C294" t="str">
            <v>ВЛ-110  Базовая-2 А</v>
          </cell>
          <cell r="D294"/>
          <cell r="E294">
            <v>2913.57</v>
          </cell>
          <cell r="F294">
            <v>3004.84</v>
          </cell>
          <cell r="G294">
            <v>3093.12</v>
          </cell>
          <cell r="H294">
            <v>3183.81</v>
          </cell>
          <cell r="I294">
            <v>3263.25</v>
          </cell>
          <cell r="J294">
            <v>3345.84</v>
          </cell>
          <cell r="K294">
            <v>3423.88</v>
          </cell>
          <cell r="L294">
            <v>3486.84</v>
          </cell>
          <cell r="M294">
            <v>3559.52</v>
          </cell>
          <cell r="N294">
            <v>3638.37</v>
          </cell>
          <cell r="O294">
            <v>3727.27</v>
          </cell>
          <cell r="P294">
            <v>0</v>
          </cell>
          <cell r="Q294"/>
          <cell r="R294">
            <v>3004.84</v>
          </cell>
          <cell r="S294">
            <v>3093.12</v>
          </cell>
          <cell r="T294">
            <v>3183.81</v>
          </cell>
          <cell r="U294">
            <v>3263.25</v>
          </cell>
          <cell r="V294">
            <v>3345.84</v>
          </cell>
          <cell r="W294">
            <v>3423.88</v>
          </cell>
          <cell r="X294">
            <v>3486.84</v>
          </cell>
          <cell r="Y294">
            <v>3559.52</v>
          </cell>
          <cell r="Z294">
            <v>3638.37</v>
          </cell>
          <cell r="AA294">
            <v>3727.27</v>
          </cell>
          <cell r="AB294">
            <v>0</v>
          </cell>
          <cell r="AC294">
            <v>0</v>
          </cell>
          <cell r="AD294"/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295">
            <v>9.07</v>
          </cell>
          <cell r="B295"/>
          <cell r="C295" t="str">
            <v>ОМВ -110</v>
          </cell>
          <cell r="D295"/>
          <cell r="E295">
            <v>0</v>
          </cell>
          <cell r="F295">
            <v>0</v>
          </cell>
          <cell r="G295">
            <v>0</v>
          </cell>
          <cell r="H295">
            <v>3720.52</v>
          </cell>
          <cell r="I295">
            <v>3720.62</v>
          </cell>
          <cell r="J295">
            <v>3720.62</v>
          </cell>
          <cell r="K295">
            <v>3720.62</v>
          </cell>
          <cell r="L295">
            <v>3726.47</v>
          </cell>
          <cell r="M295">
            <v>3729.58</v>
          </cell>
          <cell r="N295">
            <v>0</v>
          </cell>
          <cell r="O295">
            <v>0</v>
          </cell>
          <cell r="P295">
            <v>0</v>
          </cell>
          <cell r="Q295"/>
          <cell r="R295">
            <v>0</v>
          </cell>
          <cell r="S295">
            <v>0</v>
          </cell>
          <cell r="T295">
            <v>0</v>
          </cell>
          <cell r="U295">
            <v>3720.62</v>
          </cell>
          <cell r="V295">
            <v>3720.62</v>
          </cell>
          <cell r="W295">
            <v>3720.62</v>
          </cell>
          <cell r="X295">
            <v>3720.62</v>
          </cell>
          <cell r="Y295">
            <v>3729.58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/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6">
          <cell r="A296" t="str">
            <v>9,03И</v>
          </cell>
          <cell r="B296" t="str">
            <v>3И</v>
          </cell>
          <cell r="C296" t="str">
            <v>ВЛ-110  Базовая-1 А</v>
          </cell>
          <cell r="D296"/>
          <cell r="E296">
            <v>2720.08</v>
          </cell>
          <cell r="F296">
            <v>2821.46</v>
          </cell>
          <cell r="G296">
            <v>2916.7</v>
          </cell>
          <cell r="H296">
            <v>3019.08</v>
          </cell>
          <cell r="I296">
            <v>3112.98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/>
          <cell r="R296">
            <v>2821.46</v>
          </cell>
          <cell r="S296">
            <v>2916.7</v>
          </cell>
          <cell r="T296">
            <v>3019.08</v>
          </cell>
          <cell r="U296">
            <v>3112.98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/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</row>
        <row r="297">
          <cell r="A297" t="str">
            <v>9,05И</v>
          </cell>
          <cell r="B297" t="str">
            <v>5И</v>
          </cell>
          <cell r="C297" t="str">
            <v>ВЛ-110  Базовая-2 А</v>
          </cell>
          <cell r="D297"/>
          <cell r="E297">
            <v>3327</v>
          </cell>
          <cell r="F297">
            <v>3417.74</v>
          </cell>
          <cell r="G297">
            <v>3506.54</v>
          </cell>
          <cell r="H297">
            <v>3597.84</v>
          </cell>
          <cell r="I297">
            <v>3678.31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/>
          <cell r="R297">
            <v>3417.74</v>
          </cell>
          <cell r="S297">
            <v>3506.54</v>
          </cell>
          <cell r="T297">
            <v>3597.84</v>
          </cell>
          <cell r="U297">
            <v>3678.31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/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</row>
        <row r="298">
          <cell r="C298" t="str">
            <v>Потери по альфа счетчикам</v>
          </cell>
          <cell r="D298"/>
          <cell r="E298">
            <v>0</v>
          </cell>
          <cell r="F298"/>
          <cell r="G298">
            <v>0</v>
          </cell>
          <cell r="H298"/>
          <cell r="I298"/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/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/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</row>
        <row r="299">
          <cell r="C299" t="str">
            <v>ВЛ -110  Базовая 1-2 ВСЕГО:</v>
          </cell>
          <cell r="D299"/>
          <cell r="E299">
            <v>0</v>
          </cell>
          <cell r="F299"/>
          <cell r="G299">
            <v>0</v>
          </cell>
          <cell r="H299"/>
          <cell r="I299"/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/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/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</row>
        <row r="300">
          <cell r="C300" t="str">
            <v>Небаланс</v>
          </cell>
          <cell r="D300"/>
          <cell r="E300">
            <v>0</v>
          </cell>
          <cell r="F300"/>
          <cell r="G300">
            <v>0</v>
          </cell>
          <cell r="H300"/>
          <cell r="I300"/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/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/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</row>
        <row r="301">
          <cell r="C301" t="str">
            <v>ЗРУ - 6 кВ</v>
          </cell>
          <cell r="D301"/>
          <cell r="E301">
            <v>0</v>
          </cell>
          <cell r="F301"/>
          <cell r="G301">
            <v>0</v>
          </cell>
          <cell r="H301"/>
          <cell r="I301"/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/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/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2">
          <cell r="A302">
            <v>9.0399999999999991</v>
          </cell>
          <cell r="B302">
            <v>4</v>
          </cell>
          <cell r="C302" t="str">
            <v>СМУ-60</v>
          </cell>
          <cell r="D302"/>
          <cell r="E302">
            <v>1407.96</v>
          </cell>
          <cell r="F302">
            <v>1494.73</v>
          </cell>
          <cell r="G302">
            <v>1578.5</v>
          </cell>
          <cell r="H302">
            <v>1664.6</v>
          </cell>
          <cell r="I302">
            <v>1741.27</v>
          </cell>
          <cell r="J302">
            <v>1792.46</v>
          </cell>
          <cell r="K302">
            <v>1827</v>
          </cell>
          <cell r="L302">
            <v>1855.35</v>
          </cell>
          <cell r="M302">
            <v>1889.9</v>
          </cell>
          <cell r="N302">
            <v>1937.78</v>
          </cell>
          <cell r="O302">
            <v>2003.48</v>
          </cell>
          <cell r="P302">
            <v>0</v>
          </cell>
          <cell r="Q302"/>
          <cell r="R302">
            <v>1494.73</v>
          </cell>
          <cell r="S302">
            <v>1578.5</v>
          </cell>
          <cell r="T302">
            <v>1664.6</v>
          </cell>
          <cell r="U302">
            <v>1741.27</v>
          </cell>
          <cell r="V302">
            <v>1792.46</v>
          </cell>
          <cell r="W302">
            <v>1827</v>
          </cell>
          <cell r="X302">
            <v>1855.35</v>
          </cell>
          <cell r="Y302">
            <v>1889.9</v>
          </cell>
          <cell r="Z302">
            <v>1937.78</v>
          </cell>
          <cell r="AA302">
            <v>2003.48</v>
          </cell>
          <cell r="AB302">
            <v>0</v>
          </cell>
          <cell r="AC302">
            <v>0</v>
          </cell>
          <cell r="AD302"/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</row>
        <row r="303">
          <cell r="A303">
            <v>8</v>
          </cell>
          <cell r="B303"/>
          <cell r="C303" t="str">
            <v>ООО  "Тюментрансгаз"</v>
          </cell>
          <cell r="D303"/>
          <cell r="E303"/>
          <cell r="F303"/>
          <cell r="G303"/>
          <cell r="H303"/>
          <cell r="I303"/>
          <cell r="J303"/>
          <cell r="K303"/>
          <cell r="L303">
            <v>129107.55000000002</v>
          </cell>
          <cell r="M303"/>
          <cell r="N303"/>
          <cell r="O303"/>
          <cell r="P303"/>
          <cell r="Q303"/>
          <cell r="R303"/>
          <cell r="S303"/>
          <cell r="T303"/>
          <cell r="U303">
            <v>0</v>
          </cell>
        </row>
        <row r="304">
          <cell r="B304">
            <v>7</v>
          </cell>
          <cell r="C304" t="str">
            <v>ПС 110\6 "БАЗОВАЯ"</v>
          </cell>
          <cell r="D304"/>
          <cell r="E304"/>
          <cell r="F304"/>
          <cell r="G304"/>
          <cell r="H304"/>
          <cell r="I304"/>
          <cell r="J304"/>
          <cell r="K304"/>
          <cell r="L304"/>
          <cell r="M304">
            <v>3265.64</v>
          </cell>
          <cell r="N304"/>
          <cell r="O304"/>
          <cell r="P304"/>
          <cell r="Q304"/>
          <cell r="R304"/>
          <cell r="S304"/>
          <cell r="T304"/>
          <cell r="U304">
            <v>0</v>
          </cell>
        </row>
        <row r="305">
          <cell r="A305">
            <v>8.01</v>
          </cell>
          <cell r="B305"/>
          <cell r="C305" t="str">
            <v>ВЛ-110  Базовая-1</v>
          </cell>
          <cell r="D305"/>
          <cell r="E305">
            <v>978.65</v>
          </cell>
          <cell r="F305">
            <v>1078.27</v>
          </cell>
          <cell r="G305">
            <v>1170.69</v>
          </cell>
          <cell r="H305">
            <v>1265.82</v>
          </cell>
          <cell r="I305">
            <v>1350.55</v>
          </cell>
          <cell r="J305">
            <v>1429.66</v>
          </cell>
          <cell r="K305">
            <v>1496.86</v>
          </cell>
          <cell r="L305">
            <v>1551.06</v>
          </cell>
          <cell r="M305">
            <v>1615.37</v>
          </cell>
          <cell r="N305">
            <v>1692.32</v>
          </cell>
          <cell r="O305">
            <v>1787.61</v>
          </cell>
          <cell r="P305">
            <v>0</v>
          </cell>
          <cell r="Q305"/>
          <cell r="R305">
            <v>1078.27</v>
          </cell>
          <cell r="S305">
            <v>1170.69</v>
          </cell>
          <cell r="T305">
            <v>1265.82</v>
          </cell>
          <cell r="U305">
            <v>1350.55</v>
          </cell>
          <cell r="V305">
            <v>1429.66</v>
          </cell>
          <cell r="W305">
            <v>1496.86</v>
          </cell>
          <cell r="X305">
            <v>1551.06</v>
          </cell>
          <cell r="Y305">
            <v>1615.37</v>
          </cell>
          <cell r="Z305">
            <v>1692.32</v>
          </cell>
          <cell r="AA305">
            <v>1787.61</v>
          </cell>
          <cell r="AB305">
            <v>0</v>
          </cell>
          <cell r="AC305">
            <v>0</v>
          </cell>
          <cell r="AD305"/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6">
          <cell r="A306">
            <v>8.02</v>
          </cell>
          <cell r="B306"/>
          <cell r="C306" t="str">
            <v>ВЛ-110  Базовая-2</v>
          </cell>
          <cell r="D306"/>
          <cell r="E306">
            <v>960.06</v>
          </cell>
          <cell r="F306">
            <v>1064.58</v>
          </cell>
          <cell r="G306">
            <v>1160.27</v>
          </cell>
          <cell r="H306">
            <v>1260.27</v>
          </cell>
          <cell r="I306">
            <v>1358.6</v>
          </cell>
          <cell r="J306">
            <v>1444.57</v>
          </cell>
          <cell r="K306">
            <v>1514.3</v>
          </cell>
          <cell r="L306">
            <v>1575.01</v>
          </cell>
          <cell r="M306">
            <v>1650.27</v>
          </cell>
          <cell r="N306">
            <v>1727.56</v>
          </cell>
          <cell r="O306">
            <v>1815.36</v>
          </cell>
          <cell r="P306">
            <v>0</v>
          </cell>
          <cell r="Q306"/>
          <cell r="R306">
            <v>1064.58</v>
          </cell>
          <cell r="S306">
            <v>1160.27</v>
          </cell>
          <cell r="T306">
            <v>1260.27</v>
          </cell>
          <cell r="U306">
            <v>1358.6</v>
          </cell>
          <cell r="V306">
            <v>1444.57</v>
          </cell>
          <cell r="W306">
            <v>1514.3</v>
          </cell>
          <cell r="X306">
            <v>1575.01</v>
          </cell>
          <cell r="Y306">
            <v>1650.27</v>
          </cell>
          <cell r="Z306">
            <v>1727.56</v>
          </cell>
          <cell r="AA306">
            <v>1815.36</v>
          </cell>
          <cell r="AB306">
            <v>0</v>
          </cell>
          <cell r="AC306">
            <v>0</v>
          </cell>
          <cell r="AD306"/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</row>
        <row r="307">
          <cell r="C307" t="str">
            <v>НЫДИНСКОЕ   ЛПУ</v>
          </cell>
          <cell r="D307"/>
          <cell r="E307"/>
          <cell r="F307"/>
          <cell r="G307">
            <v>0</v>
          </cell>
          <cell r="H307"/>
          <cell r="I307"/>
          <cell r="J307"/>
          <cell r="K307"/>
          <cell r="L307"/>
          <cell r="M307">
            <v>9309</v>
          </cell>
          <cell r="N307"/>
          <cell r="O307"/>
          <cell r="P307"/>
          <cell r="Q307"/>
          <cell r="R307"/>
          <cell r="S307"/>
          <cell r="T307"/>
          <cell r="U307">
            <v>0</v>
          </cell>
        </row>
        <row r="308">
          <cell r="C308" t="str">
            <v>"УПЭГ" ООО "НГП"</v>
          </cell>
          <cell r="D308"/>
          <cell r="E308"/>
          <cell r="F308"/>
          <cell r="G308">
            <v>0</v>
          </cell>
          <cell r="H308"/>
          <cell r="I308"/>
          <cell r="J308"/>
          <cell r="K308"/>
          <cell r="L308"/>
          <cell r="M308">
            <v>5427.21</v>
          </cell>
          <cell r="N308"/>
          <cell r="O308"/>
          <cell r="P308"/>
          <cell r="Q308" t="str">
            <v/>
          </cell>
          <cell r="R308"/>
          <cell r="S308"/>
          <cell r="T308"/>
          <cell r="U308">
            <v>0</v>
          </cell>
        </row>
        <row r="309">
          <cell r="C309" t="str">
            <v>Потери в Пангодинском ЛПУ:</v>
          </cell>
          <cell r="D309"/>
          <cell r="E309"/>
          <cell r="F309"/>
          <cell r="G309">
            <v>0</v>
          </cell>
          <cell r="H309"/>
          <cell r="I309"/>
          <cell r="J309"/>
          <cell r="K309"/>
          <cell r="L309"/>
          <cell r="M309">
            <v>0</v>
          </cell>
          <cell r="N309"/>
          <cell r="O309"/>
          <cell r="P309"/>
          <cell r="Q309"/>
          <cell r="R309"/>
          <cell r="S309"/>
          <cell r="T309"/>
          <cell r="U309">
            <v>0</v>
          </cell>
        </row>
        <row r="310">
          <cell r="C310" t="str">
            <v>УРЕНГОЙСКОЕ   ЛПУ</v>
          </cell>
          <cell r="D310"/>
          <cell r="E310"/>
          <cell r="F310"/>
          <cell r="G310">
            <v>0</v>
          </cell>
          <cell r="H310"/>
          <cell r="I310"/>
          <cell r="J310"/>
          <cell r="K310"/>
          <cell r="L310"/>
          <cell r="M310">
            <v>3553</v>
          </cell>
          <cell r="N310"/>
          <cell r="O310"/>
          <cell r="P310"/>
          <cell r="Q310" t="str">
            <v/>
          </cell>
          <cell r="R310"/>
          <cell r="S310"/>
          <cell r="T310"/>
          <cell r="U310">
            <v>0</v>
          </cell>
        </row>
        <row r="311">
          <cell r="A311">
            <v>8.0299999999999994</v>
          </cell>
          <cell r="B311">
            <v>25</v>
          </cell>
          <cell r="C311" t="str">
            <v>В-1т</v>
          </cell>
          <cell r="D311"/>
          <cell r="E311">
            <v>1563</v>
          </cell>
          <cell r="F311">
            <v>1602</v>
          </cell>
          <cell r="G311">
            <v>1630</v>
          </cell>
          <cell r="H311">
            <v>1681</v>
          </cell>
          <cell r="I311">
            <v>1749</v>
          </cell>
          <cell r="J311">
            <v>1798</v>
          </cell>
          <cell r="K311">
            <v>1844</v>
          </cell>
          <cell r="L311">
            <v>1881</v>
          </cell>
          <cell r="M311">
            <v>1939</v>
          </cell>
          <cell r="N311">
            <v>1990</v>
          </cell>
          <cell r="O311">
            <v>2047</v>
          </cell>
          <cell r="P311">
            <v>0</v>
          </cell>
          <cell r="Q311"/>
          <cell r="R311">
            <v>1602</v>
          </cell>
          <cell r="S311">
            <v>1630</v>
          </cell>
          <cell r="T311">
            <v>1681</v>
          </cell>
          <cell r="U311">
            <v>1749</v>
          </cell>
          <cell r="V311">
            <v>1798</v>
          </cell>
          <cell r="W311">
            <v>1844</v>
          </cell>
          <cell r="X311">
            <v>1881</v>
          </cell>
          <cell r="Y311">
            <v>1939</v>
          </cell>
          <cell r="Z311">
            <v>1990</v>
          </cell>
          <cell r="AA311">
            <v>2047</v>
          </cell>
          <cell r="AB311">
            <v>0</v>
          </cell>
          <cell r="AC311">
            <v>0</v>
          </cell>
          <cell r="AD311"/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</row>
        <row r="312">
          <cell r="A312">
            <v>8.0399999999999991</v>
          </cell>
          <cell r="B312">
            <v>6</v>
          </cell>
          <cell r="C312" t="str">
            <v>В-2т</v>
          </cell>
          <cell r="D312"/>
          <cell r="E312">
            <v>1125</v>
          </cell>
          <cell r="F312">
            <v>1200</v>
          </cell>
          <cell r="G312">
            <v>1265</v>
          </cell>
          <cell r="H312">
            <v>1329</v>
          </cell>
          <cell r="I312">
            <v>1403</v>
          </cell>
          <cell r="J312">
            <v>1461</v>
          </cell>
          <cell r="K312">
            <v>1507</v>
          </cell>
          <cell r="L312">
            <v>1558</v>
          </cell>
          <cell r="M312">
            <v>1614</v>
          </cell>
          <cell r="N312">
            <v>1660</v>
          </cell>
          <cell r="O312">
            <v>1710</v>
          </cell>
          <cell r="P312">
            <v>0</v>
          </cell>
          <cell r="Q312"/>
          <cell r="R312">
            <v>1200</v>
          </cell>
          <cell r="S312">
            <v>1265</v>
          </cell>
          <cell r="T312">
            <v>1329</v>
          </cell>
          <cell r="U312">
            <v>1403</v>
          </cell>
          <cell r="V312">
            <v>1461</v>
          </cell>
          <cell r="W312">
            <v>1507</v>
          </cell>
          <cell r="X312">
            <v>1558</v>
          </cell>
          <cell r="Y312">
            <v>1614</v>
          </cell>
          <cell r="Z312">
            <v>1660</v>
          </cell>
          <cell r="AA312">
            <v>1710</v>
          </cell>
          <cell r="AB312">
            <v>0</v>
          </cell>
          <cell r="AC312">
            <v>0</v>
          </cell>
          <cell r="AD312"/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</row>
        <row r="313">
          <cell r="G313">
            <v>0</v>
          </cell>
          <cell r="H313"/>
          <cell r="I313"/>
          <cell r="J313"/>
          <cell r="K313"/>
          <cell r="L313"/>
          <cell r="M313"/>
          <cell r="N313"/>
          <cell r="O313"/>
          <cell r="P313"/>
          <cell r="Q313"/>
          <cell r="R313"/>
          <cell r="S313"/>
          <cell r="T313"/>
          <cell r="U313">
            <v>0</v>
          </cell>
        </row>
        <row r="314">
          <cell r="C314" t="str">
            <v>ПАНГОДИНСКОЕ   ЛПУ</v>
          </cell>
          <cell r="D314"/>
          <cell r="E314"/>
          <cell r="F314"/>
          <cell r="G314">
            <v>0</v>
          </cell>
          <cell r="H314"/>
          <cell r="I314"/>
          <cell r="J314"/>
          <cell r="K314"/>
          <cell r="L314"/>
          <cell r="M314">
            <v>12682.931</v>
          </cell>
          <cell r="N314"/>
          <cell r="O314"/>
          <cell r="P314"/>
          <cell r="Q314" t="str">
            <v/>
          </cell>
          <cell r="R314"/>
          <cell r="S314"/>
          <cell r="T314"/>
          <cell r="U314">
            <v>0</v>
          </cell>
          <cell r="V314"/>
          <cell r="W314"/>
          <cell r="X314">
            <v>13077.262999999999</v>
          </cell>
        </row>
        <row r="315">
          <cell r="A315">
            <v>8.0500000000000007</v>
          </cell>
          <cell r="B315">
            <v>1</v>
          </cell>
          <cell r="C315" t="str">
            <v>В-1-1т</v>
          </cell>
          <cell r="D315"/>
          <cell r="E315">
            <v>6819.7209999999995</v>
          </cell>
          <cell r="F315">
            <v>7025.0649999999996</v>
          </cell>
          <cell r="G315">
            <v>7130.5469999999996</v>
          </cell>
          <cell r="H315">
            <v>7361.4070000000002</v>
          </cell>
          <cell r="I315">
            <v>7374.4129999999996</v>
          </cell>
          <cell r="J315">
            <v>7586.4189999999999</v>
          </cell>
          <cell r="K315">
            <v>7782.9160000000002</v>
          </cell>
          <cell r="L315">
            <v>7938.4059999999999</v>
          </cell>
          <cell r="M315">
            <v>7754.2349999999997</v>
          </cell>
          <cell r="N315">
            <v>7841.165</v>
          </cell>
          <cell r="O315">
            <v>8090.4059999999999</v>
          </cell>
          <cell r="P315">
            <v>0</v>
          </cell>
          <cell r="Q315"/>
          <cell r="R315">
            <v>7025.0649999999996</v>
          </cell>
          <cell r="S315">
            <v>7130.5469999999996</v>
          </cell>
          <cell r="T315">
            <v>7361.4070000000002</v>
          </cell>
          <cell r="U315">
            <v>7593.0519999999997</v>
          </cell>
          <cell r="V315">
            <v>7586.4189999999999</v>
          </cell>
          <cell r="W315">
            <v>7782.9160000000002</v>
          </cell>
          <cell r="X315">
            <v>7938.4059999999999</v>
          </cell>
          <cell r="Y315">
            <v>7754.2349999999997</v>
          </cell>
          <cell r="Z315">
            <v>7841.165</v>
          </cell>
          <cell r="AA315">
            <v>8090.4059999999999</v>
          </cell>
          <cell r="AB315">
            <v>0</v>
          </cell>
          <cell r="AC315">
            <v>0</v>
          </cell>
          <cell r="AD315"/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</row>
        <row r="316">
          <cell r="A316">
            <v>8.06</v>
          </cell>
          <cell r="B316">
            <v>19</v>
          </cell>
          <cell r="C316" t="str">
            <v>В-2-1т</v>
          </cell>
          <cell r="D316"/>
          <cell r="E316">
            <v>4417.7929999999997</v>
          </cell>
          <cell r="F316">
            <v>4505.3239999999996</v>
          </cell>
          <cell r="G316">
            <v>4620.9489999999996</v>
          </cell>
          <cell r="H316">
            <v>4730.6580000000004</v>
          </cell>
          <cell r="I316">
            <v>4669.8280000000004</v>
          </cell>
          <cell r="J316">
            <v>4827.5479999999998</v>
          </cell>
          <cell r="K316">
            <v>5012.2489999999998</v>
          </cell>
          <cell r="L316">
            <v>5138.857</v>
          </cell>
          <cell r="M316">
            <v>4928.6959999999999</v>
          </cell>
          <cell r="N316">
            <v>4961.1880000000001</v>
          </cell>
          <cell r="O316">
            <v>5124.4210000000003</v>
          </cell>
          <cell r="P316">
            <v>0</v>
          </cell>
          <cell r="Q316"/>
          <cell r="R316">
            <v>4505.3239999999996</v>
          </cell>
          <cell r="S316">
            <v>4620.9489999999996</v>
          </cell>
          <cell r="T316">
            <v>4730.6580000000004</v>
          </cell>
          <cell r="U316">
            <v>4770.6989999999996</v>
          </cell>
          <cell r="V316">
            <v>4827.5479999999998</v>
          </cell>
          <cell r="W316">
            <v>5012.2489999999998</v>
          </cell>
          <cell r="X316">
            <v>5138.857</v>
          </cell>
          <cell r="Y316">
            <v>4928.6959999999999</v>
          </cell>
          <cell r="Z316">
            <v>4961.1880000000001</v>
          </cell>
          <cell r="AA316">
            <v>5124.4210000000003</v>
          </cell>
          <cell r="AB316">
            <v>0</v>
          </cell>
          <cell r="AC316">
            <v>0</v>
          </cell>
          <cell r="AD316"/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C317" t="str">
            <v>Недоучет или потери</v>
          </cell>
          <cell r="D317"/>
          <cell r="E317"/>
          <cell r="F317"/>
          <cell r="G317">
            <v>0</v>
          </cell>
          <cell r="H317"/>
          <cell r="I317"/>
          <cell r="J317"/>
          <cell r="K317"/>
          <cell r="L317"/>
          <cell r="M317">
            <v>0</v>
          </cell>
          <cell r="N317"/>
          <cell r="O317"/>
          <cell r="P317"/>
          <cell r="Q317"/>
          <cell r="R317"/>
          <cell r="S317"/>
          <cell r="T317"/>
          <cell r="U317">
            <v>0</v>
          </cell>
        </row>
        <row r="318">
          <cell r="C318" t="str">
            <v>НАДЫМСКОЕ   ЛПУ</v>
          </cell>
          <cell r="D318"/>
          <cell r="E318"/>
          <cell r="F318"/>
          <cell r="G318">
            <v>0</v>
          </cell>
          <cell r="H318"/>
          <cell r="I318"/>
          <cell r="J318"/>
          <cell r="K318"/>
          <cell r="L318"/>
          <cell r="M318"/>
          <cell r="N318"/>
          <cell r="O318"/>
          <cell r="P318"/>
          <cell r="Q318" t="str">
            <v/>
          </cell>
          <cell r="R318"/>
          <cell r="S318"/>
          <cell r="T318"/>
          <cell r="U318">
            <v>0</v>
          </cell>
          <cell r="V318"/>
          <cell r="W318"/>
          <cell r="X318">
            <v>7660.5</v>
          </cell>
        </row>
        <row r="319">
          <cell r="A319">
            <v>8.07</v>
          </cell>
          <cell r="B319">
            <v>19</v>
          </cell>
          <cell r="C319" t="str">
            <v>В-1-1т</v>
          </cell>
          <cell r="D319"/>
          <cell r="E319">
            <v>3196.62</v>
          </cell>
          <cell r="F319">
            <v>3196.62</v>
          </cell>
          <cell r="G319">
            <v>3353.34</v>
          </cell>
          <cell r="H319">
            <v>3581.12</v>
          </cell>
          <cell r="I319">
            <v>3623.91</v>
          </cell>
          <cell r="J319">
            <v>3623.91</v>
          </cell>
          <cell r="K319">
            <v>3623.91</v>
          </cell>
          <cell r="L319">
            <v>3623.91</v>
          </cell>
          <cell r="M319">
            <v>3725.12</v>
          </cell>
          <cell r="N319">
            <v>3790.08</v>
          </cell>
          <cell r="O319">
            <v>3918.59</v>
          </cell>
          <cell r="P319">
            <v>0</v>
          </cell>
          <cell r="Q319"/>
          <cell r="R319">
            <v>3196.62</v>
          </cell>
          <cell r="S319">
            <v>3353.34</v>
          </cell>
          <cell r="T319">
            <v>3581.12</v>
          </cell>
          <cell r="U319">
            <v>3623.91</v>
          </cell>
          <cell r="V319">
            <v>3623.91</v>
          </cell>
          <cell r="W319">
            <v>3623.91</v>
          </cell>
          <cell r="X319">
            <v>3623.91</v>
          </cell>
          <cell r="Y319">
            <v>3725.12</v>
          </cell>
          <cell r="Z319">
            <v>3790.08</v>
          </cell>
          <cell r="AA319">
            <v>3918.59</v>
          </cell>
          <cell r="AB319">
            <v>0</v>
          </cell>
          <cell r="AC319">
            <v>0</v>
          </cell>
          <cell r="AD319"/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0">
          <cell r="A320">
            <v>8.08</v>
          </cell>
          <cell r="B320">
            <v>20</v>
          </cell>
          <cell r="C320" t="str">
            <v>В-2-2т</v>
          </cell>
          <cell r="D320"/>
          <cell r="E320">
            <v>3662.82</v>
          </cell>
          <cell r="F320">
            <v>3886.17</v>
          </cell>
          <cell r="G320">
            <v>3954.15</v>
          </cell>
          <cell r="H320">
            <v>3956.17</v>
          </cell>
          <cell r="I320">
            <v>3956.58</v>
          </cell>
          <cell r="J320">
            <v>3956.58</v>
          </cell>
          <cell r="K320">
            <v>3956.58</v>
          </cell>
          <cell r="L320">
            <v>4036.59</v>
          </cell>
          <cell r="M320">
            <v>4114.9399999999996</v>
          </cell>
          <cell r="N320">
            <v>4231.4799999999996</v>
          </cell>
          <cell r="O320">
            <v>4313.1000000000004</v>
          </cell>
          <cell r="P320">
            <v>0</v>
          </cell>
          <cell r="Q320"/>
          <cell r="R320">
            <v>3886.17</v>
          </cell>
          <cell r="S320">
            <v>3954.15</v>
          </cell>
          <cell r="T320">
            <v>3956.17</v>
          </cell>
          <cell r="U320">
            <v>3956.58</v>
          </cell>
          <cell r="V320">
            <v>3956.58</v>
          </cell>
          <cell r="W320">
            <v>3956.58</v>
          </cell>
          <cell r="X320">
            <v>4036.59</v>
          </cell>
          <cell r="Y320">
            <v>4114.9399999999996</v>
          </cell>
          <cell r="Z320">
            <v>4231.4799999999996</v>
          </cell>
          <cell r="AA320">
            <v>4313.1000000000004</v>
          </cell>
          <cell r="AB320">
            <v>0</v>
          </cell>
          <cell r="AC320">
            <v>0</v>
          </cell>
          <cell r="AD320"/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</row>
        <row r="321">
          <cell r="A321">
            <v>8.4</v>
          </cell>
          <cell r="B321">
            <v>33</v>
          </cell>
          <cell r="C321" t="str">
            <v>СН ф-ала "Северные ЭС"</v>
          </cell>
          <cell r="D321"/>
          <cell r="E321">
            <v>491.8</v>
          </cell>
          <cell r="F321">
            <v>513.04</v>
          </cell>
          <cell r="G321">
            <v>546.09</v>
          </cell>
          <cell r="H321">
            <v>573.79999999999995</v>
          </cell>
          <cell r="I321">
            <v>578.49</v>
          </cell>
          <cell r="J321">
            <v>578.49</v>
          </cell>
          <cell r="K321"/>
          <cell r="L321">
            <v>581.01</v>
          </cell>
          <cell r="M321">
            <v>615.14</v>
          </cell>
          <cell r="N321">
            <v>617.34</v>
          </cell>
          <cell r="O321">
            <v>628.85</v>
          </cell>
          <cell r="P321">
            <v>0</v>
          </cell>
          <cell r="Q321"/>
          <cell r="R321">
            <v>513.04</v>
          </cell>
          <cell r="S321">
            <v>546.09</v>
          </cell>
          <cell r="T321">
            <v>573.79999999999995</v>
          </cell>
          <cell r="U321">
            <v>578.49</v>
          </cell>
          <cell r="V321">
            <v>0</v>
          </cell>
          <cell r="W321">
            <v>578.49</v>
          </cell>
          <cell r="X321">
            <v>581.01</v>
          </cell>
          <cell r="Y321">
            <v>615.14</v>
          </cell>
          <cell r="Z321">
            <v>617.34</v>
          </cell>
          <cell r="AA321">
            <v>628.85</v>
          </cell>
          <cell r="AB321">
            <v>0</v>
          </cell>
          <cell r="AC321">
            <v>0</v>
          </cell>
          <cell r="AD321"/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</row>
        <row r="322">
          <cell r="A322">
            <v>8.42</v>
          </cell>
          <cell r="B322">
            <v>33.1</v>
          </cell>
          <cell r="C322" t="str">
            <v>ПК "Градиент"</v>
          </cell>
          <cell r="D322"/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578.49</v>
          </cell>
          <cell r="J322">
            <v>0</v>
          </cell>
          <cell r="K322"/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/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578.49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/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</row>
        <row r="323">
          <cell r="C323" t="str">
            <v>ЛОНГ-ЮГАНСКОЕ  ЛПУ</v>
          </cell>
          <cell r="D323"/>
          <cell r="E323"/>
          <cell r="F323"/>
          <cell r="G323">
            <v>0</v>
          </cell>
          <cell r="H323"/>
          <cell r="I323"/>
          <cell r="J323"/>
          <cell r="K323"/>
          <cell r="L323"/>
          <cell r="M323">
            <v>4438.3100000000004</v>
          </cell>
          <cell r="N323"/>
          <cell r="O323"/>
          <cell r="P323"/>
          <cell r="Q323" t="str">
            <v/>
          </cell>
          <cell r="R323"/>
          <cell r="S323"/>
          <cell r="T323"/>
          <cell r="U323">
            <v>0</v>
          </cell>
        </row>
        <row r="324">
          <cell r="A324">
            <v>8.09</v>
          </cell>
          <cell r="B324">
            <v>12</v>
          </cell>
          <cell r="C324" t="str">
            <v>В-1-1т</v>
          </cell>
          <cell r="D324"/>
          <cell r="E324">
            <v>1540.17</v>
          </cell>
          <cell r="F324">
            <v>1637.43</v>
          </cell>
          <cell r="G324">
            <v>1723.41</v>
          </cell>
          <cell r="H324">
            <v>1823.16</v>
          </cell>
          <cell r="I324">
            <v>1897.31</v>
          </cell>
          <cell r="J324">
            <v>1939.12</v>
          </cell>
          <cell r="K324">
            <v>1976.71</v>
          </cell>
          <cell r="L324">
            <v>2014.39</v>
          </cell>
          <cell r="M324">
            <v>2069.0100000000002</v>
          </cell>
          <cell r="N324">
            <v>2136</v>
          </cell>
          <cell r="O324">
            <v>2212.06</v>
          </cell>
          <cell r="P324">
            <v>0</v>
          </cell>
          <cell r="Q324"/>
          <cell r="R324">
            <v>1637.43</v>
          </cell>
          <cell r="S324">
            <v>1723.41</v>
          </cell>
          <cell r="T324">
            <v>1823.16</v>
          </cell>
          <cell r="U324">
            <v>1897.31</v>
          </cell>
          <cell r="V324">
            <v>1939.12</v>
          </cell>
          <cell r="W324">
            <v>1976.71</v>
          </cell>
          <cell r="X324">
            <v>2014.39</v>
          </cell>
          <cell r="Y324">
            <v>2069.0100000000002</v>
          </cell>
          <cell r="Z324">
            <v>2136</v>
          </cell>
          <cell r="AA324">
            <v>2212.06</v>
          </cell>
          <cell r="AB324">
            <v>0</v>
          </cell>
          <cell r="AC324">
            <v>0</v>
          </cell>
          <cell r="AD324"/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5">
          <cell r="A325">
            <v>8.1</v>
          </cell>
          <cell r="B325">
            <v>1</v>
          </cell>
          <cell r="C325" t="str">
            <v>В-2-1т</v>
          </cell>
          <cell r="D325"/>
          <cell r="E325">
            <v>2344.54</v>
          </cell>
          <cell r="F325">
            <v>2344.54</v>
          </cell>
          <cell r="G325">
            <v>2344.54</v>
          </cell>
          <cell r="H325">
            <v>2344.92</v>
          </cell>
          <cell r="I325">
            <v>2345.62</v>
          </cell>
          <cell r="J325">
            <v>2355.94</v>
          </cell>
          <cell r="K325">
            <v>2369.3000000000002</v>
          </cell>
          <cell r="L325">
            <v>2369.3000000000002</v>
          </cell>
          <cell r="M325">
            <v>2369.3000000000002</v>
          </cell>
          <cell r="N325">
            <v>2369.87</v>
          </cell>
          <cell r="O325">
            <v>2369.87</v>
          </cell>
          <cell r="P325">
            <v>0</v>
          </cell>
          <cell r="Q325"/>
          <cell r="R325">
            <v>2344.54</v>
          </cell>
          <cell r="S325">
            <v>2344.54</v>
          </cell>
          <cell r="T325">
            <v>2344.92</v>
          </cell>
          <cell r="U325">
            <v>2345.62</v>
          </cell>
          <cell r="V325">
            <v>2355.94</v>
          </cell>
          <cell r="W325">
            <v>2369.3000000000002</v>
          </cell>
          <cell r="X325">
            <v>2369.3000000000002</v>
          </cell>
          <cell r="Y325">
            <v>2369.3000000000002</v>
          </cell>
          <cell r="Z325">
            <v>2369.87</v>
          </cell>
          <cell r="AA325">
            <v>2369.87</v>
          </cell>
          <cell r="AB325">
            <v>0</v>
          </cell>
          <cell r="AC325">
            <v>0</v>
          </cell>
          <cell r="AD325"/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</row>
        <row r="326"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/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/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</row>
        <row r="327">
          <cell r="C327" t="str">
            <v>ПУРОВСКОЕ  ЛПУ</v>
          </cell>
          <cell r="D327"/>
          <cell r="E327"/>
          <cell r="F327"/>
          <cell r="G327">
            <v>0</v>
          </cell>
          <cell r="H327"/>
          <cell r="I327"/>
          <cell r="J327"/>
          <cell r="K327"/>
          <cell r="L327"/>
          <cell r="M327">
            <v>18073.148999999998</v>
          </cell>
          <cell r="N327"/>
          <cell r="O327"/>
          <cell r="P327"/>
          <cell r="Q327" t="str">
            <v/>
          </cell>
          <cell r="R327"/>
          <cell r="S327"/>
          <cell r="T327"/>
          <cell r="U327">
            <v>0</v>
          </cell>
        </row>
        <row r="328">
          <cell r="A328">
            <v>8.11</v>
          </cell>
          <cell r="B328">
            <v>21</v>
          </cell>
          <cell r="C328" t="str">
            <v>В-1-2т</v>
          </cell>
          <cell r="D328"/>
          <cell r="E328">
            <v>2254.989</v>
          </cell>
          <cell r="F328">
            <v>2254.989</v>
          </cell>
          <cell r="G328">
            <v>2254.989</v>
          </cell>
          <cell r="H328">
            <v>2258.0160000000001</v>
          </cell>
          <cell r="I328">
            <v>2270.8870000000002</v>
          </cell>
          <cell r="J328">
            <v>2312.1860000000001</v>
          </cell>
          <cell r="K328">
            <v>2361.1080000000002</v>
          </cell>
          <cell r="L328">
            <v>2423.8130000000001</v>
          </cell>
          <cell r="M328">
            <v>2481.3620000000001</v>
          </cell>
          <cell r="N328">
            <v>2558.2399999999998</v>
          </cell>
          <cell r="O328">
            <v>2629.6030000000001</v>
          </cell>
          <cell r="P328">
            <v>0</v>
          </cell>
          <cell r="Q328"/>
          <cell r="R328">
            <v>2254.989</v>
          </cell>
          <cell r="S328">
            <v>2254.989</v>
          </cell>
          <cell r="T328">
            <v>2258.0160000000001</v>
          </cell>
          <cell r="U328">
            <v>2270.8870000000002</v>
          </cell>
          <cell r="V328">
            <v>2312.1860000000001</v>
          </cell>
          <cell r="W328">
            <v>2361.1080000000002</v>
          </cell>
          <cell r="X328">
            <v>2423.8130000000001</v>
          </cell>
          <cell r="Y328">
            <v>2481.3620000000001</v>
          </cell>
          <cell r="Z328">
            <v>2558.2399999999998</v>
          </cell>
          <cell r="AA328">
            <v>2629.6030000000001</v>
          </cell>
          <cell r="AB328">
            <v>0</v>
          </cell>
          <cell r="AC328">
            <v>0</v>
          </cell>
          <cell r="AD328"/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</row>
        <row r="329">
          <cell r="A329">
            <v>8.1199999999999992</v>
          </cell>
          <cell r="B329">
            <v>16</v>
          </cell>
          <cell r="C329" t="str">
            <v>В-2-2т</v>
          </cell>
          <cell r="D329"/>
          <cell r="E329">
            <v>1094.6780000000001</v>
          </cell>
          <cell r="F329">
            <v>1094.6780000000001</v>
          </cell>
          <cell r="G329">
            <v>1094.6780000000001</v>
          </cell>
          <cell r="H329">
            <v>1097.623</v>
          </cell>
          <cell r="I329">
            <v>1104.5129999999999</v>
          </cell>
          <cell r="J329">
            <v>1110.8219999999999</v>
          </cell>
          <cell r="K329">
            <v>1121.0909999999999</v>
          </cell>
          <cell r="L329">
            <v>1179.7619999999999</v>
          </cell>
          <cell r="M329">
            <v>1200.9000000000001</v>
          </cell>
          <cell r="N329">
            <v>1222.1210000000001</v>
          </cell>
          <cell r="O329">
            <v>1248.932</v>
          </cell>
          <cell r="P329">
            <v>0</v>
          </cell>
          <cell r="Q329"/>
          <cell r="R329">
            <v>1094.6780000000001</v>
          </cell>
          <cell r="S329">
            <v>1094.6780000000001</v>
          </cell>
          <cell r="T329">
            <v>1097.623</v>
          </cell>
          <cell r="U329">
            <v>1104.5129999999999</v>
          </cell>
          <cell r="V329">
            <v>1110.8219999999999</v>
          </cell>
          <cell r="W329">
            <v>1121.0909999999999</v>
          </cell>
          <cell r="X329">
            <v>1179.7619999999999</v>
          </cell>
          <cell r="Y329">
            <v>1200.9000000000001</v>
          </cell>
          <cell r="Z329">
            <v>1222.1210000000001</v>
          </cell>
          <cell r="AA329">
            <v>1248.932</v>
          </cell>
          <cell r="AB329">
            <v>0</v>
          </cell>
          <cell r="AC329">
            <v>0</v>
          </cell>
          <cell r="AD329"/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</row>
        <row r="330">
          <cell r="A330">
            <v>8.1300000000000008</v>
          </cell>
          <cell r="B330">
            <v>35</v>
          </cell>
          <cell r="C330" t="str">
            <v>В-1-1т</v>
          </cell>
          <cell r="D330"/>
          <cell r="E330">
            <v>5004.125</v>
          </cell>
          <cell r="F330">
            <v>5201.88</v>
          </cell>
          <cell r="G330">
            <v>5345.63</v>
          </cell>
          <cell r="H330">
            <v>5503.8760000000002</v>
          </cell>
          <cell r="I330">
            <v>5652.4769999999999</v>
          </cell>
          <cell r="J330">
            <v>5754.99</v>
          </cell>
          <cell r="K330">
            <v>5796.9350000000004</v>
          </cell>
          <cell r="L330">
            <v>5841.2340000000004</v>
          </cell>
          <cell r="M330">
            <v>5936.1580000000004</v>
          </cell>
          <cell r="N330">
            <v>6029.4369999999999</v>
          </cell>
          <cell r="O330">
            <v>6160.7860000000001</v>
          </cell>
          <cell r="P330">
            <v>0</v>
          </cell>
          <cell r="Q330"/>
          <cell r="R330">
            <v>5201.88</v>
          </cell>
          <cell r="S330">
            <v>5345.63</v>
          </cell>
          <cell r="T330">
            <v>5503.8760000000002</v>
          </cell>
          <cell r="U330">
            <v>5652.4769999999999</v>
          </cell>
          <cell r="V330">
            <v>5754.99</v>
          </cell>
          <cell r="W330">
            <v>5796.9350000000004</v>
          </cell>
          <cell r="X330">
            <v>5841.2340000000004</v>
          </cell>
          <cell r="Y330">
            <v>5936.1580000000004</v>
          </cell>
          <cell r="Z330">
            <v>6029.4369999999999</v>
          </cell>
          <cell r="AA330">
            <v>6160.7860000000001</v>
          </cell>
          <cell r="AB330">
            <v>0</v>
          </cell>
          <cell r="AC330">
            <v>0</v>
          </cell>
          <cell r="AD330"/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</row>
        <row r="331">
          <cell r="A331">
            <v>8.14</v>
          </cell>
          <cell r="B331">
            <v>40</v>
          </cell>
          <cell r="C331" t="str">
            <v>В-2-1т</v>
          </cell>
          <cell r="D331"/>
          <cell r="E331">
            <v>6755.98</v>
          </cell>
          <cell r="F331">
            <v>7013.7690000000002</v>
          </cell>
          <cell r="G331">
            <v>7263.6750000000002</v>
          </cell>
          <cell r="H331">
            <v>7572.6170000000002</v>
          </cell>
          <cell r="I331">
            <v>7857.6</v>
          </cell>
          <cell r="J331">
            <v>8072.625</v>
          </cell>
          <cell r="K331">
            <v>8185.7070000000003</v>
          </cell>
          <cell r="L331">
            <v>8357.9120000000003</v>
          </cell>
          <cell r="M331">
            <v>8454.7289999999994</v>
          </cell>
          <cell r="N331">
            <v>8580.75</v>
          </cell>
          <cell r="O331">
            <v>8852.4220000000005</v>
          </cell>
          <cell r="P331">
            <v>0</v>
          </cell>
          <cell r="Q331"/>
          <cell r="R331">
            <v>7013.7690000000002</v>
          </cell>
          <cell r="S331">
            <v>7263.6750000000002</v>
          </cell>
          <cell r="T331">
            <v>7572.6170000000002</v>
          </cell>
          <cell r="U331">
            <v>7857.6</v>
          </cell>
          <cell r="V331">
            <v>8072.625</v>
          </cell>
          <cell r="W331">
            <v>8185.7070000000003</v>
          </cell>
          <cell r="X331">
            <v>8357.9120000000003</v>
          </cell>
          <cell r="Y331">
            <v>8454.7289999999994</v>
          </cell>
          <cell r="Z331">
            <v>8580.75</v>
          </cell>
          <cell r="AA331">
            <v>8852.4220000000005</v>
          </cell>
          <cell r="AB331">
            <v>0</v>
          </cell>
          <cell r="AC331">
            <v>0</v>
          </cell>
          <cell r="AD331"/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</row>
        <row r="332">
          <cell r="G332">
            <v>0</v>
          </cell>
          <cell r="H332"/>
          <cell r="I332"/>
          <cell r="J332"/>
          <cell r="K332"/>
          <cell r="L332"/>
          <cell r="M332"/>
          <cell r="N332"/>
          <cell r="O332"/>
          <cell r="P332"/>
          <cell r="Q332"/>
          <cell r="R332"/>
          <cell r="S332"/>
          <cell r="T332"/>
          <cell r="U332">
            <v>0</v>
          </cell>
        </row>
        <row r="333">
          <cell r="C333" t="str">
            <v>ХАСЫРЕЙСКАЯ  п/п</v>
          </cell>
          <cell r="D333"/>
          <cell r="E333"/>
          <cell r="F333"/>
          <cell r="G333">
            <v>0</v>
          </cell>
          <cell r="H333"/>
          <cell r="I333"/>
          <cell r="J333"/>
          <cell r="K333"/>
          <cell r="L333"/>
          <cell r="M333">
            <v>24018.92</v>
          </cell>
          <cell r="N333"/>
          <cell r="O333"/>
          <cell r="P333"/>
          <cell r="Q333" t="str">
            <v/>
          </cell>
          <cell r="R333"/>
          <cell r="S333"/>
          <cell r="T333"/>
          <cell r="U333">
            <v>0</v>
          </cell>
        </row>
        <row r="334">
          <cell r="A334">
            <v>8.15</v>
          </cell>
          <cell r="B334">
            <v>17</v>
          </cell>
          <cell r="C334" t="str">
            <v>В-4-1т</v>
          </cell>
          <cell r="D334"/>
          <cell r="E334">
            <v>9037.6</v>
          </cell>
          <cell r="F334">
            <v>9152.43</v>
          </cell>
          <cell r="G334">
            <v>9239.8799999999992</v>
          </cell>
          <cell r="H334">
            <v>9327.31</v>
          </cell>
          <cell r="I334">
            <v>9438.7999999999993</v>
          </cell>
          <cell r="J334">
            <v>9523.36</v>
          </cell>
          <cell r="K334">
            <v>9592.44</v>
          </cell>
          <cell r="L334">
            <v>9644.8799999999992</v>
          </cell>
          <cell r="M334">
            <v>9713.4</v>
          </cell>
          <cell r="N334">
            <v>9787.7800000000007</v>
          </cell>
          <cell r="O334">
            <v>9913.39</v>
          </cell>
          <cell r="P334">
            <v>0</v>
          </cell>
          <cell r="Q334"/>
          <cell r="R334">
            <v>9152.43</v>
          </cell>
          <cell r="S334">
            <v>9239.8799999999992</v>
          </cell>
          <cell r="T334">
            <v>9327.31</v>
          </cell>
          <cell r="U334">
            <v>9438.7999999999993</v>
          </cell>
          <cell r="V334">
            <v>9523.36</v>
          </cell>
          <cell r="W334">
            <v>9592.44</v>
          </cell>
          <cell r="X334">
            <v>9644.8799999999992</v>
          </cell>
          <cell r="Y334">
            <v>9713.4</v>
          </cell>
          <cell r="Z334">
            <v>9787.7800000000007</v>
          </cell>
          <cell r="AA334">
            <v>9913.39</v>
          </cell>
          <cell r="AB334">
            <v>0</v>
          </cell>
          <cell r="AC334">
            <v>0</v>
          </cell>
          <cell r="AD334"/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</row>
        <row r="335">
          <cell r="A335">
            <v>8.16</v>
          </cell>
          <cell r="B335">
            <v>11</v>
          </cell>
          <cell r="C335" t="str">
            <v>В-1-2т</v>
          </cell>
          <cell r="D335"/>
          <cell r="E335">
            <v>5269.74</v>
          </cell>
          <cell r="F335">
            <v>5322.37</v>
          </cell>
          <cell r="G335">
            <v>5369.92</v>
          </cell>
          <cell r="H335">
            <v>5416.24</v>
          </cell>
          <cell r="I335">
            <v>5474.84</v>
          </cell>
          <cell r="J335">
            <v>5524.8</v>
          </cell>
          <cell r="K335">
            <v>5553.54</v>
          </cell>
          <cell r="L335">
            <v>5576.89</v>
          </cell>
          <cell r="M335">
            <v>5615.53</v>
          </cell>
          <cell r="N335">
            <v>5658.65</v>
          </cell>
          <cell r="O335">
            <v>5710.71</v>
          </cell>
          <cell r="P335">
            <v>0</v>
          </cell>
          <cell r="Q335"/>
          <cell r="R335">
            <v>5322.37</v>
          </cell>
          <cell r="S335">
            <v>5369.92</v>
          </cell>
          <cell r="T335">
            <v>5416.24</v>
          </cell>
          <cell r="U335">
            <v>5474.84</v>
          </cell>
          <cell r="V335">
            <v>5524.8</v>
          </cell>
          <cell r="W335">
            <v>5553.54</v>
          </cell>
          <cell r="X335">
            <v>5576.89</v>
          </cell>
          <cell r="Y335">
            <v>5615.53</v>
          </cell>
          <cell r="Z335">
            <v>5658.65</v>
          </cell>
          <cell r="AA335">
            <v>5710.71</v>
          </cell>
          <cell r="AB335">
            <v>0</v>
          </cell>
          <cell r="AC335">
            <v>0</v>
          </cell>
          <cell r="AD335"/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</row>
        <row r="336">
          <cell r="A336">
            <v>8.17</v>
          </cell>
          <cell r="B336">
            <v>10</v>
          </cell>
          <cell r="C336" t="str">
            <v>В-3-1т</v>
          </cell>
          <cell r="D336"/>
          <cell r="E336">
            <v>3176.64</v>
          </cell>
          <cell r="F336">
            <v>3306.2</v>
          </cell>
          <cell r="G336">
            <v>3406.24</v>
          </cell>
          <cell r="H336">
            <v>3519.91</v>
          </cell>
          <cell r="I336">
            <v>3575.86</v>
          </cell>
          <cell r="J336">
            <v>3693.94</v>
          </cell>
          <cell r="K336">
            <v>3756.04</v>
          </cell>
          <cell r="L336">
            <v>3788.63</v>
          </cell>
          <cell r="M336">
            <v>3852.74</v>
          </cell>
          <cell r="N336">
            <v>3920.94</v>
          </cell>
          <cell r="O336">
            <v>4011.67</v>
          </cell>
          <cell r="P336">
            <v>0</v>
          </cell>
          <cell r="Q336"/>
          <cell r="R336">
            <v>3306.2</v>
          </cell>
          <cell r="S336">
            <v>3406.24</v>
          </cell>
          <cell r="T336">
            <v>3519.91</v>
          </cell>
          <cell r="U336">
            <v>3575.86</v>
          </cell>
          <cell r="V336">
            <v>3693.94</v>
          </cell>
          <cell r="W336">
            <v>3756.04</v>
          </cell>
          <cell r="X336">
            <v>3788.63</v>
          </cell>
          <cell r="Y336">
            <v>3852.74</v>
          </cell>
          <cell r="Z336">
            <v>3920.94</v>
          </cell>
          <cell r="AA336">
            <v>4011.67</v>
          </cell>
          <cell r="AB336">
            <v>0</v>
          </cell>
          <cell r="AC336">
            <v>0</v>
          </cell>
          <cell r="AD336"/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</row>
        <row r="337">
          <cell r="A337">
            <v>8.18</v>
          </cell>
          <cell r="B337">
            <v>18</v>
          </cell>
          <cell r="C337" t="str">
            <v>В-2-2т</v>
          </cell>
          <cell r="D337"/>
          <cell r="E337">
            <v>4531.3599999999997</v>
          </cell>
          <cell r="F337">
            <v>4584.82</v>
          </cell>
          <cell r="G337">
            <v>4632.3</v>
          </cell>
          <cell r="H337">
            <v>4683.62</v>
          </cell>
          <cell r="I337">
            <v>4726.0600000000004</v>
          </cell>
          <cell r="J337">
            <v>4778.54</v>
          </cell>
          <cell r="K337">
            <v>4795.47</v>
          </cell>
          <cell r="L337">
            <v>4815.8999999999996</v>
          </cell>
          <cell r="M337">
            <v>4837.25</v>
          </cell>
          <cell r="N337">
            <v>4859.1499999999996</v>
          </cell>
          <cell r="O337">
            <v>4926.16</v>
          </cell>
          <cell r="P337">
            <v>0</v>
          </cell>
          <cell r="Q337"/>
          <cell r="R337">
            <v>4584.82</v>
          </cell>
          <cell r="S337">
            <v>4632.3</v>
          </cell>
          <cell r="T337">
            <v>4683.62</v>
          </cell>
          <cell r="U337">
            <v>4726.0600000000004</v>
          </cell>
          <cell r="V337">
            <v>4778.54</v>
          </cell>
          <cell r="W337">
            <v>4795.47</v>
          </cell>
          <cell r="X337">
            <v>4815.8999999999996</v>
          </cell>
          <cell r="Y337">
            <v>4837.25</v>
          </cell>
          <cell r="Z337">
            <v>4859.1499999999996</v>
          </cell>
          <cell r="AA337">
            <v>4926.16</v>
          </cell>
          <cell r="AB337">
            <v>0</v>
          </cell>
          <cell r="AC337">
            <v>0</v>
          </cell>
          <cell r="AD337"/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</row>
        <row r="338">
          <cell r="G338">
            <v>0</v>
          </cell>
          <cell r="H338"/>
          <cell r="I338"/>
          <cell r="J338"/>
          <cell r="K338"/>
          <cell r="L338"/>
          <cell r="M338"/>
          <cell r="N338"/>
          <cell r="O338"/>
          <cell r="P338"/>
          <cell r="Q338"/>
          <cell r="R338"/>
          <cell r="S338"/>
          <cell r="T338"/>
          <cell r="U338">
            <v>0</v>
          </cell>
        </row>
        <row r="339">
          <cell r="C339" t="str">
            <v>ПРАВОХЕТТЕНСКОЕ  ЛПУ</v>
          </cell>
          <cell r="D339"/>
          <cell r="E339"/>
          <cell r="F339"/>
          <cell r="G339">
            <v>0</v>
          </cell>
          <cell r="H339"/>
          <cell r="I339"/>
          <cell r="J339"/>
          <cell r="K339"/>
          <cell r="L339"/>
          <cell r="M339">
            <v>20291.150000000001</v>
          </cell>
          <cell r="N339"/>
          <cell r="O339"/>
          <cell r="P339"/>
          <cell r="Q339" t="str">
            <v/>
          </cell>
          <cell r="R339"/>
          <cell r="S339"/>
          <cell r="T339">
            <v>0</v>
          </cell>
          <cell r="U339">
            <v>0</v>
          </cell>
        </row>
        <row r="340">
          <cell r="A340">
            <v>8.19</v>
          </cell>
          <cell r="B340">
            <v>19</v>
          </cell>
          <cell r="C340" t="str">
            <v>В-1-1т</v>
          </cell>
          <cell r="D340"/>
          <cell r="E340">
            <v>2084.7399999999998</v>
          </cell>
          <cell r="F340">
            <v>2154.89</v>
          </cell>
          <cell r="G340">
            <v>2208.6999999999998</v>
          </cell>
          <cell r="H340">
            <v>2233.34</v>
          </cell>
          <cell r="I340">
            <v>2305.8000000000002</v>
          </cell>
          <cell r="J340">
            <v>2337.11</v>
          </cell>
          <cell r="K340">
            <v>2420.21</v>
          </cell>
          <cell r="L340">
            <v>2469.54</v>
          </cell>
          <cell r="M340">
            <v>2594.4</v>
          </cell>
          <cell r="N340">
            <v>2664.06</v>
          </cell>
          <cell r="O340">
            <v>2870.93</v>
          </cell>
          <cell r="P340">
            <v>0</v>
          </cell>
          <cell r="Q340"/>
          <cell r="R340">
            <v>2154.89</v>
          </cell>
          <cell r="S340">
            <v>2208.6999999999998</v>
          </cell>
          <cell r="T340">
            <v>2233.34</v>
          </cell>
          <cell r="U340">
            <v>2305.8000000000002</v>
          </cell>
          <cell r="V340">
            <v>2337.11</v>
          </cell>
          <cell r="W340">
            <v>2420.21</v>
          </cell>
          <cell r="X340">
            <v>2469.54</v>
          </cell>
          <cell r="Y340">
            <v>2594.4</v>
          </cell>
          <cell r="Z340">
            <v>2664.06</v>
          </cell>
          <cell r="AA340">
            <v>2870.93</v>
          </cell>
          <cell r="AB340">
            <v>0</v>
          </cell>
          <cell r="AC340">
            <v>0</v>
          </cell>
          <cell r="AD340"/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</row>
        <row r="341">
          <cell r="A341">
            <v>8.1999999999999993</v>
          </cell>
          <cell r="B341">
            <v>16</v>
          </cell>
          <cell r="C341" t="str">
            <v>В-2-1т</v>
          </cell>
          <cell r="D341"/>
          <cell r="E341">
            <v>6974.8</v>
          </cell>
          <cell r="F341">
            <v>7012.16</v>
          </cell>
          <cell r="G341">
            <v>7128.4</v>
          </cell>
          <cell r="H341">
            <v>7252.7</v>
          </cell>
          <cell r="I341">
            <v>7297.33</v>
          </cell>
          <cell r="J341">
            <v>7348.69</v>
          </cell>
          <cell r="K341">
            <v>7424.34</v>
          </cell>
          <cell r="L341">
            <v>7514.39</v>
          </cell>
          <cell r="M341">
            <v>7598.74</v>
          </cell>
          <cell r="N341">
            <v>7676.91</v>
          </cell>
          <cell r="O341">
            <v>7828.04</v>
          </cell>
          <cell r="P341">
            <v>0</v>
          </cell>
          <cell r="Q341"/>
          <cell r="R341">
            <v>7012.16</v>
          </cell>
          <cell r="S341">
            <v>7128.4</v>
          </cell>
          <cell r="T341">
            <v>7252.7</v>
          </cell>
          <cell r="U341">
            <v>7297.33</v>
          </cell>
          <cell r="V341">
            <v>7348.69</v>
          </cell>
          <cell r="W341">
            <v>7424.34</v>
          </cell>
          <cell r="X341">
            <v>7514.39</v>
          </cell>
          <cell r="Y341">
            <v>7598.74</v>
          </cell>
          <cell r="Z341">
            <v>7676.91</v>
          </cell>
          <cell r="AA341">
            <v>7828.04</v>
          </cell>
          <cell r="AB341">
            <v>0</v>
          </cell>
          <cell r="AC341">
            <v>0</v>
          </cell>
          <cell r="AD341"/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</row>
        <row r="342">
          <cell r="A342">
            <v>8.2100000000000009</v>
          </cell>
          <cell r="B342">
            <v>43</v>
          </cell>
          <cell r="C342" t="str">
            <v>В-3-2т</v>
          </cell>
          <cell r="D342"/>
          <cell r="E342">
            <v>6628.05</v>
          </cell>
          <cell r="F342">
            <v>6744.79</v>
          </cell>
          <cell r="G342">
            <v>6829</v>
          </cell>
          <cell r="H342">
            <v>6857.84</v>
          </cell>
          <cell r="I342">
            <v>6924.42</v>
          </cell>
          <cell r="J342">
            <v>6982.31</v>
          </cell>
          <cell r="K342">
            <v>7047.79</v>
          </cell>
          <cell r="L342">
            <v>7127.08</v>
          </cell>
          <cell r="M342">
            <v>7173.34</v>
          </cell>
          <cell r="N342">
            <v>7235.22</v>
          </cell>
          <cell r="O342">
            <v>7400.18</v>
          </cell>
          <cell r="P342">
            <v>0</v>
          </cell>
          <cell r="Q342"/>
          <cell r="R342">
            <v>6744.79</v>
          </cell>
          <cell r="S342">
            <v>6829</v>
          </cell>
          <cell r="T342">
            <v>6857.84</v>
          </cell>
          <cell r="U342">
            <v>6924.42</v>
          </cell>
          <cell r="V342">
            <v>6982.31</v>
          </cell>
          <cell r="W342">
            <v>7047.79</v>
          </cell>
          <cell r="X342">
            <v>7127.08</v>
          </cell>
          <cell r="Y342">
            <v>7173.34</v>
          </cell>
          <cell r="Z342">
            <v>7235.22</v>
          </cell>
          <cell r="AA342">
            <v>7400.18</v>
          </cell>
          <cell r="AB342">
            <v>0</v>
          </cell>
          <cell r="AC342">
            <v>0</v>
          </cell>
          <cell r="AD342"/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</row>
        <row r="343">
          <cell r="A343">
            <v>8.2200000000000006</v>
          </cell>
          <cell r="B343">
            <v>78</v>
          </cell>
          <cell r="C343" t="str">
            <v>В-4-2т</v>
          </cell>
          <cell r="D343"/>
          <cell r="E343">
            <v>6155.92</v>
          </cell>
          <cell r="F343">
            <v>6373.1</v>
          </cell>
          <cell r="G343">
            <v>6525.05</v>
          </cell>
          <cell r="H343">
            <v>6777.97</v>
          </cell>
          <cell r="I343">
            <v>7037.24</v>
          </cell>
          <cell r="J343">
            <v>7289.03</v>
          </cell>
          <cell r="K343">
            <v>7437.18</v>
          </cell>
          <cell r="L343">
            <v>7584.03</v>
          </cell>
          <cell r="M343">
            <v>7741.34</v>
          </cell>
          <cell r="N343">
            <v>7985.18</v>
          </cell>
          <cell r="O343">
            <v>8246.6299999999992</v>
          </cell>
          <cell r="P343">
            <v>0</v>
          </cell>
          <cell r="Q343"/>
          <cell r="R343">
            <v>6373.1</v>
          </cell>
          <cell r="S343">
            <v>6525.05</v>
          </cell>
          <cell r="T343">
            <v>6777.97</v>
          </cell>
          <cell r="U343">
            <v>7037.24</v>
          </cell>
          <cell r="V343">
            <v>7289.03</v>
          </cell>
          <cell r="W343">
            <v>7437.18</v>
          </cell>
          <cell r="X343">
            <v>7584.03</v>
          </cell>
          <cell r="Y343">
            <v>7741.34</v>
          </cell>
          <cell r="Z343">
            <v>7985.18</v>
          </cell>
          <cell r="AA343">
            <v>8246.6299999999992</v>
          </cell>
          <cell r="AB343">
            <v>0</v>
          </cell>
          <cell r="AC343">
            <v>0</v>
          </cell>
          <cell r="AD343"/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</row>
        <row r="344">
          <cell r="A344">
            <v>8.41</v>
          </cell>
          <cell r="B344">
            <v>7</v>
          </cell>
          <cell r="C344" t="str">
            <v>СН ОП "СЭС"</v>
          </cell>
          <cell r="D344"/>
          <cell r="E344">
            <v>4738.4799999999996</v>
          </cell>
          <cell r="F344">
            <v>4759.84</v>
          </cell>
          <cell r="G344">
            <v>4783.33</v>
          </cell>
          <cell r="H344">
            <v>4803.6000000000004</v>
          </cell>
          <cell r="I344">
            <v>4815.5</v>
          </cell>
          <cell r="J344">
            <v>4816.67</v>
          </cell>
          <cell r="K344">
            <v>4816.67</v>
          </cell>
          <cell r="L344">
            <v>4816.67</v>
          </cell>
          <cell r="M344">
            <v>4816.67</v>
          </cell>
          <cell r="N344">
            <v>4816.67</v>
          </cell>
          <cell r="O344">
            <v>4816.67</v>
          </cell>
          <cell r="P344">
            <v>0</v>
          </cell>
          <cell r="Q344"/>
          <cell r="R344">
            <v>4759.84</v>
          </cell>
          <cell r="S344">
            <v>4783.33</v>
          </cell>
          <cell r="T344">
            <v>4803.6000000000004</v>
          </cell>
          <cell r="U344">
            <v>4815.5</v>
          </cell>
          <cell r="V344">
            <v>4816.67</v>
          </cell>
          <cell r="W344">
            <v>4816.67</v>
          </cell>
          <cell r="X344">
            <v>4816.67</v>
          </cell>
          <cell r="Y344">
            <v>4816.67</v>
          </cell>
          <cell r="Z344">
            <v>4816.67</v>
          </cell>
          <cell r="AA344">
            <v>4816.67</v>
          </cell>
          <cell r="AB344">
            <v>0</v>
          </cell>
          <cell r="AC344">
            <v>0</v>
          </cell>
          <cell r="AD344"/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</row>
        <row r="345">
          <cell r="G345">
            <v>0</v>
          </cell>
          <cell r="H345"/>
          <cell r="I345"/>
          <cell r="J345"/>
          <cell r="K345"/>
          <cell r="L345"/>
          <cell r="M345"/>
          <cell r="N345"/>
          <cell r="O345"/>
          <cell r="P345"/>
          <cell r="Q345"/>
          <cell r="R345"/>
          <cell r="S345"/>
          <cell r="T345"/>
          <cell r="U345">
            <v>0</v>
          </cell>
        </row>
        <row r="346">
          <cell r="C346" t="str">
            <v>ЯГЕЛЬНОЕ  ЛПУ</v>
          </cell>
          <cell r="D346"/>
          <cell r="E346"/>
          <cell r="F346"/>
          <cell r="G346">
            <v>0</v>
          </cell>
          <cell r="H346"/>
          <cell r="I346"/>
          <cell r="J346"/>
          <cell r="K346"/>
          <cell r="L346"/>
          <cell r="M346">
            <v>2144.35</v>
          </cell>
          <cell r="N346"/>
          <cell r="O346"/>
          <cell r="P346"/>
          <cell r="Q346" t="str">
            <v/>
          </cell>
          <cell r="R346"/>
          <cell r="S346"/>
          <cell r="T346"/>
          <cell r="U346">
            <v>0</v>
          </cell>
        </row>
        <row r="347">
          <cell r="A347">
            <v>8.23</v>
          </cell>
          <cell r="B347">
            <v>7</v>
          </cell>
          <cell r="C347" t="str">
            <v>В-1-1т</v>
          </cell>
          <cell r="D347"/>
          <cell r="E347">
            <v>5748.54</v>
          </cell>
          <cell r="F347">
            <v>5807.3</v>
          </cell>
          <cell r="G347">
            <v>5891.73</v>
          </cell>
          <cell r="H347">
            <v>6007.06</v>
          </cell>
          <cell r="I347">
            <v>6081.14</v>
          </cell>
          <cell r="J347">
            <v>83.35</v>
          </cell>
          <cell r="K347">
            <v>143.05000000000001</v>
          </cell>
          <cell r="L347">
            <v>178.05</v>
          </cell>
          <cell r="M347">
            <v>230.15</v>
          </cell>
          <cell r="N347">
            <v>292.63</v>
          </cell>
          <cell r="O347">
            <v>398.23</v>
          </cell>
          <cell r="P347">
            <v>0</v>
          </cell>
          <cell r="Q347"/>
          <cell r="R347">
            <v>5807.3</v>
          </cell>
          <cell r="S347">
            <v>5891.73</v>
          </cell>
          <cell r="T347">
            <v>6007.06</v>
          </cell>
          <cell r="U347">
            <v>6081.14</v>
          </cell>
          <cell r="V347">
            <v>6108.06</v>
          </cell>
          <cell r="W347">
            <v>143.05000000000001</v>
          </cell>
          <cell r="X347">
            <v>178.05</v>
          </cell>
          <cell r="Y347">
            <v>230.15</v>
          </cell>
          <cell r="Z347">
            <v>292.63</v>
          </cell>
          <cell r="AA347">
            <v>398.23</v>
          </cell>
          <cell r="AB347">
            <v>0</v>
          </cell>
          <cell r="AC347">
            <v>0</v>
          </cell>
          <cell r="AD347"/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6108.06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</row>
        <row r="348">
          <cell r="A348">
            <v>8.24</v>
          </cell>
          <cell r="B348">
            <v>8</v>
          </cell>
          <cell r="C348" t="str">
            <v>В-2-1т</v>
          </cell>
          <cell r="D348"/>
          <cell r="E348">
            <v>2530.92</v>
          </cell>
          <cell r="F348">
            <v>2678.06</v>
          </cell>
          <cell r="G348">
            <v>2829.96</v>
          </cell>
          <cell r="H348">
            <v>2978.14</v>
          </cell>
          <cell r="I348">
            <v>3107.21</v>
          </cell>
          <cell r="J348">
            <v>141.79</v>
          </cell>
          <cell r="K348">
            <v>232.64</v>
          </cell>
          <cell r="L348">
            <v>317.95999999999998</v>
          </cell>
          <cell r="M348">
            <v>419.91</v>
          </cell>
          <cell r="N348">
            <v>539.73</v>
          </cell>
          <cell r="O348">
            <v>676.76</v>
          </cell>
          <cell r="P348">
            <v>0</v>
          </cell>
          <cell r="Q348"/>
          <cell r="R348">
            <v>2678.06</v>
          </cell>
          <cell r="S348">
            <v>2829.96</v>
          </cell>
          <cell r="T348">
            <v>2978.14</v>
          </cell>
          <cell r="U348">
            <v>3107.21</v>
          </cell>
          <cell r="V348">
            <v>3247.97</v>
          </cell>
          <cell r="W348">
            <v>232.64</v>
          </cell>
          <cell r="X348">
            <v>317.95999999999998</v>
          </cell>
          <cell r="Y348">
            <v>419.91</v>
          </cell>
          <cell r="Z348">
            <v>539.73</v>
          </cell>
          <cell r="AA348">
            <v>676.76</v>
          </cell>
          <cell r="AB348">
            <v>0</v>
          </cell>
          <cell r="AC348">
            <v>0</v>
          </cell>
          <cell r="AD348"/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3255.1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</row>
        <row r="349">
          <cell r="A349">
            <v>8.25</v>
          </cell>
          <cell r="B349">
            <v>47</v>
          </cell>
          <cell r="C349" t="str">
            <v>В-3-2т</v>
          </cell>
          <cell r="D349"/>
          <cell r="E349">
            <v>1348.94</v>
          </cell>
          <cell r="F349">
            <v>1381.32</v>
          </cell>
          <cell r="G349">
            <v>1390.09</v>
          </cell>
          <cell r="H349">
            <v>1397.92</v>
          </cell>
          <cell r="I349">
            <v>1421.46</v>
          </cell>
          <cell r="J349">
            <v>801.85</v>
          </cell>
          <cell r="K349">
            <v>873.05</v>
          </cell>
          <cell r="L349">
            <v>935.54</v>
          </cell>
          <cell r="M349">
            <v>1033.98</v>
          </cell>
          <cell r="N349">
            <v>1093.19</v>
          </cell>
          <cell r="O349">
            <v>1142.45</v>
          </cell>
          <cell r="P349">
            <v>0</v>
          </cell>
          <cell r="Q349"/>
          <cell r="R349">
            <v>1381.32</v>
          </cell>
          <cell r="S349">
            <v>1390.09</v>
          </cell>
          <cell r="T349">
            <v>1397.92</v>
          </cell>
          <cell r="U349">
            <v>1421.46</v>
          </cell>
          <cell r="V349">
            <v>1452.36</v>
          </cell>
          <cell r="W349">
            <v>873.05</v>
          </cell>
          <cell r="X349">
            <v>935.54</v>
          </cell>
          <cell r="Y349">
            <v>1033.98</v>
          </cell>
          <cell r="Z349">
            <v>1093.19</v>
          </cell>
          <cell r="AA349">
            <v>1142.45</v>
          </cell>
          <cell r="AB349">
            <v>0</v>
          </cell>
          <cell r="AC349">
            <v>0</v>
          </cell>
          <cell r="AD349"/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1452.36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350">
            <v>8.26</v>
          </cell>
          <cell r="B350">
            <v>48</v>
          </cell>
          <cell r="C350" t="str">
            <v>В-4-2т</v>
          </cell>
          <cell r="D350"/>
          <cell r="E350">
            <v>6252.35</v>
          </cell>
          <cell r="F350">
            <v>6336.96</v>
          </cell>
          <cell r="G350">
            <v>6442.35</v>
          </cell>
          <cell r="H350">
            <v>6585.32</v>
          </cell>
          <cell r="I350">
            <v>6714</v>
          </cell>
          <cell r="J350">
            <v>193.52</v>
          </cell>
          <cell r="K350">
            <v>267.39999999999998</v>
          </cell>
          <cell r="L350">
            <v>355.38</v>
          </cell>
          <cell r="M350">
            <v>460.31</v>
          </cell>
          <cell r="N350">
            <v>549.29999999999995</v>
          </cell>
          <cell r="O350">
            <v>629.33000000000004</v>
          </cell>
          <cell r="P350">
            <v>0</v>
          </cell>
          <cell r="Q350"/>
          <cell r="R350">
            <v>6336.96</v>
          </cell>
          <cell r="S350">
            <v>6442.35</v>
          </cell>
          <cell r="T350">
            <v>6585.32</v>
          </cell>
          <cell r="U350">
            <v>6714</v>
          </cell>
          <cell r="V350">
            <v>6826.88</v>
          </cell>
          <cell r="W350">
            <v>267.39999999999998</v>
          </cell>
          <cell r="X350">
            <v>355.38</v>
          </cell>
          <cell r="Y350">
            <v>460.31</v>
          </cell>
          <cell r="Z350">
            <v>549.29999999999995</v>
          </cell>
          <cell r="AA350">
            <v>629.33000000000004</v>
          </cell>
          <cell r="AB350">
            <v>0</v>
          </cell>
          <cell r="AC350">
            <v>0</v>
          </cell>
          <cell r="AD350"/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6832.11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</row>
        <row r="351">
          <cell r="G351">
            <v>0</v>
          </cell>
          <cell r="H351"/>
          <cell r="I351"/>
          <cell r="J351"/>
          <cell r="K351"/>
          <cell r="L351"/>
          <cell r="M351"/>
          <cell r="N351"/>
          <cell r="O351"/>
          <cell r="P351"/>
          <cell r="Q351"/>
          <cell r="R351"/>
          <cell r="S351"/>
          <cell r="T351"/>
          <cell r="U351">
            <v>0</v>
          </cell>
        </row>
        <row r="352">
          <cell r="C352" t="str">
            <v>ПРИОЗЕРНОЕ   ЛПУ</v>
          </cell>
          <cell r="D352"/>
          <cell r="E352"/>
          <cell r="F352"/>
          <cell r="G352">
            <v>0</v>
          </cell>
          <cell r="H352"/>
          <cell r="I352"/>
          <cell r="J352"/>
          <cell r="K352"/>
          <cell r="L352"/>
          <cell r="M352">
            <v>24162.579999999998</v>
          </cell>
          <cell r="N352"/>
          <cell r="O352"/>
          <cell r="P352"/>
          <cell r="Q352" t="str">
            <v/>
          </cell>
          <cell r="R352"/>
          <cell r="S352"/>
          <cell r="T352"/>
          <cell r="U352">
            <v>0</v>
          </cell>
        </row>
        <row r="353">
          <cell r="A353">
            <v>8.27</v>
          </cell>
          <cell r="B353">
            <v>8</v>
          </cell>
          <cell r="C353" t="str">
            <v>В-1-1т</v>
          </cell>
          <cell r="D353"/>
          <cell r="E353">
            <v>5075.8</v>
          </cell>
          <cell r="F353">
            <v>5336.02</v>
          </cell>
          <cell r="G353">
            <v>5560.33</v>
          </cell>
          <cell r="H353">
            <v>5871.26</v>
          </cell>
          <cell r="I353">
            <v>6233.55</v>
          </cell>
          <cell r="J353">
            <v>6420.21</v>
          </cell>
          <cell r="K353">
            <v>6585.06</v>
          </cell>
          <cell r="L353">
            <v>6747.18</v>
          </cell>
          <cell r="M353">
            <v>6960.98</v>
          </cell>
          <cell r="N353">
            <v>7140.73</v>
          </cell>
          <cell r="O353">
            <v>7326</v>
          </cell>
          <cell r="P353">
            <v>0</v>
          </cell>
          <cell r="Q353"/>
          <cell r="R353">
            <v>5336.02</v>
          </cell>
          <cell r="S353">
            <v>5560.33</v>
          </cell>
          <cell r="T353">
            <v>5871.26</v>
          </cell>
          <cell r="U353">
            <v>6233.55</v>
          </cell>
          <cell r="V353">
            <v>6420.21</v>
          </cell>
          <cell r="W353">
            <v>6585.06</v>
          </cell>
          <cell r="X353">
            <v>6747.18</v>
          </cell>
          <cell r="Y353">
            <v>6960.98</v>
          </cell>
          <cell r="Z353">
            <v>7140.73</v>
          </cell>
          <cell r="AA353">
            <v>7326</v>
          </cell>
          <cell r="AB353">
            <v>0</v>
          </cell>
          <cell r="AC353">
            <v>0</v>
          </cell>
          <cell r="AD353"/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</row>
        <row r="354">
          <cell r="A354">
            <v>8.2799999999999994</v>
          </cell>
          <cell r="B354">
            <v>18</v>
          </cell>
          <cell r="C354" t="str">
            <v>В-2-1т</v>
          </cell>
          <cell r="D354"/>
          <cell r="E354">
            <v>7097.23</v>
          </cell>
          <cell r="F354">
            <v>7408.33</v>
          </cell>
          <cell r="G354">
            <v>7676.41</v>
          </cell>
          <cell r="H354">
            <v>8011.14</v>
          </cell>
          <cell r="I354">
            <v>8329.52</v>
          </cell>
          <cell r="J354">
            <v>8626.26</v>
          </cell>
          <cell r="K354">
            <v>8848.74</v>
          </cell>
          <cell r="L354">
            <v>9003.48</v>
          </cell>
          <cell r="M354">
            <v>9213.08</v>
          </cell>
          <cell r="N354">
            <v>9423.02</v>
          </cell>
          <cell r="O354">
            <v>9677.51</v>
          </cell>
          <cell r="P354">
            <v>0</v>
          </cell>
          <cell r="Q354"/>
          <cell r="R354">
            <v>7408.33</v>
          </cell>
          <cell r="S354">
            <v>7676.41</v>
          </cell>
          <cell r="T354">
            <v>8011.14</v>
          </cell>
          <cell r="U354">
            <v>8329.52</v>
          </cell>
          <cell r="V354">
            <v>8626.26</v>
          </cell>
          <cell r="W354">
            <v>8848.74</v>
          </cell>
          <cell r="X354">
            <v>9003.48</v>
          </cell>
          <cell r="Y354">
            <v>9213.08</v>
          </cell>
          <cell r="Z354">
            <v>9423.02</v>
          </cell>
          <cell r="AA354">
            <v>9677.51</v>
          </cell>
          <cell r="AB354">
            <v>0</v>
          </cell>
          <cell r="AC354">
            <v>0</v>
          </cell>
          <cell r="AD354"/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</row>
        <row r="355">
          <cell r="A355">
            <v>8.2899999999999991</v>
          </cell>
          <cell r="B355">
            <v>51</v>
          </cell>
          <cell r="C355" t="str">
            <v>В-3-2т</v>
          </cell>
          <cell r="D355"/>
          <cell r="E355">
            <v>3475.25</v>
          </cell>
          <cell r="F355">
            <v>3509.53</v>
          </cell>
          <cell r="G355">
            <v>3550.92</v>
          </cell>
          <cell r="H355">
            <v>3560.07</v>
          </cell>
          <cell r="I355">
            <v>3565.79</v>
          </cell>
          <cell r="J355">
            <v>3612.54</v>
          </cell>
          <cell r="K355">
            <v>3655.12</v>
          </cell>
          <cell r="L355">
            <v>3731.16</v>
          </cell>
          <cell r="M355">
            <v>3794.06</v>
          </cell>
          <cell r="N355">
            <v>3897.88</v>
          </cell>
          <cell r="O355">
            <v>4029.64</v>
          </cell>
          <cell r="P355">
            <v>0</v>
          </cell>
          <cell r="Q355"/>
          <cell r="R355">
            <v>3509.53</v>
          </cell>
          <cell r="S355">
            <v>3550.92</v>
          </cell>
          <cell r="T355">
            <v>3560.07</v>
          </cell>
          <cell r="U355">
            <v>3565.79</v>
          </cell>
          <cell r="V355">
            <v>3612.54</v>
          </cell>
          <cell r="W355">
            <v>3655.12</v>
          </cell>
          <cell r="X355">
            <v>3731.16</v>
          </cell>
          <cell r="Y355">
            <v>3794.06</v>
          </cell>
          <cell r="Z355">
            <v>3897.88</v>
          </cell>
          <cell r="AA355">
            <v>4029.64</v>
          </cell>
          <cell r="AB355">
            <v>0</v>
          </cell>
          <cell r="AC355">
            <v>0</v>
          </cell>
          <cell r="AD355"/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</row>
        <row r="356">
          <cell r="A356">
            <v>8.3000000000000007</v>
          </cell>
          <cell r="B356">
            <v>33</v>
          </cell>
          <cell r="C356" t="str">
            <v>В-4-2т</v>
          </cell>
          <cell r="D356"/>
          <cell r="E356">
            <v>3606.96</v>
          </cell>
          <cell r="F356">
            <v>3663.07</v>
          </cell>
          <cell r="G356">
            <v>3752.46</v>
          </cell>
          <cell r="H356">
            <v>3770.54</v>
          </cell>
          <cell r="I356">
            <v>3789.74</v>
          </cell>
          <cell r="J356">
            <v>3904.1</v>
          </cell>
          <cell r="K356">
            <v>3971.36</v>
          </cell>
          <cell r="L356">
            <v>4095.7</v>
          </cell>
          <cell r="M356">
            <v>4194.46</v>
          </cell>
          <cell r="N356">
            <v>4357.95</v>
          </cell>
          <cell r="O356">
            <v>4548.6400000000003</v>
          </cell>
          <cell r="P356">
            <v>0</v>
          </cell>
          <cell r="Q356"/>
          <cell r="R356">
            <v>3663.07</v>
          </cell>
          <cell r="S356">
            <v>3752.46</v>
          </cell>
          <cell r="T356">
            <v>3770.54</v>
          </cell>
          <cell r="U356">
            <v>3789.74</v>
          </cell>
          <cell r="V356">
            <v>3904.1</v>
          </cell>
          <cell r="W356">
            <v>3971.36</v>
          </cell>
          <cell r="X356">
            <v>4095.7</v>
          </cell>
          <cell r="Y356">
            <v>4194.46</v>
          </cell>
          <cell r="Z356">
            <v>4357.95</v>
          </cell>
          <cell r="AA356">
            <v>4548.6400000000003</v>
          </cell>
          <cell r="AB356">
            <v>0</v>
          </cell>
          <cell r="AC356">
            <v>0</v>
          </cell>
          <cell r="AD356"/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</row>
        <row r="357">
          <cell r="G357">
            <v>0</v>
          </cell>
        </row>
        <row r="358">
          <cell r="A358">
            <v>8.31</v>
          </cell>
          <cell r="B358">
            <v>1</v>
          </cell>
          <cell r="C358" t="str">
            <v>"РИТЭК  Белоярскнефть"  В-1</v>
          </cell>
          <cell r="D358"/>
          <cell r="E358">
            <v>21743.8</v>
          </cell>
          <cell r="F358">
            <v>21798</v>
          </cell>
          <cell r="G358">
            <v>21848</v>
          </cell>
          <cell r="H358">
            <v>21893</v>
          </cell>
          <cell r="I358">
            <v>21937</v>
          </cell>
          <cell r="J358">
            <v>21947</v>
          </cell>
          <cell r="K358">
            <v>21951</v>
          </cell>
          <cell r="L358">
            <v>21954</v>
          </cell>
          <cell r="M358">
            <v>21954.880000000001</v>
          </cell>
          <cell r="N358">
            <v>21958.7</v>
          </cell>
          <cell r="O358">
            <v>21963</v>
          </cell>
          <cell r="P358">
            <v>0</v>
          </cell>
          <cell r="Q358"/>
          <cell r="R358">
            <v>21798</v>
          </cell>
          <cell r="S358">
            <v>21848</v>
          </cell>
          <cell r="T358">
            <v>21893</v>
          </cell>
          <cell r="U358">
            <v>21937</v>
          </cell>
          <cell r="V358">
            <v>21947</v>
          </cell>
          <cell r="W358">
            <v>21951</v>
          </cell>
          <cell r="X358">
            <v>21954</v>
          </cell>
          <cell r="Y358">
            <v>21954.880000000001</v>
          </cell>
          <cell r="Z358">
            <v>21958.7</v>
          </cell>
          <cell r="AA358">
            <v>21963</v>
          </cell>
          <cell r="AB358">
            <v>0</v>
          </cell>
          <cell r="AC358">
            <v>0</v>
          </cell>
          <cell r="AD358"/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</row>
        <row r="359">
          <cell r="A359">
            <v>8.32</v>
          </cell>
          <cell r="B359">
            <v>2</v>
          </cell>
          <cell r="C359" t="str">
            <v>"РИТЭК  Белоярскнефть"  В-2</v>
          </cell>
          <cell r="D359"/>
          <cell r="E359">
            <v>4982.3999999999996</v>
          </cell>
          <cell r="F359">
            <v>5045</v>
          </cell>
          <cell r="G359">
            <v>5072</v>
          </cell>
          <cell r="H359">
            <v>5124</v>
          </cell>
          <cell r="I359">
            <v>5174</v>
          </cell>
          <cell r="J359">
            <v>5224</v>
          </cell>
          <cell r="K359">
            <v>5293</v>
          </cell>
          <cell r="L359">
            <v>5359</v>
          </cell>
          <cell r="M359">
            <v>5427.7</v>
          </cell>
          <cell r="N359">
            <v>5496</v>
          </cell>
          <cell r="O359">
            <v>5568.46</v>
          </cell>
          <cell r="P359">
            <v>0</v>
          </cell>
          <cell r="Q359"/>
          <cell r="R359">
            <v>5045</v>
          </cell>
          <cell r="S359">
            <v>5072</v>
          </cell>
          <cell r="T359">
            <v>5124</v>
          </cell>
          <cell r="U359">
            <v>5174</v>
          </cell>
          <cell r="V359">
            <v>5224</v>
          </cell>
          <cell r="W359">
            <v>5293</v>
          </cell>
          <cell r="X359">
            <v>5359</v>
          </cell>
          <cell r="Y359">
            <v>5427.7</v>
          </cell>
          <cell r="Z359">
            <v>5496</v>
          </cell>
          <cell r="AA359">
            <v>5568.46</v>
          </cell>
          <cell r="AB359">
            <v>0</v>
          </cell>
          <cell r="AC359">
            <v>0</v>
          </cell>
          <cell r="AD359"/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</row>
        <row r="360">
          <cell r="A360">
            <v>8.33</v>
          </cell>
          <cell r="B360">
            <v>3</v>
          </cell>
          <cell r="C360" t="str">
            <v>"РИТЭК  Белоярскнефть"  ТСН</v>
          </cell>
          <cell r="D360"/>
          <cell r="E360">
            <v>827.12</v>
          </cell>
          <cell r="F360">
            <v>1148</v>
          </cell>
          <cell r="G360">
            <v>1423</v>
          </cell>
          <cell r="H360">
            <v>1732</v>
          </cell>
          <cell r="I360">
            <v>1930</v>
          </cell>
          <cell r="J360">
            <v>1977.8</v>
          </cell>
          <cell r="K360">
            <v>2022</v>
          </cell>
          <cell r="L360">
            <v>2057</v>
          </cell>
          <cell r="M360">
            <v>2094.56</v>
          </cell>
          <cell r="N360">
            <v>2133.1999999999998</v>
          </cell>
          <cell r="O360">
            <v>2264.6999999999998</v>
          </cell>
          <cell r="P360">
            <v>0</v>
          </cell>
          <cell r="Q360"/>
          <cell r="R360">
            <v>1148</v>
          </cell>
          <cell r="S360">
            <v>1423</v>
          </cell>
          <cell r="T360">
            <v>1732</v>
          </cell>
          <cell r="U360">
            <v>1930</v>
          </cell>
          <cell r="V360">
            <v>1977.8</v>
          </cell>
          <cell r="W360">
            <v>2022</v>
          </cell>
          <cell r="X360">
            <v>2057</v>
          </cell>
          <cell r="Y360">
            <v>2094.56</v>
          </cell>
          <cell r="Z360">
            <v>2133.1999999999998</v>
          </cell>
          <cell r="AA360">
            <v>2264.6999999999998</v>
          </cell>
          <cell r="AB360">
            <v>0</v>
          </cell>
          <cell r="AC360">
            <v>0</v>
          </cell>
          <cell r="AD360"/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</row>
        <row r="361">
          <cell r="C361" t="str">
            <v>ВСЕГО:</v>
          </cell>
          <cell r="D361"/>
          <cell r="E361"/>
          <cell r="F361"/>
          <cell r="G361">
            <v>0</v>
          </cell>
          <cell r="H361"/>
          <cell r="I361"/>
          <cell r="J361"/>
          <cell r="K361"/>
          <cell r="L361"/>
          <cell r="M361">
            <v>29477.140000000003</v>
          </cell>
          <cell r="N361"/>
          <cell r="O361"/>
          <cell r="P361"/>
          <cell r="Q361"/>
          <cell r="R361"/>
          <cell r="S361"/>
          <cell r="T361"/>
          <cell r="U361">
            <v>0</v>
          </cell>
        </row>
        <row r="362">
          <cell r="C362" t="str">
            <v>НЫДИНСКОЕ   ЛПУ</v>
          </cell>
          <cell r="D362"/>
          <cell r="E362"/>
          <cell r="F362"/>
          <cell r="G362">
            <v>0</v>
          </cell>
          <cell r="H362"/>
          <cell r="I362"/>
          <cell r="J362"/>
          <cell r="K362"/>
          <cell r="L362"/>
          <cell r="M362">
            <v>9309</v>
          </cell>
          <cell r="N362"/>
          <cell r="O362"/>
          <cell r="P362"/>
          <cell r="Q362" t="str">
            <v/>
          </cell>
          <cell r="R362"/>
          <cell r="S362"/>
          <cell r="T362"/>
          <cell r="U362">
            <v>0</v>
          </cell>
          <cell r="V362"/>
          <cell r="W362"/>
          <cell r="X362">
            <v>8877.92</v>
          </cell>
        </row>
        <row r="363">
          <cell r="A363">
            <v>8.34</v>
          </cell>
          <cell r="B363">
            <v>13</v>
          </cell>
          <cell r="C363" t="str">
            <v>В-1-1т</v>
          </cell>
          <cell r="D363"/>
          <cell r="E363">
            <v>4541.93</v>
          </cell>
          <cell r="F363">
            <v>4567.6899999999996</v>
          </cell>
          <cell r="G363">
            <v>4697.5600000000004</v>
          </cell>
          <cell r="H363">
            <v>4738.24</v>
          </cell>
          <cell r="I363">
            <v>4968.4799999999996</v>
          </cell>
          <cell r="J363">
            <v>5134.84</v>
          </cell>
          <cell r="K363">
            <v>5242.94</v>
          </cell>
          <cell r="L363">
            <v>5270.01</v>
          </cell>
          <cell r="M363">
            <v>5427.21</v>
          </cell>
          <cell r="N363">
            <v>5568.34</v>
          </cell>
          <cell r="O363">
            <v>5854.66</v>
          </cell>
          <cell r="P363">
            <v>0</v>
          </cell>
          <cell r="Q363"/>
          <cell r="R363">
            <v>4567.6899999999996</v>
          </cell>
          <cell r="S363">
            <v>4697.5600000000004</v>
          </cell>
          <cell r="T363">
            <v>4738.24</v>
          </cell>
          <cell r="U363">
            <v>4968.4799999999996</v>
          </cell>
          <cell r="V363">
            <v>5134.84</v>
          </cell>
          <cell r="W363">
            <v>5242.94</v>
          </cell>
          <cell r="X363">
            <v>5270.01</v>
          </cell>
          <cell r="Y363">
            <v>5427.21</v>
          </cell>
          <cell r="Z363">
            <v>5568.34</v>
          </cell>
          <cell r="AA363">
            <v>5854.66</v>
          </cell>
          <cell r="AB363">
            <v>0</v>
          </cell>
          <cell r="AC363">
            <v>0</v>
          </cell>
          <cell r="AD363"/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</row>
        <row r="364">
          <cell r="A364">
            <v>8.35</v>
          </cell>
          <cell r="B364">
            <v>23</v>
          </cell>
          <cell r="C364" t="str">
            <v>В-2-1т</v>
          </cell>
          <cell r="D364"/>
          <cell r="E364">
            <v>2841.03</v>
          </cell>
          <cell r="F364">
            <v>3004.83</v>
          </cell>
          <cell r="G364">
            <v>3084.28</v>
          </cell>
          <cell r="H364">
            <v>3250.61</v>
          </cell>
          <cell r="I364">
            <v>3275.53</v>
          </cell>
          <cell r="J364">
            <v>3368.13</v>
          </cell>
          <cell r="K364">
            <v>3465.13</v>
          </cell>
          <cell r="L364">
            <v>3607.91</v>
          </cell>
          <cell r="M364">
            <v>3654.28</v>
          </cell>
          <cell r="N364">
            <v>3730.01</v>
          </cell>
          <cell r="O364">
            <v>3730.64</v>
          </cell>
          <cell r="P364">
            <v>0</v>
          </cell>
          <cell r="Q364"/>
          <cell r="R364">
            <v>3004.83</v>
          </cell>
          <cell r="S364">
            <v>3084.28</v>
          </cell>
          <cell r="T364">
            <v>3250.61</v>
          </cell>
          <cell r="U364">
            <v>3275.53</v>
          </cell>
          <cell r="V364">
            <v>3368.13</v>
          </cell>
          <cell r="W364">
            <v>3465.13</v>
          </cell>
          <cell r="X364">
            <v>3607.91</v>
          </cell>
          <cell r="Y364">
            <v>3654.28</v>
          </cell>
          <cell r="Z364">
            <v>3730.01</v>
          </cell>
          <cell r="AA364">
            <v>3730.64</v>
          </cell>
          <cell r="AB364">
            <v>0</v>
          </cell>
          <cell r="AC364">
            <v>0</v>
          </cell>
          <cell r="AD364"/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</row>
        <row r="365">
          <cell r="G365">
            <v>0</v>
          </cell>
        </row>
        <row r="366">
          <cell r="C366" t="str">
            <v>ЯМБУРГСКОЕ   ЛПУ</v>
          </cell>
          <cell r="D366"/>
          <cell r="E366"/>
          <cell r="F366"/>
          <cell r="G366">
            <v>0</v>
          </cell>
          <cell r="H366"/>
          <cell r="I366"/>
          <cell r="J366"/>
          <cell r="K366"/>
          <cell r="L366"/>
          <cell r="M366">
            <v>16477.52</v>
          </cell>
          <cell r="N366"/>
          <cell r="O366"/>
          <cell r="P366"/>
          <cell r="Q366" t="str">
            <v/>
          </cell>
          <cell r="R366"/>
          <cell r="S366"/>
          <cell r="T366"/>
          <cell r="U366">
            <v>0</v>
          </cell>
        </row>
        <row r="367">
          <cell r="A367">
            <v>8.36</v>
          </cell>
          <cell r="B367">
            <v>8</v>
          </cell>
          <cell r="C367" t="str">
            <v>ЕЛЕЦ-1</v>
          </cell>
          <cell r="D367"/>
          <cell r="E367">
            <v>3950.1</v>
          </cell>
          <cell r="F367">
            <v>3978.22</v>
          </cell>
          <cell r="G367">
            <v>4031.75</v>
          </cell>
          <cell r="H367">
            <v>4074.57</v>
          </cell>
          <cell r="I367">
            <v>4107.33</v>
          </cell>
          <cell r="J367">
            <v>4180.6000000000004</v>
          </cell>
          <cell r="K367">
            <v>4269.13</v>
          </cell>
          <cell r="L367">
            <v>4297.45</v>
          </cell>
          <cell r="M367">
            <v>4351.5600000000004</v>
          </cell>
          <cell r="N367">
            <v>4396.8999999999996</v>
          </cell>
          <cell r="O367">
            <v>4441.07</v>
          </cell>
          <cell r="P367">
            <v>0</v>
          </cell>
          <cell r="Q367"/>
          <cell r="R367">
            <v>3978.22</v>
          </cell>
          <cell r="S367">
            <v>4031.75</v>
          </cell>
          <cell r="T367">
            <v>4074.57</v>
          </cell>
          <cell r="U367">
            <v>4107.33</v>
          </cell>
          <cell r="V367">
            <v>4180.6000000000004</v>
          </cell>
          <cell r="W367">
            <v>4269.13</v>
          </cell>
          <cell r="X367">
            <v>4297.45</v>
          </cell>
          <cell r="Y367">
            <v>4351.5600000000004</v>
          </cell>
          <cell r="Z367">
            <v>4396.8999999999996</v>
          </cell>
          <cell r="AA367">
            <v>4441.07</v>
          </cell>
          <cell r="AB367">
            <v>0</v>
          </cell>
          <cell r="AC367">
            <v>0</v>
          </cell>
          <cell r="AD367"/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</row>
        <row r="368">
          <cell r="A368">
            <v>8.3699999999999992</v>
          </cell>
          <cell r="B368">
            <v>21</v>
          </cell>
          <cell r="C368" t="str">
            <v>ЕЛЕЦ-2</v>
          </cell>
          <cell r="D368"/>
          <cell r="E368">
            <v>3700.14</v>
          </cell>
          <cell r="F368">
            <v>3935.54</v>
          </cell>
          <cell r="G368">
            <v>4110.72</v>
          </cell>
          <cell r="H368">
            <v>4337</v>
          </cell>
          <cell r="I368">
            <v>4597.58</v>
          </cell>
          <cell r="J368">
            <v>4901.33</v>
          </cell>
          <cell r="K368">
            <v>5068.1099999999997</v>
          </cell>
          <cell r="L368">
            <v>5338.97</v>
          </cell>
          <cell r="M368">
            <v>5538.55</v>
          </cell>
          <cell r="N368">
            <v>5737.3</v>
          </cell>
          <cell r="O368">
            <v>6031.02</v>
          </cell>
          <cell r="P368">
            <v>0</v>
          </cell>
          <cell r="Q368"/>
          <cell r="R368">
            <v>3935.54</v>
          </cell>
          <cell r="S368">
            <v>4110.72</v>
          </cell>
          <cell r="T368">
            <v>4337</v>
          </cell>
          <cell r="U368">
            <v>4597.58</v>
          </cell>
          <cell r="V368">
            <v>4901.33</v>
          </cell>
          <cell r="W368">
            <v>5068.1099999999997</v>
          </cell>
          <cell r="X368">
            <v>5338.97</v>
          </cell>
          <cell r="Y368">
            <v>5538.55</v>
          </cell>
          <cell r="Z368">
            <v>5737.3</v>
          </cell>
          <cell r="AA368">
            <v>6031.02</v>
          </cell>
          <cell r="AB368">
            <v>0</v>
          </cell>
          <cell r="AC368">
            <v>0</v>
          </cell>
          <cell r="AD368"/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</row>
        <row r="369">
          <cell r="A369">
            <v>8.3800000000000008</v>
          </cell>
          <cell r="B369">
            <v>10</v>
          </cell>
          <cell r="C369" t="str">
            <v>ТУЛА-1</v>
          </cell>
          <cell r="D369"/>
          <cell r="E369">
            <v>9879.43</v>
          </cell>
          <cell r="F369">
            <v>9955.2199999999993</v>
          </cell>
          <cell r="G369">
            <v>9973.44</v>
          </cell>
          <cell r="H369">
            <v>36.869999999999997</v>
          </cell>
          <cell r="I369">
            <v>37.82</v>
          </cell>
          <cell r="J369">
            <v>61.53</v>
          </cell>
          <cell r="K369">
            <v>92.35</v>
          </cell>
          <cell r="L369">
            <v>114.1</v>
          </cell>
          <cell r="M369">
            <v>135.69</v>
          </cell>
          <cell r="N369">
            <v>166.64</v>
          </cell>
          <cell r="O369">
            <v>195.21</v>
          </cell>
          <cell r="P369">
            <v>0</v>
          </cell>
          <cell r="Q369"/>
          <cell r="R369">
            <v>9955.2199999999993</v>
          </cell>
          <cell r="S369">
            <v>9973.44</v>
          </cell>
          <cell r="T369">
            <v>10036.870000000001</v>
          </cell>
          <cell r="U369">
            <v>37.82</v>
          </cell>
          <cell r="V369">
            <v>61.53</v>
          </cell>
          <cell r="W369">
            <v>92.35</v>
          </cell>
          <cell r="X369">
            <v>114.1</v>
          </cell>
          <cell r="Y369">
            <v>135.69</v>
          </cell>
          <cell r="Z369">
            <v>166.64</v>
          </cell>
          <cell r="AA369">
            <v>195.21</v>
          </cell>
          <cell r="AB369">
            <v>0</v>
          </cell>
          <cell r="AC369">
            <v>0</v>
          </cell>
          <cell r="AD369"/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</row>
        <row r="370">
          <cell r="A370">
            <v>8.39</v>
          </cell>
          <cell r="B370">
            <v>19</v>
          </cell>
          <cell r="C370" t="str">
            <v>ТУЛА-2</v>
          </cell>
          <cell r="D370"/>
          <cell r="E370">
            <v>5736.46</v>
          </cell>
          <cell r="F370">
            <v>5851.55</v>
          </cell>
          <cell r="G370">
            <v>5985.66</v>
          </cell>
          <cell r="H370">
            <v>6108.3</v>
          </cell>
          <cell r="I370">
            <v>6298.24</v>
          </cell>
          <cell r="J370">
            <v>6425.38</v>
          </cell>
          <cell r="K370">
            <v>6432.92</v>
          </cell>
          <cell r="L370">
            <v>6440.14</v>
          </cell>
          <cell r="M370">
            <v>6451.72</v>
          </cell>
          <cell r="N370">
            <v>6464.34</v>
          </cell>
          <cell r="O370">
            <v>6599.58</v>
          </cell>
          <cell r="P370">
            <v>0</v>
          </cell>
          <cell r="Q370"/>
          <cell r="R370">
            <v>5851.55</v>
          </cell>
          <cell r="S370">
            <v>5985.66</v>
          </cell>
          <cell r="T370">
            <v>6108.3</v>
          </cell>
          <cell r="U370">
            <v>6298.24</v>
          </cell>
          <cell r="V370">
            <v>6425.38</v>
          </cell>
          <cell r="W370">
            <v>6432.92</v>
          </cell>
          <cell r="X370">
            <v>6440.14</v>
          </cell>
          <cell r="Y370">
            <v>6451.72</v>
          </cell>
          <cell r="Z370">
            <v>6464.34</v>
          </cell>
          <cell r="AA370">
            <v>6599.58</v>
          </cell>
          <cell r="AB370">
            <v>0</v>
          </cell>
          <cell r="AC370">
            <v>0</v>
          </cell>
          <cell r="AD370"/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</row>
        <row r="372">
          <cell r="C372" t="str">
            <v>ИТОГО по всем ЛПУ:</v>
          </cell>
          <cell r="D372"/>
          <cell r="E372"/>
          <cell r="F372"/>
          <cell r="G372"/>
          <cell r="H372"/>
          <cell r="I372"/>
          <cell r="J372"/>
          <cell r="K372"/>
          <cell r="L372">
            <v>135150.91</v>
          </cell>
        </row>
      </sheetData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Реквизиты"/>
      <sheetName val="Маршрут"/>
      <sheetName val="Хоздоговоры"/>
      <sheetName val="Лист2"/>
    </sheetNames>
    <sheetDataSet>
      <sheetData sheetId="0">
        <row r="2"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  <cell r="AP2">
            <v>42</v>
          </cell>
          <cell r="AQ2">
            <v>43</v>
          </cell>
          <cell r="AR2">
            <v>44</v>
          </cell>
          <cell r="AS2">
            <v>45</v>
          </cell>
          <cell r="AT2">
            <v>46</v>
          </cell>
          <cell r="AU2">
            <v>47</v>
          </cell>
          <cell r="AV2">
            <v>48</v>
          </cell>
          <cell r="AW2">
            <v>49</v>
          </cell>
          <cell r="AX2">
            <v>50</v>
          </cell>
          <cell r="AY2">
            <v>51</v>
          </cell>
          <cell r="AZ2">
            <v>52</v>
          </cell>
          <cell r="BA2">
            <v>53</v>
          </cell>
        </row>
        <row r="3">
          <cell r="A3">
            <v>0</v>
          </cell>
          <cell r="B3" t="str">
            <v>Общий учёт</v>
          </cell>
          <cell r="C3" t="str">
            <v>Общий учёт</v>
          </cell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/>
          <cell r="Y3"/>
          <cell r="Z3"/>
          <cell r="AA3"/>
          <cell r="AB3"/>
          <cell r="AC3"/>
          <cell r="AD3"/>
          <cell r="AE3"/>
          <cell r="AF3"/>
          <cell r="AG3"/>
          <cell r="AH3"/>
          <cell r="AI3"/>
          <cell r="AJ3"/>
          <cell r="AK3"/>
          <cell r="AL3"/>
          <cell r="AM3"/>
          <cell r="AN3"/>
          <cell r="AO3"/>
          <cell r="AP3"/>
          <cell r="AQ3"/>
          <cell r="AR3"/>
          <cell r="AS3"/>
          <cell r="AT3"/>
          <cell r="AU3"/>
          <cell r="AV3"/>
          <cell r="AW3"/>
          <cell r="AX3"/>
          <cell r="AY3"/>
          <cell r="AZ3" t="str">
            <v>нет</v>
          </cell>
          <cell r="BA3" t="str">
            <v>нет</v>
          </cell>
          <cell r="BB3"/>
          <cell r="BC3"/>
          <cell r="BD3"/>
          <cell r="BE3"/>
          <cell r="BF3"/>
          <cell r="BG3"/>
          <cell r="BH3"/>
          <cell r="BI3"/>
          <cell r="BJ3" t="str">
            <v>Общий учёт</v>
          </cell>
        </row>
        <row r="4">
          <cell r="A4">
            <v>10048</v>
          </cell>
          <cell r="B4" t="str">
            <v>ОАО "Ямальская железнодорожная компания"</v>
          </cell>
          <cell r="C4" t="str">
            <v>ОАО "ЯЖДК"</v>
          </cell>
          <cell r="D4" t="str">
            <v>12-44/2007-ЭК от 01.01.2007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  <cell r="AK4"/>
          <cell r="AL4"/>
          <cell r="AM4"/>
          <cell r="AN4"/>
          <cell r="AO4"/>
          <cell r="AP4"/>
          <cell r="AQ4"/>
          <cell r="AR4"/>
          <cell r="AS4"/>
          <cell r="AT4"/>
          <cell r="AU4"/>
          <cell r="AV4"/>
          <cell r="AW4"/>
          <cell r="AX4"/>
          <cell r="AY4"/>
          <cell r="AZ4"/>
          <cell r="BA4"/>
          <cell r="BB4"/>
          <cell r="BC4"/>
          <cell r="BD4"/>
          <cell r="BE4"/>
          <cell r="BF4"/>
          <cell r="BG4"/>
          <cell r="BH4"/>
          <cell r="BI4"/>
          <cell r="BJ4" t="str">
            <v>ОАО "Ямальская железнодорожная компания"</v>
          </cell>
          <cell r="BK4"/>
          <cell r="BL4"/>
          <cell r="BM4"/>
          <cell r="BN4"/>
          <cell r="BO4"/>
          <cell r="BP4" t="str">
            <v>г. Новый Уренгой</v>
          </cell>
        </row>
        <row r="5">
          <cell r="A5">
            <v>10265</v>
          </cell>
          <cell r="B5" t="str">
            <v>ОАО "Уралсвязьинформ"</v>
          </cell>
          <cell r="C5" t="str">
            <v>ОАО "Уралсвязьинформ"</v>
          </cell>
          <cell r="D5" t="str">
            <v>12-749/2007    от 01.02.2007г.</v>
          </cell>
          <cell r="E5"/>
          <cell r="F5" t="str">
            <v>Ноябрьский ф-ал "Запсибкомбанк" г.Тюмень</v>
          </cell>
          <cell r="G5" t="str">
            <v>047130639</v>
          </cell>
          <cell r="H5" t="str">
            <v>30101810100000000639</v>
          </cell>
          <cell r="I5" t="str">
            <v>40702810300300000286</v>
          </cell>
          <cell r="J5"/>
          <cell r="K5">
            <v>5902183094</v>
          </cell>
          <cell r="L5">
            <v>890531002</v>
          </cell>
          <cell r="M5"/>
          <cell r="N5" t="str">
            <v>64.20.11</v>
          </cell>
          <cell r="O5" t="str">
            <v>78190131</v>
          </cell>
          <cell r="P5">
            <v>1025900510349</v>
          </cell>
          <cell r="Q5"/>
          <cell r="R5">
            <v>71178000000</v>
          </cell>
          <cell r="S5">
            <v>49</v>
          </cell>
          <cell r="T5">
            <v>90</v>
          </cell>
          <cell r="U5"/>
          <cell r="V5"/>
          <cell r="W5">
            <v>620014</v>
          </cell>
          <cell r="X5" t="str">
            <v>Россия</v>
          </cell>
          <cell r="Y5" t="str">
            <v>г. Екатеринбург</v>
          </cell>
          <cell r="Z5" t="str">
            <v>ул. Московская, дом  11</v>
          </cell>
          <cell r="AA5">
            <v>629802</v>
          </cell>
          <cell r="AB5" t="str">
            <v>Россия ЯНАО</v>
          </cell>
          <cell r="AC5" t="str">
            <v>г. Ноябрьск</v>
          </cell>
          <cell r="AD5" t="str">
            <v>пр. Мира 70 "а"</v>
          </cell>
          <cell r="AE5" t="str">
            <v>rus@nadym.ru</v>
          </cell>
          <cell r="AF5" t="str">
            <v>т. (3496) 43-49-11 
т. (3496) 32-99-61</v>
          </cell>
          <cell r="AG5" t="str">
            <v>д. Самсонов ВладимирИванович</v>
          </cell>
          <cell r="AH5" t="str">
            <v>д. Самсонов В. И.</v>
          </cell>
          <cell r="AI5"/>
          <cell r="AJ5"/>
          <cell r="AK5" t="str">
            <v>Лукаш Любовь Кирилловна</v>
          </cell>
          <cell r="AL5" t="str">
            <v>Лукаш Л. К.</v>
          </cell>
          <cell r="AM5"/>
          <cell r="AN5"/>
          <cell r="AO5"/>
          <cell r="AP5"/>
          <cell r="AQ5"/>
          <cell r="AR5"/>
          <cell r="AS5"/>
          <cell r="AT5"/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/>
          <cell r="BF5" t="str">
            <v>Связь</v>
          </cell>
          <cell r="BG5"/>
          <cell r="BH5"/>
          <cell r="BI5">
            <v>1</v>
          </cell>
          <cell r="BJ5" t="str">
            <v>Ямало-Ненецкое отделение Межрегиональной сотовой связи ОАО "Уралсвязьинформ"ОАО "Уралсвязьинформ"</v>
          </cell>
          <cell r="BK5" t="str">
            <v>г-ну Самсонову В. И.</v>
          </cell>
          <cell r="BL5" t="str">
            <v>Директору</v>
          </cell>
          <cell r="BM5"/>
          <cell r="BN5"/>
          <cell r="BO5"/>
          <cell r="BP5" t="str">
            <v>г. Новый Уренгой</v>
          </cell>
        </row>
        <row r="7">
          <cell r="A7">
            <v>20001</v>
          </cell>
          <cell r="B7" t="str">
            <v>гр. Мищенко Андрей Викторович</v>
          </cell>
          <cell r="C7" t="str">
            <v>гр. Мищенко А.В.</v>
          </cell>
          <cell r="D7" t="str">
            <v>12-2001/2006    от 01.01.2006г.</v>
          </cell>
          <cell r="E7"/>
          <cell r="F7"/>
          <cell r="G7"/>
          <cell r="H7"/>
          <cell r="I7"/>
          <cell r="J7"/>
          <cell r="K7">
            <v>890301509175</v>
          </cell>
          <cell r="L7"/>
          <cell r="M7"/>
          <cell r="N7"/>
          <cell r="O7"/>
          <cell r="P7"/>
          <cell r="Q7"/>
          <cell r="R7"/>
          <cell r="S7"/>
          <cell r="T7"/>
          <cell r="U7"/>
          <cell r="V7"/>
          <cell r="W7">
            <v>629730</v>
          </cell>
          <cell r="X7" t="str">
            <v>Тюменская обл. ЯНАО</v>
          </cell>
          <cell r="Y7" t="str">
            <v>г. Надым</v>
          </cell>
          <cell r="Z7" t="str">
            <v>п-кт Ленинградский д. 9 кв. 24</v>
          </cell>
          <cell r="AA7">
            <v>629730</v>
          </cell>
          <cell r="AB7" t="str">
            <v>Тюменская обл. ЯНАО</v>
          </cell>
          <cell r="AC7" t="str">
            <v>г. Надым</v>
          </cell>
          <cell r="AD7" t="str">
            <v>п-кт Ленинградский д. 9 кв. 24</v>
          </cell>
          <cell r="AE7"/>
          <cell r="AF7" t="str">
            <v>т. 2-24-52, 
т. 8-908-854-97-20</v>
          </cell>
          <cell r="AG7" t="str">
            <v>гр. Мищенко Андрей Викторович</v>
          </cell>
          <cell r="AH7" t="str">
            <v>гр. Мищенко А. В.</v>
          </cell>
          <cell r="AI7"/>
          <cell r="AJ7"/>
          <cell r="AK7"/>
          <cell r="AL7"/>
          <cell r="AM7"/>
          <cell r="AN7"/>
          <cell r="AO7"/>
          <cell r="AP7"/>
          <cell r="AQ7">
            <v>4</v>
          </cell>
          <cell r="AR7">
            <v>8</v>
          </cell>
          <cell r="AS7">
            <v>9</v>
          </cell>
          <cell r="AT7">
            <v>10</v>
          </cell>
          <cell r="AU7"/>
          <cell r="AV7"/>
          <cell r="AW7"/>
          <cell r="AX7" t="str">
            <v>Договор</v>
          </cell>
          <cell r="AY7" t="str">
            <v>ПРОДАВЕЦ</v>
          </cell>
          <cell r="AZ7"/>
          <cell r="BA7"/>
          <cell r="BB7"/>
          <cell r="BC7"/>
          <cell r="BD7"/>
          <cell r="BE7"/>
          <cell r="BF7"/>
          <cell r="BG7"/>
          <cell r="BH7"/>
          <cell r="BI7">
            <v>0</v>
          </cell>
          <cell r="BJ7" t="str">
            <v>гр. Мищенко Андрей Викторович</v>
          </cell>
          <cell r="BK7" t="str">
            <v>г-ну Мищенко А. В.</v>
          </cell>
        </row>
        <row r="8">
          <cell r="A8">
            <v>20002</v>
          </cell>
          <cell r="B8" t="str">
            <v>гр. Резепов Александр Дмитриевич</v>
          </cell>
          <cell r="C8" t="str">
            <v>гр. Резепов А.Д.</v>
          </cell>
          <cell r="D8" t="str">
            <v>12-2002/2006    от 01.01.2006г.</v>
          </cell>
          <cell r="E8"/>
          <cell r="F8"/>
          <cell r="G8"/>
          <cell r="H8"/>
          <cell r="I8"/>
          <cell r="J8"/>
          <cell r="K8">
            <v>890301069189</v>
          </cell>
          <cell r="L8"/>
          <cell r="M8"/>
          <cell r="N8"/>
          <cell r="O8"/>
          <cell r="P8"/>
          <cell r="Q8"/>
          <cell r="R8"/>
          <cell r="S8"/>
          <cell r="T8"/>
          <cell r="U8"/>
          <cell r="V8"/>
          <cell r="W8">
            <v>629730</v>
          </cell>
          <cell r="X8" t="str">
            <v>Тюменская обл. ЯНАО</v>
          </cell>
          <cell r="Y8" t="str">
            <v>г. Надым</v>
          </cell>
          <cell r="Z8" t="str">
            <v>ул. Зверева 49 под.1</v>
          </cell>
          <cell r="AA8">
            <v>629730</v>
          </cell>
          <cell r="AB8" t="str">
            <v xml:space="preserve"> ЯНАО</v>
          </cell>
          <cell r="AC8" t="str">
            <v>г. Надым</v>
          </cell>
          <cell r="AD8" t="str">
            <v>ул. Зверева 49 под.1</v>
          </cell>
          <cell r="AE8"/>
          <cell r="AF8"/>
          <cell r="AG8" t="str">
            <v>гр. Резепов Александр Дмитриевич</v>
          </cell>
          <cell r="AH8" t="str">
            <v>гр. Резепов А.Д.</v>
          </cell>
          <cell r="AI8"/>
          <cell r="AJ8"/>
          <cell r="AK8"/>
          <cell r="AL8"/>
          <cell r="AM8"/>
          <cell r="AN8"/>
          <cell r="AO8"/>
          <cell r="AP8"/>
          <cell r="AQ8">
            <v>4</v>
          </cell>
          <cell r="AR8">
            <v>8</v>
          </cell>
          <cell r="AS8">
            <v>9</v>
          </cell>
          <cell r="AT8">
            <v>10</v>
          </cell>
          <cell r="AU8"/>
          <cell r="AV8"/>
          <cell r="AW8"/>
          <cell r="AX8" t="str">
            <v>Договор</v>
          </cell>
          <cell r="AY8" t="str">
            <v>ПРОДАВЕЦ</v>
          </cell>
          <cell r="AZ8"/>
          <cell r="BA8"/>
          <cell r="BB8"/>
          <cell r="BC8"/>
          <cell r="BD8"/>
          <cell r="BE8"/>
          <cell r="BF8"/>
          <cell r="BG8"/>
          <cell r="BH8"/>
          <cell r="BI8">
            <v>0</v>
          </cell>
          <cell r="BJ8" t="str">
            <v>гр. Резепов Александр Дмитриевич</v>
          </cell>
          <cell r="BK8" t="str">
            <v>г-ну Резепов А.Д.</v>
          </cell>
          <cell r="BL8"/>
          <cell r="BM8"/>
          <cell r="BN8"/>
          <cell r="BO8">
            <v>5.0389999999999997</v>
          </cell>
          <cell r="BP8" t="str">
            <v>зв 49 Левша</v>
          </cell>
        </row>
        <row r="9">
          <cell r="A9">
            <v>20003</v>
          </cell>
          <cell r="B9" t="str">
            <v>гр. Комаров Валерий Николаевич</v>
          </cell>
          <cell r="C9" t="str">
            <v>гр. Комаров В. Н.</v>
          </cell>
          <cell r="D9" t="str">
            <v>12-2003/2006    от 01.01.2006г.</v>
          </cell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>
            <v>629730</v>
          </cell>
          <cell r="X9" t="str">
            <v>Тюменская обл. ЯНАО</v>
          </cell>
          <cell r="Y9" t="str">
            <v>г. Надым</v>
          </cell>
          <cell r="Z9" t="str">
            <v>СУ-934 пер. Южный 3-1</v>
          </cell>
          <cell r="AA9">
            <v>629730</v>
          </cell>
          <cell r="AB9" t="str">
            <v>Тюменская обл. ЯНАО</v>
          </cell>
          <cell r="AC9" t="str">
            <v>г. Надым</v>
          </cell>
          <cell r="AD9" t="str">
            <v>СУ-934 пер. Южный 3-1</v>
          </cell>
          <cell r="AE9"/>
          <cell r="AF9" t="str">
            <v>4-55-92 
т. 8-902-626-32-40</v>
          </cell>
          <cell r="AG9" t="str">
            <v>гр. Комаров Валерий Николаевич</v>
          </cell>
          <cell r="AH9" t="str">
            <v>гр. Комаров В. Н.</v>
          </cell>
          <cell r="AI9"/>
          <cell r="AJ9"/>
          <cell r="AK9"/>
          <cell r="AL9"/>
          <cell r="AM9"/>
          <cell r="AN9"/>
          <cell r="AO9"/>
          <cell r="AP9"/>
          <cell r="AQ9">
            <v>4</v>
          </cell>
          <cell r="AR9">
            <v>8</v>
          </cell>
          <cell r="AS9">
            <v>9</v>
          </cell>
          <cell r="AT9">
            <v>10</v>
          </cell>
          <cell r="AU9"/>
          <cell r="AV9"/>
          <cell r="AW9"/>
          <cell r="AX9" t="str">
            <v>Договор</v>
          </cell>
          <cell r="AY9" t="str">
            <v>ПРОДАВЕЦ</v>
          </cell>
          <cell r="AZ9"/>
          <cell r="BA9"/>
          <cell r="BB9"/>
          <cell r="BC9"/>
          <cell r="BD9"/>
          <cell r="BE9"/>
          <cell r="BF9"/>
          <cell r="BG9"/>
          <cell r="BH9"/>
          <cell r="BI9">
            <v>0</v>
          </cell>
          <cell r="BJ9" t="str">
            <v>гр. Комаров Валерий Николаевич</v>
          </cell>
          <cell r="BK9" t="str">
            <v>г-ну Комаров В. Н.</v>
          </cell>
        </row>
        <row r="10">
          <cell r="A10">
            <v>20004</v>
          </cell>
          <cell r="B10" t="str">
            <v>гр. Сидорчук</v>
          </cell>
          <cell r="C10" t="str">
            <v>гр. Сидорчук</v>
          </cell>
          <cell r="D10" t="str">
            <v>12-2004/2006    от 01.01.2006г.</v>
          </cell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 t="str">
            <v>Расторгнуть</v>
          </cell>
          <cell r="W10">
            <v>629730</v>
          </cell>
          <cell r="X10" t="str">
            <v>Тюменская обл. ЯНАО</v>
          </cell>
          <cell r="Y10" t="str">
            <v>г. Надым</v>
          </cell>
          <cell r="Z10" t="str">
            <v>п-кт Ленинградский д. 10Д кв. 15</v>
          </cell>
          <cell r="AA10">
            <v>629730</v>
          </cell>
          <cell r="AB10" t="str">
            <v>Тюменская обл. ЯНАО</v>
          </cell>
          <cell r="AC10" t="str">
            <v>г. Надым</v>
          </cell>
          <cell r="AD10" t="str">
            <v>п-кт Ленинградский д. 10Д кв. 15</v>
          </cell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>
            <v>4</v>
          </cell>
          <cell r="AR10">
            <v>8</v>
          </cell>
          <cell r="AS10">
            <v>9</v>
          </cell>
          <cell r="AT10">
            <v>10</v>
          </cell>
          <cell r="AU10"/>
          <cell r="AV10"/>
          <cell r="AW10"/>
          <cell r="AX10" t="str">
            <v>Договор</v>
          </cell>
          <cell r="AY10" t="str">
            <v>ПРОДАВЕЦ</v>
          </cell>
          <cell r="AZ10"/>
          <cell r="BA10"/>
          <cell r="BB10"/>
          <cell r="BC10"/>
          <cell r="BD10"/>
          <cell r="BE10"/>
          <cell r="BF10"/>
          <cell r="BG10"/>
          <cell r="BH10"/>
          <cell r="BI10">
            <v>0</v>
          </cell>
          <cell r="BJ10" t="str">
            <v>гр. Сидорчук</v>
          </cell>
        </row>
        <row r="11">
          <cell r="A11">
            <v>20005</v>
          </cell>
          <cell r="B11" t="str">
            <v>гр. Крюков Владимир Борисович</v>
          </cell>
          <cell r="C11" t="str">
            <v>гр. Крюков В. Б.</v>
          </cell>
          <cell r="D11" t="str">
            <v>12-2005/2006    от 01.01.2006г.</v>
          </cell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>
            <v>629730</v>
          </cell>
          <cell r="X11" t="str">
            <v>Тюменская обл. ЯНАО</v>
          </cell>
          <cell r="Y11" t="str">
            <v>г. Надым</v>
          </cell>
          <cell r="Z11" t="str">
            <v>ул. Зверева 56-40</v>
          </cell>
          <cell r="AA11">
            <v>629730</v>
          </cell>
          <cell r="AB11" t="str">
            <v>Тюменская обл. ЯНАО</v>
          </cell>
          <cell r="AC11" t="str">
            <v>г. Надым</v>
          </cell>
          <cell r="AD11" t="str">
            <v>ул. Зверева 56-40</v>
          </cell>
          <cell r="AE11"/>
          <cell r="AF11" t="str">
            <v>2-56-14</v>
          </cell>
          <cell r="AG11" t="str">
            <v>гр. Крюков Владимир Борисович</v>
          </cell>
          <cell r="AH11" t="str">
            <v>гр. Крюков В. Б.</v>
          </cell>
          <cell r="AI11"/>
          <cell r="AJ11"/>
          <cell r="AK11"/>
          <cell r="AL11"/>
          <cell r="AM11"/>
          <cell r="AN11"/>
          <cell r="AO11"/>
          <cell r="AP11"/>
          <cell r="AQ11">
            <v>4</v>
          </cell>
          <cell r="AR11">
            <v>8</v>
          </cell>
          <cell r="AS11">
            <v>9</v>
          </cell>
          <cell r="AT11">
            <v>10</v>
          </cell>
          <cell r="AU11"/>
          <cell r="AV11"/>
          <cell r="AW11"/>
          <cell r="AX11" t="str">
            <v>Договор</v>
          </cell>
          <cell r="AY11" t="str">
            <v>ПРОДАВЕЦ</v>
          </cell>
          <cell r="AZ11"/>
          <cell r="BA11"/>
          <cell r="BB11"/>
          <cell r="BC11"/>
          <cell r="BD11"/>
          <cell r="BE11"/>
          <cell r="BF11"/>
          <cell r="BG11"/>
          <cell r="BH11"/>
          <cell r="BI11">
            <v>0</v>
          </cell>
          <cell r="BJ11" t="str">
            <v>гр. Крюков Владимир Борисович</v>
          </cell>
          <cell r="BK11" t="str">
            <v>г-ну Крюков В. Б.</v>
          </cell>
        </row>
        <row r="12">
          <cell r="A12">
            <v>20006</v>
          </cell>
          <cell r="B12" t="str">
            <v>гр. Мигалко Михаил Михайлович</v>
          </cell>
          <cell r="C12" t="str">
            <v>гр. Мигалко М. М.</v>
          </cell>
          <cell r="D12" t="str">
            <v>12-2006/2006    от 01.01.2006г.</v>
          </cell>
          <cell r="E12"/>
          <cell r="F12"/>
          <cell r="G12"/>
          <cell r="H12"/>
          <cell r="I12"/>
          <cell r="J12"/>
          <cell r="K12">
            <v>890302457811</v>
          </cell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 t="str">
            <v>Расторгнуть</v>
          </cell>
          <cell r="W12">
            <v>629730</v>
          </cell>
          <cell r="X12" t="str">
            <v>Тюменская обл. ЯНАО</v>
          </cell>
          <cell r="Y12" t="str">
            <v>г. Надым</v>
          </cell>
          <cell r="Z12" t="str">
            <v>ул. Комсомольская 24-48</v>
          </cell>
          <cell r="AA12">
            <v>629730</v>
          </cell>
          <cell r="AB12" t="str">
            <v>Тюменская обл. ЯНАО</v>
          </cell>
          <cell r="AC12" t="str">
            <v>г. Надым</v>
          </cell>
          <cell r="AD12" t="str">
            <v>ул. Комсомольская 24-48</v>
          </cell>
          <cell r="AE12"/>
          <cell r="AF12" t="str">
            <v>3-08-74</v>
          </cell>
          <cell r="AG12" t="str">
            <v>гр. Мигалко Михаил Михайлович</v>
          </cell>
          <cell r="AH12" t="str">
            <v>гр. Мигалко М. М.</v>
          </cell>
          <cell r="AI12"/>
          <cell r="AJ12"/>
          <cell r="AK12"/>
          <cell r="AL12"/>
          <cell r="AM12"/>
          <cell r="AN12"/>
          <cell r="AO12"/>
          <cell r="AP12"/>
          <cell r="AQ12">
            <v>4</v>
          </cell>
          <cell r="AR12">
            <v>8</v>
          </cell>
          <cell r="AS12">
            <v>9</v>
          </cell>
          <cell r="AT12">
            <v>10</v>
          </cell>
          <cell r="AU12"/>
          <cell r="AV12"/>
          <cell r="AW12"/>
          <cell r="AX12" t="str">
            <v>Договор</v>
          </cell>
          <cell r="AY12" t="str">
            <v>ПРОДАВЕЦ</v>
          </cell>
          <cell r="AZ12"/>
          <cell r="BA12"/>
          <cell r="BB12"/>
          <cell r="BC12"/>
          <cell r="BD12"/>
          <cell r="BE12"/>
          <cell r="BF12"/>
          <cell r="BG12"/>
          <cell r="BH12"/>
          <cell r="BI12">
            <v>0</v>
          </cell>
          <cell r="BJ12" t="str">
            <v>гр. Мигалко Михаил Михайлович</v>
          </cell>
          <cell r="BK12" t="str">
            <v>г-ну Мигалко М. М.</v>
          </cell>
        </row>
        <row r="13">
          <cell r="A13">
            <v>20007</v>
          </cell>
          <cell r="B13" t="str">
            <v>гр. Мигалко Василий Михайлович</v>
          </cell>
          <cell r="C13" t="str">
            <v>гр. Мигалко В. М.</v>
          </cell>
          <cell r="D13" t="str">
            <v>12-2007/2006    от 01.01.2006г.</v>
          </cell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 t="str">
            <v>Расторгнуть</v>
          </cell>
          <cell r="W13">
            <v>629730</v>
          </cell>
          <cell r="X13" t="str">
            <v>Тюменская обл. ЯНАО</v>
          </cell>
          <cell r="Y13" t="str">
            <v>г. Надым</v>
          </cell>
          <cell r="Z13" t="str">
            <v>ул. Заводская 6-57</v>
          </cell>
          <cell r="AA13">
            <v>629730</v>
          </cell>
          <cell r="AB13" t="str">
            <v>Тюменская обл. ЯНАО</v>
          </cell>
          <cell r="AC13" t="str">
            <v>г. Надым</v>
          </cell>
          <cell r="AD13" t="str">
            <v>ул. Заводская 6-57</v>
          </cell>
          <cell r="AE13"/>
          <cell r="AF13" t="str">
            <v>2-67-67</v>
          </cell>
          <cell r="AG13" t="str">
            <v>гр. Мигалко Василий Михайлович</v>
          </cell>
          <cell r="AH13" t="str">
            <v>гр. Мигалко В. М.</v>
          </cell>
          <cell r="AI13"/>
          <cell r="AJ13"/>
          <cell r="AK13"/>
          <cell r="AL13"/>
          <cell r="AM13"/>
          <cell r="AN13"/>
          <cell r="AO13"/>
          <cell r="AP13"/>
          <cell r="AQ13">
            <v>4</v>
          </cell>
          <cell r="AR13">
            <v>8</v>
          </cell>
          <cell r="AS13">
            <v>9</v>
          </cell>
          <cell r="AT13">
            <v>10</v>
          </cell>
          <cell r="AU13"/>
          <cell r="AV13"/>
          <cell r="AW13"/>
          <cell r="AX13" t="str">
            <v>Договор</v>
          </cell>
          <cell r="AY13" t="str">
            <v>ПРОДАВЕЦ</v>
          </cell>
          <cell r="AZ13"/>
          <cell r="BA13"/>
          <cell r="BB13"/>
          <cell r="BC13"/>
          <cell r="BD13"/>
          <cell r="BE13"/>
          <cell r="BF13"/>
          <cell r="BG13"/>
          <cell r="BH13"/>
          <cell r="BI13">
            <v>0</v>
          </cell>
          <cell r="BJ13" t="str">
            <v>гр. Мигалко Василий Михайлович</v>
          </cell>
          <cell r="BK13" t="str">
            <v>г-ну Мигалко В. М.</v>
          </cell>
        </row>
        <row r="14">
          <cell r="A14">
            <v>20008</v>
          </cell>
          <cell r="B14" t="str">
            <v>гр. Закиров Альберт Илькамович</v>
          </cell>
          <cell r="C14" t="str">
            <v>гр. Закиров А. И.</v>
          </cell>
          <cell r="D14" t="str">
            <v>12-2008/2006    от 01.08.2006г.</v>
          </cell>
          <cell r="E14"/>
          <cell r="F14"/>
          <cell r="G14"/>
          <cell r="H14"/>
          <cell r="I14"/>
          <cell r="J14"/>
          <cell r="K14">
            <v>890300823043</v>
          </cell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>
            <v>629730</v>
          </cell>
          <cell r="X14" t="str">
            <v>Тюменская обл. ЯНАО</v>
          </cell>
          <cell r="Y14" t="str">
            <v>г. Надым</v>
          </cell>
          <cell r="Z14" t="str">
            <v>ул. Кедровая 12-174</v>
          </cell>
          <cell r="AA14">
            <v>629730</v>
          </cell>
          <cell r="AB14" t="str">
            <v>Тюменская обл. ЯНАО</v>
          </cell>
          <cell r="AC14" t="str">
            <v>г. Надым</v>
          </cell>
          <cell r="AD14" t="str">
            <v>ул. Кедровая 12-174</v>
          </cell>
          <cell r="AE14"/>
          <cell r="AF14" t="str">
            <v>т. 3-35-16, 
т. 66-7-48 
т. 8-908-85-74-337</v>
          </cell>
          <cell r="AG14" t="str">
            <v>гр. Закиров Альберт Илькамович</v>
          </cell>
          <cell r="AH14" t="str">
            <v>гр. Закиров А. И.</v>
          </cell>
          <cell r="AI14"/>
          <cell r="AJ14"/>
          <cell r="AK14"/>
          <cell r="AL14"/>
          <cell r="AM14"/>
          <cell r="AN14"/>
          <cell r="AO14"/>
          <cell r="AP14"/>
          <cell r="AQ14">
            <v>4</v>
          </cell>
          <cell r="AR14">
            <v>8</v>
          </cell>
          <cell r="AS14">
            <v>9</v>
          </cell>
          <cell r="AT14">
            <v>10</v>
          </cell>
          <cell r="AU14"/>
          <cell r="AV14"/>
          <cell r="AW14"/>
          <cell r="AX14" t="str">
            <v>Договор</v>
          </cell>
          <cell r="AY14" t="str">
            <v>ПРОДАВЕЦ</v>
          </cell>
          <cell r="AZ14"/>
          <cell r="BA14"/>
          <cell r="BB14"/>
          <cell r="BC14"/>
          <cell r="BD14"/>
          <cell r="BE14"/>
          <cell r="BF14"/>
          <cell r="BG14"/>
          <cell r="BH14"/>
          <cell r="BI14">
            <v>1</v>
          </cell>
          <cell r="BJ14" t="str">
            <v>гр. Закиров Альберт Илькамович</v>
          </cell>
          <cell r="BK14" t="str">
            <v>г-ну Закирову А. И.</v>
          </cell>
        </row>
        <row r="15">
          <cell r="A15">
            <v>20009</v>
          </cell>
          <cell r="B15" t="str">
            <v>гр. Королёв Сергей Григорьевич</v>
          </cell>
          <cell r="C15" t="str">
            <v>гр. Королёв С. Г.</v>
          </cell>
          <cell r="D15" t="str">
            <v>12-2009/2007    от 01.03.2007г.</v>
          </cell>
          <cell r="E15"/>
          <cell r="F15"/>
          <cell r="G15"/>
          <cell r="H15"/>
          <cell r="I15"/>
          <cell r="J15"/>
          <cell r="K15">
            <v>772901534446</v>
          </cell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>
            <v>119361</v>
          </cell>
          <cell r="X15"/>
          <cell r="Y15" t="str">
            <v>г. Москва</v>
          </cell>
          <cell r="Z15" t="str">
            <v>ул. Озёрная  д. 25 кв. 58</v>
          </cell>
          <cell r="AA15">
            <v>629730</v>
          </cell>
          <cell r="AB15" t="str">
            <v>Тюменская обл. ЯНАО</v>
          </cell>
          <cell r="AC15" t="str">
            <v>г. Надым</v>
          </cell>
          <cell r="AD15" t="str">
            <v>Промзона панель"С"</v>
          </cell>
          <cell r="AE15"/>
          <cell r="AF15" t="str">
            <v>т. 902-626-51-85</v>
          </cell>
          <cell r="AG15" t="str">
            <v>гр. Королёв Сергей Григорьевич</v>
          </cell>
          <cell r="AH15" t="str">
            <v>гр. Королёв С. Г.</v>
          </cell>
          <cell r="AI15" t="str">
            <v>Ачкасов Юрий Вячеславович 
т. 902-626-51-85</v>
          </cell>
          <cell r="AJ15"/>
          <cell r="AK15"/>
          <cell r="AL15"/>
          <cell r="AM15"/>
          <cell r="AN15"/>
          <cell r="AO15"/>
          <cell r="AP15"/>
          <cell r="AQ15">
            <v>4</v>
          </cell>
          <cell r="AR15">
            <v>8</v>
          </cell>
          <cell r="AS15">
            <v>9</v>
          </cell>
          <cell r="AT15">
            <v>10</v>
          </cell>
          <cell r="AU15"/>
          <cell r="AV15"/>
          <cell r="AW15"/>
          <cell r="AX15" t="str">
            <v>Договор</v>
          </cell>
          <cell r="AY15" t="str">
            <v>ПРОДАВЕЦ</v>
          </cell>
          <cell r="AZ15"/>
          <cell r="BA15"/>
          <cell r="BB15"/>
          <cell r="BC15"/>
          <cell r="BD15"/>
          <cell r="BE15"/>
          <cell r="BF15"/>
          <cell r="BG15"/>
          <cell r="BH15"/>
          <cell r="BI15">
            <v>1</v>
          </cell>
          <cell r="BJ15" t="str">
            <v>гр. Королёв Сергей Григорьевич</v>
          </cell>
          <cell r="BK15" t="str">
            <v>г-ну Королёву С. Г.</v>
          </cell>
        </row>
        <row r="16">
          <cell r="A16">
            <v>20010</v>
          </cell>
          <cell r="B16" t="str">
            <v>Новый Абонент</v>
          </cell>
          <cell r="C16" t="str">
            <v>Новый Абонент</v>
          </cell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/>
          <cell r="BG16"/>
          <cell r="BH16"/>
          <cell r="BI16"/>
          <cell r="BJ16" t="str">
            <v>Новый Абонент</v>
          </cell>
        </row>
        <row r="17">
          <cell r="A17">
            <v>20011</v>
          </cell>
          <cell r="B17" t="str">
            <v>гр. Якушенков Денис Эдуардович</v>
          </cell>
          <cell r="C17" t="str">
            <v>гр. Якушенков Д. Э.</v>
          </cell>
          <cell r="D17" t="str">
            <v>12-2010/2007    от 01.06.2007г.</v>
          </cell>
          <cell r="E17"/>
          <cell r="F17"/>
          <cell r="G17"/>
          <cell r="H17"/>
          <cell r="I17"/>
          <cell r="J17"/>
          <cell r="K17">
            <v>890301583066</v>
          </cell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>
            <v>629730</v>
          </cell>
          <cell r="X17" t="str">
            <v>Тюменская обл. ЯНАО</v>
          </cell>
          <cell r="Y17" t="str">
            <v>г. Надым</v>
          </cell>
          <cell r="Z17" t="str">
            <v>ул. Зверева д. 23 кв. 49</v>
          </cell>
          <cell r="AA17">
            <v>629730</v>
          </cell>
          <cell r="AB17" t="str">
            <v>Тюменская обл. ЯНАО</v>
          </cell>
          <cell r="AC17" t="str">
            <v>г. Надым</v>
          </cell>
          <cell r="AD17" t="str">
            <v>ул. Зверева д. 23 кв. 49</v>
          </cell>
          <cell r="AE17"/>
          <cell r="AF17" t="str">
            <v>т. 8-902-626-88-91</v>
          </cell>
          <cell r="AG17" t="str">
            <v>гр. Якушенков Денис Эдуардович</v>
          </cell>
          <cell r="AH17" t="str">
            <v>гр. Якушенков Д. Э.</v>
          </cell>
          <cell r="AI17"/>
          <cell r="AJ17"/>
          <cell r="AK17"/>
          <cell r="AL17"/>
          <cell r="AM17"/>
          <cell r="AN17"/>
          <cell r="AO17"/>
          <cell r="AP17"/>
          <cell r="AQ17">
            <v>4</v>
          </cell>
          <cell r="AR17">
            <v>8</v>
          </cell>
          <cell r="AS17">
            <v>9</v>
          </cell>
          <cell r="AT17">
            <v>10</v>
          </cell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/>
          <cell r="BG17"/>
          <cell r="BH17"/>
          <cell r="BI17">
            <v>0</v>
          </cell>
          <cell r="BJ17" t="str">
            <v>гр. Якушенков Денис Эдуардович</v>
          </cell>
          <cell r="BK17" t="str">
            <v>г-ну Якушенкову Д. Э.</v>
          </cell>
        </row>
        <row r="18">
          <cell r="A18">
            <v>20012</v>
          </cell>
          <cell r="B18" t="str">
            <v>Новый Абонент</v>
          </cell>
          <cell r="C18" t="str">
            <v>Новый Абонент</v>
          </cell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/>
          <cell r="BG18"/>
          <cell r="BH18"/>
          <cell r="BI18"/>
          <cell r="BJ18" t="str">
            <v>Новый Абонент</v>
          </cell>
        </row>
        <row r="19">
          <cell r="A19">
            <v>20101</v>
          </cell>
          <cell r="B19" t="str">
            <v>Общество с ограниченной ответственностью "Газпромэнерго"</v>
          </cell>
          <cell r="C19" t="str">
            <v>ООО "Газпромэнерго"</v>
          </cell>
          <cell r="D19" t="str">
            <v>12-740/2006 от 01.10.2006г.</v>
          </cell>
          <cell r="E19"/>
          <cell r="F19" t="str">
            <v>АБ «Газпромбанк» (ОАО) г. Москва</v>
          </cell>
          <cell r="G19" t="str">
            <v>044525823</v>
          </cell>
          <cell r="H19" t="str">
            <v>30101810100000000898</v>
          </cell>
          <cell r="I19" t="str">
            <v>40702810301000000229</v>
          </cell>
          <cell r="J19"/>
          <cell r="K19">
            <v>7736186950</v>
          </cell>
          <cell r="L19">
            <v>890302001</v>
          </cell>
          <cell r="M19"/>
          <cell r="N19" t="str">
            <v>62.23, 65.23.3, 65.23.1,74.20.13, 74.14,74.13.1, 45.21.5, 74.20, 40.10.4, 40.10.5, 40.30.5, 74.84</v>
          </cell>
          <cell r="O19" t="str">
            <v>18584757</v>
          </cell>
          <cell r="P19">
            <v>1027739841370</v>
          </cell>
          <cell r="Q19"/>
          <cell r="R19">
            <v>45293558000</v>
          </cell>
          <cell r="S19">
            <v>16</v>
          </cell>
          <cell r="T19">
            <v>65</v>
          </cell>
          <cell r="U19"/>
          <cell r="V19" t="str">
            <v>Перезаключить</v>
          </cell>
          <cell r="W19"/>
          <cell r="X19" t="str">
            <v>Российская Федерация, 117939,</v>
          </cell>
          <cell r="Y19" t="str">
            <v>Москва,</v>
          </cell>
          <cell r="Z19" t="str">
            <v>ул. Строителей, д.8 корп.1</v>
          </cell>
          <cell r="AA19"/>
          <cell r="AB19" t="str">
            <v>Российская Федерация, Тюменская обл, Ямало-Ненецкий автономный округ,</v>
          </cell>
          <cell r="AC19" t="str">
            <v>г.Надым,</v>
          </cell>
          <cell r="AD19" t="str">
            <v>ул. Зверева, д.1</v>
          </cell>
          <cell r="AE19"/>
          <cell r="AF19" t="str">
            <v>т. 3-22-13 
ф. 6-74-47</v>
          </cell>
          <cell r="AG19" t="str">
            <v>Дир. ф-ла Каврацкий Игорь Вячеславович</v>
          </cell>
          <cell r="AH19" t="str">
            <v>Дир. ф-ла Каврацкий И. В.</v>
          </cell>
          <cell r="AI19"/>
          <cell r="AJ19" t="str">
            <v>Даценко В. В.</v>
          </cell>
          <cell r="AK19" t="str">
            <v>рук. учётно-контрольной гр. Сударик Галина Николаевна 
т.  6-63-41</v>
          </cell>
          <cell r="AL19" t="str">
            <v>рук. учётно-контрольной гр. Сударик Г. Н.</v>
          </cell>
          <cell r="AM19"/>
          <cell r="AN19"/>
          <cell r="AO19"/>
          <cell r="AP19"/>
          <cell r="AQ19">
            <v>4</v>
          </cell>
          <cell r="AR19">
            <v>8</v>
          </cell>
          <cell r="AS19">
            <v>9</v>
          </cell>
          <cell r="AT19">
            <v>10</v>
          </cell>
          <cell r="AU19"/>
          <cell r="AV19"/>
          <cell r="AW19"/>
          <cell r="AX19" t="str">
            <v>Договор</v>
          </cell>
          <cell r="AY19" t="str">
            <v>ПРОДАВЕЦ</v>
          </cell>
          <cell r="AZ19"/>
          <cell r="BA19"/>
          <cell r="BB19"/>
          <cell r="BC19"/>
          <cell r="BD19"/>
          <cell r="BE19"/>
          <cell r="BF19" t="str">
            <v>Эксплуатация ЖКХ</v>
          </cell>
          <cell r="BG19"/>
          <cell r="BH19"/>
          <cell r="BI19">
            <v>1</v>
          </cell>
          <cell r="BJ19" t="str">
            <v xml:space="preserve">Надымский филиал Общества с ограниченной ответственностью "Газпромэнерго" </v>
          </cell>
          <cell r="BK19" t="str">
            <v>г-ну Каврацкому И. В.</v>
          </cell>
          <cell r="BL19" t="str">
            <v>Директору Надымского филиала</v>
          </cell>
          <cell r="BM19"/>
          <cell r="BN19"/>
          <cell r="BO19">
            <v>1.02</v>
          </cell>
          <cell r="BP19" t="str">
            <v xml:space="preserve">Полярная 1 </v>
          </cell>
        </row>
        <row r="20">
          <cell r="A20">
            <v>20102</v>
          </cell>
          <cell r="B20" t="str">
            <v>ОАО "Севертрубопроводстрой"</v>
          </cell>
          <cell r="C20" t="str">
            <v>ОАО  "СТПС"</v>
          </cell>
          <cell r="D20" t="str">
            <v>12-52/2007 от 01.01.2007г.</v>
          </cell>
          <cell r="E20"/>
          <cell r="F20" t="str">
            <v xml:space="preserve"> "Запсибкомбанк" ОАО г. Тюмень</v>
          </cell>
          <cell r="G20" t="str">
            <v>047130639</v>
          </cell>
          <cell r="H20" t="str">
            <v>30101810100000000639</v>
          </cell>
          <cell r="I20" t="str">
            <v>40702810500140000246</v>
          </cell>
          <cell r="J20"/>
          <cell r="K20">
            <v>8903002846</v>
          </cell>
          <cell r="L20">
            <v>891450001</v>
          </cell>
          <cell r="M20" t="str">
            <v>61129</v>
          </cell>
          <cell r="N20" t="str">
            <v>45.21.3</v>
          </cell>
          <cell r="O20" t="str">
            <v>01289617</v>
          </cell>
          <cell r="P20">
            <v>1028900578068</v>
          </cell>
          <cell r="Q20"/>
          <cell r="R20"/>
          <cell r="S20"/>
          <cell r="T20"/>
          <cell r="U20"/>
          <cell r="V20" t="str">
            <v>Перезаключить</v>
          </cell>
          <cell r="W20">
            <v>629730</v>
          </cell>
          <cell r="X20" t="str">
            <v>РФ,  ЯНАО,</v>
          </cell>
          <cell r="Y20" t="str">
            <v>г. Надым</v>
          </cell>
          <cell r="Z20" t="str">
            <v>проезд № 14</v>
          </cell>
          <cell r="AA20">
            <v>629730</v>
          </cell>
          <cell r="AB20" t="str">
            <v>РФ,  ЯНАО,</v>
          </cell>
          <cell r="AC20" t="str">
            <v>г. Надым</v>
          </cell>
          <cell r="AD20" t="str">
            <v>проезд № 14</v>
          </cell>
          <cell r="AE20" t="str">
            <v>stps@ptline.ru</v>
          </cell>
          <cell r="AF20" t="str">
            <v>т/ф 40-919
т/ф 49-931
т. 49-792</v>
          </cell>
          <cell r="AG20" t="str">
            <v>г.д. Девятов Сергей Александрович
т. 49-931</v>
          </cell>
          <cell r="AH20" t="str">
            <v>г.д. Девятов С. А.</v>
          </cell>
          <cell r="AI20" t="str">
            <v>Хоптюк Дмитрий Маркович</v>
          </cell>
          <cell r="AJ20" t="str">
            <v>Мазур Василий Прокопьевич</v>
          </cell>
          <cell r="AK20" t="str">
            <v>Ситникова Валентина Александровна 
т. 49-929</v>
          </cell>
          <cell r="AL20" t="str">
            <v>Ситникова В. А.</v>
          </cell>
          <cell r="AM20" t="str">
            <v>Дежуров Сергей Петрович 
т. 49-921</v>
          </cell>
          <cell r="AN20"/>
          <cell r="AO20"/>
          <cell r="AP20" t="str">
            <v>Елена Анатольевна 
т. 49-931</v>
          </cell>
          <cell r="AQ20">
            <v>4</v>
          </cell>
          <cell r="AR20">
            <v>8</v>
          </cell>
          <cell r="AS20">
            <v>9</v>
          </cell>
          <cell r="AT20">
            <v>10</v>
          </cell>
          <cell r="AU20"/>
          <cell r="AV20"/>
          <cell r="AW20"/>
          <cell r="AX20" t="str">
            <v>Договор</v>
          </cell>
          <cell r="AY20" t="str">
            <v>ПРОДАВЕЦ</v>
          </cell>
          <cell r="AZ20" t="str">
            <v>нет</v>
          </cell>
          <cell r="BA20" t="str">
            <v>нет</v>
          </cell>
          <cell r="BB20"/>
          <cell r="BC20"/>
          <cell r="BD20" t="str">
            <v>III</v>
          </cell>
          <cell r="BE20"/>
          <cell r="BF20" t="str">
            <v>Строительство</v>
          </cell>
          <cell r="BG20"/>
          <cell r="BH20"/>
          <cell r="BI20">
            <v>1</v>
          </cell>
          <cell r="BJ20" t="str">
            <v>ОАО "Севертрубопроводстрой"</v>
          </cell>
          <cell r="BK20" t="str">
            <v>г-ну Девятову С. А.</v>
          </cell>
          <cell r="BL20" t="str">
            <v>Генеральному директору</v>
          </cell>
          <cell r="BM20"/>
          <cell r="BN20"/>
          <cell r="BO20">
            <v>3.008</v>
          </cell>
          <cell r="BP20" t="str">
            <v>Горка Военком</v>
          </cell>
        </row>
        <row r="21">
          <cell r="A21">
            <v>20103</v>
          </cell>
          <cell r="B21" t="str">
            <v>ОАО "Северная энергетическая компания"</v>
          </cell>
          <cell r="C21" t="str">
            <v>ОАО "СевЭнКо"</v>
          </cell>
          <cell r="D21" t="str">
            <v>11/14-I от 15.06.2006г.</v>
          </cell>
          <cell r="E21"/>
          <cell r="F21" t="str">
            <v>филиал "Газпромбанк" (ОАО) в г. Надым</v>
          </cell>
          <cell r="G21" t="str">
            <v>047186898</v>
          </cell>
          <cell r="H21" t="str">
            <v>30101810100000000898</v>
          </cell>
          <cell r="I21" t="str">
            <v>40702810201000000219</v>
          </cell>
          <cell r="J21"/>
          <cell r="K21">
            <v>8911019579</v>
          </cell>
          <cell r="L21">
            <v>890302001</v>
          </cell>
          <cell r="M21"/>
          <cell r="N21" t="str">
            <v>51.56.4  63.11.2  80.22.22  70.31.2  74.14  74.20  45.21.3</v>
          </cell>
          <cell r="O21" t="str">
            <v>15385483</v>
          </cell>
          <cell r="P21">
            <v>1038901121951</v>
          </cell>
          <cell r="Q21"/>
          <cell r="R21"/>
          <cell r="S21"/>
          <cell r="T21"/>
          <cell r="U21"/>
          <cell r="V21"/>
          <cell r="W21">
            <v>629800</v>
          </cell>
          <cell r="X21" t="str">
            <v>РФ, Тюменская область, ЯНАО</v>
          </cell>
          <cell r="Y21" t="str">
            <v>г. Ноябрьск</v>
          </cell>
          <cell r="Z21" t="str">
            <v>тер. юго-восточный промузел, панель 9б</v>
          </cell>
          <cell r="AA21"/>
          <cell r="AB21"/>
          <cell r="AC21"/>
          <cell r="AD21"/>
          <cell r="AE21"/>
          <cell r="AF21"/>
          <cell r="AG21" t="str">
            <v>зам. г.д. Хакимов Фёдор Закиевич</v>
          </cell>
          <cell r="AH21" t="str">
            <v>зам. г.д. Хакимов Ф. З.</v>
          </cell>
          <cell r="AI21" t="str">
            <v>директор Надымского филиала Демидов Олег Петрович</v>
          </cell>
          <cell r="AJ21"/>
          <cell r="AK21"/>
          <cell r="AL21"/>
          <cell r="AM21"/>
          <cell r="AN21"/>
          <cell r="AO21"/>
          <cell r="AP21"/>
          <cell r="AQ21">
            <v>4</v>
          </cell>
          <cell r="AR21">
            <v>8</v>
          </cell>
          <cell r="AS21">
            <v>9</v>
          </cell>
          <cell r="AT21">
            <v>10</v>
          </cell>
          <cell r="AU21"/>
          <cell r="AV21"/>
          <cell r="AW21"/>
          <cell r="AX21" t="str">
            <v>Договор</v>
          </cell>
          <cell r="AY21" t="str">
            <v>ПРОДАВЕЦ</v>
          </cell>
          <cell r="AZ21"/>
          <cell r="BA21"/>
          <cell r="BB21"/>
          <cell r="BC21"/>
          <cell r="BD21"/>
          <cell r="BE21"/>
          <cell r="BF21"/>
          <cell r="BG21"/>
          <cell r="BH21"/>
          <cell r="BI21"/>
          <cell r="BJ21" t="str">
            <v>ОАО "Северная энергетическая компания"</v>
          </cell>
          <cell r="BK21" t="str">
            <v>г-ну Хакимову Ф. З.</v>
          </cell>
          <cell r="BL21" t="str">
            <v>Заместителю генерального директора</v>
          </cell>
          <cell r="BM21"/>
          <cell r="BN21"/>
          <cell r="BO21">
            <v>6.0039999999999996</v>
          </cell>
          <cell r="BP21" t="str">
            <v>"НЗКПД" 2 эт.</v>
          </cell>
        </row>
        <row r="22">
          <cell r="A22">
            <v>20104</v>
          </cell>
          <cell r="B22" t="str">
            <v>Новый Абонент</v>
          </cell>
          <cell r="C22" t="str">
            <v>Новый Абонент</v>
          </cell>
          <cell r="D22"/>
          <cell r="E22"/>
          <cell r="F22"/>
          <cell r="G22"/>
          <cell r="H22"/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/>
          <cell r="T22"/>
          <cell r="U22"/>
          <cell r="V22"/>
          <cell r="W22"/>
          <cell r="X22"/>
          <cell r="Y22"/>
          <cell r="Z22"/>
          <cell r="AA22"/>
          <cell r="AB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  <cell r="AT22"/>
          <cell r="AU22"/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/>
          <cell r="BG22"/>
          <cell r="BH22"/>
          <cell r="BI22"/>
          <cell r="BJ22" t="str">
            <v>Новый Абонент</v>
          </cell>
        </row>
        <row r="23">
          <cell r="A23">
            <v>20105</v>
          </cell>
          <cell r="B23" t="str">
            <v>ОАО "Надымский речной порт"</v>
          </cell>
          <cell r="C23" t="str">
            <v>"Речпорт"</v>
          </cell>
          <cell r="D23" t="str">
            <v>12-55/2007 от 01.06.2007г.</v>
          </cell>
          <cell r="E23"/>
          <cell r="F23" t="str">
            <v>филиал ОАО "Уралсиб"  г. Тюмень</v>
          </cell>
          <cell r="G23" t="str">
            <v>047106957</v>
          </cell>
          <cell r="H23" t="str">
            <v>30101810900000000957</v>
          </cell>
          <cell r="I23" t="str">
            <v>40702810063020000437</v>
          </cell>
          <cell r="J23"/>
          <cell r="K23">
            <v>8903019889</v>
          </cell>
          <cell r="L23">
            <v>890301001</v>
          </cell>
          <cell r="M23" t="str">
            <v>51221, 51510</v>
          </cell>
          <cell r="N23"/>
          <cell r="O23" t="str">
            <v>05210009</v>
          </cell>
          <cell r="P23">
            <v>1028900579696</v>
          </cell>
          <cell r="Q23"/>
          <cell r="R23"/>
          <cell r="S23"/>
          <cell r="T23"/>
          <cell r="U23"/>
          <cell r="V23" t="str">
            <v>Перезаключить</v>
          </cell>
          <cell r="W23">
            <v>629730</v>
          </cell>
          <cell r="X23" t="str">
            <v>Ямало-Ненецкий автономный округ,</v>
          </cell>
          <cell r="Y23" t="str">
            <v>г. Надым,</v>
          </cell>
          <cell r="Z23" t="str">
            <v>107 км., Речной порт</v>
          </cell>
          <cell r="AA23">
            <v>629730</v>
          </cell>
          <cell r="AB23" t="str">
            <v>Ямало-Ненецкий автономный округ,</v>
          </cell>
          <cell r="AC23" t="str">
            <v>г. Надым,</v>
          </cell>
          <cell r="AD23" t="str">
            <v>107 км., Речной порт</v>
          </cell>
          <cell r="AE23" t="str">
            <v>rechport@nadym.ru</v>
          </cell>
          <cell r="AF23" t="str">
            <v>т. 9-02-72  
ф. 9-02-73
бух.т. 9-02-58</v>
          </cell>
          <cell r="AG23" t="str">
            <v>г.д. Кузнецов Вячеслав Вениаминович</v>
          </cell>
          <cell r="AH23" t="str">
            <v>г.д. Кузнецов В. В.</v>
          </cell>
          <cell r="AI23"/>
          <cell r="AJ23" t="str">
            <v>Капустин Геннадий Павлович</v>
          </cell>
          <cell r="AK23" t="str">
            <v xml:space="preserve">Соколенко Елена Ивановна
</v>
          </cell>
          <cell r="AL23" t="str">
            <v xml:space="preserve">Соколенко Е. И.
</v>
          </cell>
          <cell r="AM23"/>
          <cell r="AN23"/>
          <cell r="AO23"/>
          <cell r="AP23" t="str">
            <v xml:space="preserve">Настасья 
</v>
          </cell>
          <cell r="AQ23">
            <v>4</v>
          </cell>
          <cell r="AR23">
            <v>8</v>
          </cell>
          <cell r="AS23">
            <v>9</v>
          </cell>
          <cell r="AT23">
            <v>10</v>
          </cell>
          <cell r="AU23"/>
          <cell r="AV23"/>
          <cell r="AW23"/>
          <cell r="AX23" t="str">
            <v>Договор</v>
          </cell>
          <cell r="AY23" t="str">
            <v>ПРОДАВЕЦ</v>
          </cell>
          <cell r="AZ23" t="str">
            <v>нет</v>
          </cell>
          <cell r="BA23" t="str">
            <v>нет</v>
          </cell>
          <cell r="BB23" t="str">
            <v>нет</v>
          </cell>
          <cell r="BC23"/>
          <cell r="BD23" t="str">
            <v>III</v>
          </cell>
          <cell r="BE23"/>
          <cell r="BF23" t="str">
            <v>Транспортировка грузов и пассажиров водным транспортом</v>
          </cell>
          <cell r="BG23"/>
          <cell r="BH23"/>
          <cell r="BI23">
            <v>1</v>
          </cell>
          <cell r="BJ23" t="str">
            <v>ОАО "Надымский речной порт"</v>
          </cell>
          <cell r="BK23" t="str">
            <v>г-ну Кузнецову В. В.</v>
          </cell>
          <cell r="BL23" t="str">
            <v>Генеральному директору</v>
          </cell>
          <cell r="BM23"/>
          <cell r="BN23"/>
          <cell r="BO23"/>
          <cell r="BP23" t="str">
            <v>107 км</v>
          </cell>
        </row>
        <row r="24">
          <cell r="A24">
            <v>20106</v>
          </cell>
          <cell r="B24" t="str">
            <v>ООО "Газтеплоэнергоремонт"</v>
          </cell>
          <cell r="C24" t="str">
            <v>ООО "ГТЭР"</v>
          </cell>
          <cell r="D24" t="str">
            <v>12-50/2007 от 01.01.2007г.</v>
          </cell>
          <cell r="E24"/>
          <cell r="F24" t="str">
            <v>филиал ОАО "Уралсиб"  г. Тюмень</v>
          </cell>
          <cell r="G24" t="str">
            <v>047106957</v>
          </cell>
          <cell r="H24" t="str">
            <v>30101810900000000957</v>
          </cell>
          <cell r="I24" t="str">
            <v>40702810863020000048</v>
          </cell>
          <cell r="J24"/>
          <cell r="K24">
            <v>8903023300</v>
          </cell>
          <cell r="L24">
            <v>890301001</v>
          </cell>
          <cell r="M24"/>
          <cell r="N24"/>
          <cell r="O24" t="str">
            <v>31124173</v>
          </cell>
          <cell r="P24">
            <v>1048900200018</v>
          </cell>
          <cell r="Q24" t="str">
            <v>89 № 000335059</v>
          </cell>
          <cell r="R24"/>
          <cell r="S24"/>
          <cell r="T24"/>
          <cell r="U24"/>
          <cell r="V24" t="str">
            <v>Перезаключить</v>
          </cell>
          <cell r="W24">
            <v>629733</v>
          </cell>
          <cell r="X24" t="str">
            <v>Ямало-Ненецкий автономный округ</v>
          </cell>
          <cell r="Y24" t="str">
            <v>г. Надым</v>
          </cell>
          <cell r="Z24" t="str">
            <v>пос. Лесной, здание ООО "НРЭП", кабинет ООО "ГТЭР"</v>
          </cell>
          <cell r="AA24">
            <v>629733</v>
          </cell>
          <cell r="AB24" t="str">
            <v>Ямало-Ненецкий автономный округ</v>
          </cell>
          <cell r="AC24" t="str">
            <v>г. Надым</v>
          </cell>
          <cell r="AD24" t="str">
            <v>пос. Лесной, здание ООО "НРЭП", кабинет ООО "ГТЭР"</v>
          </cell>
          <cell r="AE24" t="str">
            <v>slv-gter@mail.ru</v>
          </cell>
          <cell r="AF24" t="str">
            <v>т. 6-12-00
т/ф 3-26-96
т. 3-23-05</v>
          </cell>
          <cell r="AG24" t="str">
            <v>исп.д. Миннушин Эдуард Загитович
т.3-26-96</v>
          </cell>
          <cell r="AH24" t="str">
            <v>исп.д. Миннушин Э. З.</v>
          </cell>
          <cell r="AI24"/>
          <cell r="AJ24" t="str">
            <v>Белкин Виталий Владимирович
т.3-35-49</v>
          </cell>
          <cell r="AK24" t="str">
            <v>Тихонова Диана Ивановна</v>
          </cell>
          <cell r="AL24" t="str">
            <v>Тихонова Д. И.</v>
          </cell>
          <cell r="AM24"/>
          <cell r="AN24"/>
          <cell r="AO24"/>
          <cell r="AP24"/>
          <cell r="AQ24">
            <v>4</v>
          </cell>
          <cell r="AR24">
            <v>8</v>
          </cell>
          <cell r="AS24">
            <v>9</v>
          </cell>
          <cell r="AT24">
            <v>10</v>
          </cell>
          <cell r="AU24"/>
          <cell r="AV24"/>
          <cell r="AW24"/>
          <cell r="AX24" t="str">
            <v>Договор</v>
          </cell>
          <cell r="AY24" t="str">
            <v>ПРОДАВЕЦ</v>
          </cell>
          <cell r="AZ24" t="str">
            <v>нет</v>
          </cell>
          <cell r="BA24" t="str">
            <v>нет</v>
          </cell>
          <cell r="BB24" t="str">
            <v>2 ДЭС</v>
          </cell>
          <cell r="BC24"/>
          <cell r="BD24" t="str">
            <v>III</v>
          </cell>
          <cell r="BE24"/>
          <cell r="BF24" t="str">
            <v>Эксплуатация ЖКХ</v>
          </cell>
          <cell r="BG24"/>
          <cell r="BH24"/>
          <cell r="BI24"/>
          <cell r="BJ24" t="str">
            <v>ООО "Газтеплоэнергоремонт"</v>
          </cell>
          <cell r="BK24" t="str">
            <v>г-ну Миннушину Э. З.</v>
          </cell>
          <cell r="BL24" t="str">
            <v>Исполнительному директору</v>
          </cell>
          <cell r="BM24"/>
          <cell r="BN24"/>
          <cell r="BO24">
            <v>3.0139999999999998</v>
          </cell>
          <cell r="BP24" t="str">
            <v>Лесной</v>
          </cell>
        </row>
        <row r="25">
          <cell r="A25">
            <v>20107</v>
          </cell>
          <cell r="B25" t="str">
            <v>ООО "Л - Инвест 2001"</v>
          </cell>
          <cell r="C25" t="str">
            <v>ООО "Л - Инвест 2001"</v>
          </cell>
          <cell r="D25" t="str">
            <v>12-34/2006 от 01.09.2006г.</v>
          </cell>
          <cell r="E25"/>
          <cell r="F25" t="str">
            <v>ОАО "Сибнефтебанк" г. Тюмень</v>
          </cell>
          <cell r="G25" t="str">
            <v>047106962</v>
          </cell>
          <cell r="H25" t="str">
            <v>30101810700000000861</v>
          </cell>
          <cell r="I25" t="str">
            <v>40702810405000000404</v>
          </cell>
          <cell r="J25"/>
          <cell r="K25">
            <v>8904044817</v>
          </cell>
          <cell r="L25">
            <v>890401001</v>
          </cell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>
            <v>629300</v>
          </cell>
          <cell r="X25" t="str">
            <v>Тюменская обл. ЯНАО</v>
          </cell>
          <cell r="Y25" t="str">
            <v>г. Новый Уренгой</v>
          </cell>
          <cell r="Z25" t="str">
            <v>ул. Молодёжная д. 17"А" оф. 55</v>
          </cell>
          <cell r="AA25">
            <v>629300</v>
          </cell>
          <cell r="AB25" t="str">
            <v>Тюменская обл. ЯНАО</v>
          </cell>
          <cell r="AC25" t="str">
            <v>г. Новый Уренгой</v>
          </cell>
          <cell r="AD25" t="str">
            <v>ул. Молодёжная д. 17"А" оф. 55</v>
          </cell>
          <cell r="AE25"/>
          <cell r="AF25" t="str">
            <v>т. (3494) 26-05-48, 
ф.(3494) 23-09-44, 
т. 8-902-621-28-63</v>
          </cell>
          <cell r="AG25" t="str">
            <v>г.д. Найманов Джамбулат Казиевич</v>
          </cell>
          <cell r="AH25" t="str">
            <v>г.д. Найманов Д. К.</v>
          </cell>
          <cell r="AI25"/>
          <cell r="AJ25"/>
          <cell r="AK25"/>
          <cell r="AL25"/>
          <cell r="AM25"/>
          <cell r="AN25"/>
          <cell r="AO25"/>
          <cell r="AP25"/>
          <cell r="AQ25">
            <v>4</v>
          </cell>
          <cell r="AR25">
            <v>8</v>
          </cell>
          <cell r="AS25">
            <v>9</v>
          </cell>
          <cell r="AT25">
            <v>10</v>
          </cell>
          <cell r="AU25"/>
          <cell r="AV25"/>
          <cell r="AW25"/>
          <cell r="AX25" t="str">
            <v>Договор</v>
          </cell>
          <cell r="AY25" t="str">
            <v>ПРОДАВЕЦ</v>
          </cell>
          <cell r="AZ25"/>
          <cell r="BA25"/>
          <cell r="BB25"/>
          <cell r="BC25"/>
          <cell r="BD25" t="str">
            <v>III</v>
          </cell>
          <cell r="BE25"/>
          <cell r="BF25" t="str">
            <v>Эксплуатация ЖКХ</v>
          </cell>
          <cell r="BG25"/>
          <cell r="BH25"/>
          <cell r="BI25">
            <v>1</v>
          </cell>
          <cell r="BJ25" t="str">
            <v>ООО "Л - Инвест 2001"</v>
          </cell>
          <cell r="BK25" t="str">
            <v>г-ну Найманову Д. К.</v>
          </cell>
          <cell r="BL25" t="str">
            <v>Генеральному директору</v>
          </cell>
          <cell r="BM25"/>
          <cell r="BN25"/>
          <cell r="BO25"/>
          <cell r="BP25" t="str">
            <v>г. Новый Уренгой</v>
          </cell>
        </row>
        <row r="26">
          <cell r="A26">
            <v>20108</v>
          </cell>
          <cell r="B26" t="str">
            <v>ОАО "Арктикнефтегазстрой"</v>
          </cell>
          <cell r="C26" t="str">
            <v>ОАО "АНГС"</v>
          </cell>
          <cell r="D26" t="str">
            <v>12-58/2007 от 01.01.2007г.</v>
          </cell>
          <cell r="E26"/>
          <cell r="F26" t="str">
            <v xml:space="preserve"> "Запсибкомбанк" ОАО г. Тюмень</v>
          </cell>
          <cell r="G26" t="str">
            <v>047130639</v>
          </cell>
          <cell r="H26" t="str">
            <v>30101810100000000639</v>
          </cell>
          <cell r="I26" t="str">
            <v>40702810700140000130</v>
          </cell>
          <cell r="J26"/>
          <cell r="K26">
            <v>8903005406</v>
          </cell>
          <cell r="L26">
            <v>891450001</v>
          </cell>
          <cell r="M26" t="str">
            <v>61110</v>
          </cell>
          <cell r="N26"/>
          <cell r="O26" t="str">
            <v>04806450</v>
          </cell>
          <cell r="P26"/>
          <cell r="Q26"/>
          <cell r="R26"/>
          <cell r="S26"/>
          <cell r="T26"/>
          <cell r="U26"/>
          <cell r="V26" t="str">
            <v>Перезаключить</v>
          </cell>
          <cell r="W26">
            <v>629730</v>
          </cell>
          <cell r="X26" t="str">
            <v>Тюменская область ЯНАО</v>
          </cell>
          <cell r="Y26" t="str">
            <v>г. Надым</v>
          </cell>
          <cell r="Z26"/>
          <cell r="AA26">
            <v>629730</v>
          </cell>
          <cell r="AB26" t="str">
            <v>Тюменская область ЯНАО</v>
          </cell>
          <cell r="AC26" t="str">
            <v>г. Надым</v>
          </cell>
          <cell r="AD26"/>
          <cell r="AE26" t="str">
            <v>angs@ptline.ru 
angron@yandex.ru</v>
          </cell>
          <cell r="AF26" t="str">
            <v>ф.3-28-13; 
ф.3-01-10
т. 96-1-43</v>
          </cell>
          <cell r="AG26" t="str">
            <v>г. д. Галиев Ришат Вагизович 
т/ф.3-28-13; 
т.96-0-32</v>
          </cell>
          <cell r="AH26" t="str">
            <v>г. д. Галиев Р. В.</v>
          </cell>
          <cell r="AI26" t="str">
            <v>Бычков Владимир Алексеевич 
т. 96-4-42</v>
          </cell>
          <cell r="AJ26" t="str">
            <v>Румыев Зия Рифатович 
т.96-2-01</v>
          </cell>
          <cell r="AK26" t="str">
            <v>Дюндик Людмила Александровна 
т.96-2-08</v>
          </cell>
          <cell r="AL26" t="str">
            <v>Дюндик Л. А.</v>
          </cell>
          <cell r="AM26" t="str">
            <v xml:space="preserve">
т.96-1-88, 
en_angs@ptline.ru</v>
          </cell>
          <cell r="AN26"/>
          <cell r="AO26"/>
          <cell r="AP26" t="str">
            <v>Лариса Анатольевна 
т.3-28-13</v>
          </cell>
          <cell r="AQ26">
            <v>4</v>
          </cell>
          <cell r="AR26">
            <v>8</v>
          </cell>
          <cell r="AS26">
            <v>9</v>
          </cell>
          <cell r="AT26">
            <v>10</v>
          </cell>
          <cell r="AU26"/>
          <cell r="AV26"/>
          <cell r="AW26"/>
          <cell r="AX26" t="str">
            <v>Договор</v>
          </cell>
          <cell r="AY26" t="str">
            <v>ПРОДАВЕЦ</v>
          </cell>
          <cell r="AZ26" t="str">
            <v>нет</v>
          </cell>
          <cell r="BA26" t="str">
            <v>нет</v>
          </cell>
          <cell r="BB26" t="str">
            <v>нет</v>
          </cell>
          <cell r="BC26"/>
          <cell r="BD26" t="str">
            <v>III</v>
          </cell>
          <cell r="BE26"/>
          <cell r="BF26" t="str">
            <v>Строительство</v>
          </cell>
          <cell r="BG26"/>
          <cell r="BH26"/>
          <cell r="BI26">
            <v>1</v>
          </cell>
          <cell r="BJ26" t="str">
            <v>ОАО "Арктикнефтегазстрой"</v>
          </cell>
          <cell r="BK26" t="str">
            <v>г-ну Галиеву Р. В.</v>
          </cell>
          <cell r="BL26" t="str">
            <v>Генеральному директору</v>
          </cell>
          <cell r="BM26"/>
          <cell r="BN26"/>
          <cell r="BO26">
            <v>2.0070000000000001</v>
          </cell>
          <cell r="BP26" t="str">
            <v>проезд Аэропорт</v>
          </cell>
        </row>
        <row r="27">
          <cell r="A27">
            <v>20109</v>
          </cell>
          <cell r="B27" t="str">
            <v>ООО "Надымстройгаздобыча"</v>
          </cell>
          <cell r="C27" t="str">
            <v>ООО "НСГД"</v>
          </cell>
          <cell r="D27" t="str">
            <v>12-59/2007 от 01.01.2007г.</v>
          </cell>
          <cell r="E27"/>
          <cell r="F27" t="str">
            <v>филиал "Газпромбанк" (ОАО) в г. Надым</v>
          </cell>
          <cell r="G27" t="str">
            <v>047186898</v>
          </cell>
          <cell r="H27" t="str">
            <v>30101810100000000898</v>
          </cell>
          <cell r="I27" t="str">
            <v xml:space="preserve"> 40702810601000000107</v>
          </cell>
          <cell r="J27"/>
          <cell r="K27">
            <v>8903018853</v>
          </cell>
          <cell r="L27">
            <v>891450001</v>
          </cell>
          <cell r="M27" t="str">
            <v>61124</v>
          </cell>
          <cell r="N27"/>
          <cell r="O27" t="str">
            <v>29939181</v>
          </cell>
          <cell r="P27"/>
          <cell r="Q27"/>
          <cell r="R27"/>
          <cell r="S27"/>
          <cell r="T27"/>
          <cell r="U27"/>
          <cell r="V27" t="str">
            <v>Перезаключить</v>
          </cell>
          <cell r="W27">
            <v>629730</v>
          </cell>
          <cell r="X27" t="str">
            <v>Российская Федерация, Тюменская область, Ямало-Ненецкий автономный округ,</v>
          </cell>
          <cell r="Y27" t="str">
            <v>г. Надым</v>
          </cell>
          <cell r="Z27" t="str">
            <v>ул. Ямальская, 10-А</v>
          </cell>
          <cell r="AA27">
            <v>629730</v>
          </cell>
          <cell r="AB27" t="str">
            <v>Российская Федерация, Тюменская область, Ямало-Ненецкий автономный округ,</v>
          </cell>
          <cell r="AC27" t="str">
            <v>г. Надым</v>
          </cell>
          <cell r="AD27" t="str">
            <v>ул. Ямальская, 10-А</v>
          </cell>
          <cell r="AE27"/>
          <cell r="AF27" t="str">
            <v>т.66-7-81 
ф.6-87-51</v>
          </cell>
          <cell r="AG27" t="str">
            <v>г.д. Болотов Владимир Дмитриевич 
т.66-7-81</v>
          </cell>
          <cell r="AH27" t="str">
            <v>г.д. Болотов В. Д.</v>
          </cell>
          <cell r="AI27"/>
          <cell r="AJ27" t="str">
            <v>Деньгин Владимир Яковлевич 
т.67-9-83</v>
          </cell>
          <cell r="AK27" t="str">
            <v>Балан Людмила Петровна 
т.64-5-35</v>
          </cell>
          <cell r="AL27" t="str">
            <v>Балан Л. П.</v>
          </cell>
          <cell r="AM27" t="str">
            <v>Антропов Владимир Александрович 
т.67-9-77</v>
          </cell>
          <cell r="AN27"/>
          <cell r="AO27"/>
          <cell r="AP27" t="str">
            <v>Тамара Николаевна 
т. 6-67-81</v>
          </cell>
          <cell r="AQ27">
            <v>4</v>
          </cell>
          <cell r="AR27">
            <v>8</v>
          </cell>
          <cell r="AS27">
            <v>9</v>
          </cell>
          <cell r="AT27">
            <v>10</v>
          </cell>
          <cell r="AU27"/>
          <cell r="AV27"/>
          <cell r="AW27"/>
          <cell r="AX27" t="str">
            <v>Договор</v>
          </cell>
          <cell r="AY27" t="str">
            <v>ПРОДАВЕЦ</v>
          </cell>
          <cell r="AZ27" t="str">
            <v>нет</v>
          </cell>
          <cell r="BA27" t="str">
            <v>нет</v>
          </cell>
          <cell r="BB27" t="str">
            <v>нет</v>
          </cell>
          <cell r="BC27"/>
          <cell r="BD27" t="str">
            <v>III</v>
          </cell>
          <cell r="BE27"/>
          <cell r="BF27" t="str">
            <v>Строительство</v>
          </cell>
          <cell r="BG27"/>
          <cell r="BH27"/>
          <cell r="BI27">
            <v>1</v>
          </cell>
          <cell r="BJ27" t="str">
            <v>ООО "Надымстройгаздобыча"</v>
          </cell>
          <cell r="BK27" t="str">
            <v>г-ну Болотову В. Д.</v>
          </cell>
          <cell r="BL27" t="str">
            <v>Генеральному директору</v>
          </cell>
          <cell r="BM27"/>
          <cell r="BN27"/>
          <cell r="BO27">
            <v>2.016</v>
          </cell>
          <cell r="BP27" t="str">
            <v>8й проезд</v>
          </cell>
        </row>
        <row r="28">
          <cell r="A28">
            <v>20110</v>
          </cell>
          <cell r="B28" t="str">
            <v>ООО "РИТЭК Техносервис"</v>
          </cell>
          <cell r="C28" t="str">
            <v>ООО "РИТЭК Техносервис"</v>
          </cell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 t="str">
            <v>Расторгнуть</v>
          </cell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  <cell r="AT28"/>
          <cell r="AU28"/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/>
          <cell r="BG28"/>
          <cell r="BH28"/>
          <cell r="BI28"/>
          <cell r="BJ28" t="str">
            <v>ООО "РИТЭК Техносервис"</v>
          </cell>
        </row>
        <row r="29">
          <cell r="A29">
            <v>20111</v>
          </cell>
          <cell r="B29" t="str">
            <v>Новый Абонент</v>
          </cell>
          <cell r="C29" t="str">
            <v>Новый Абонент</v>
          </cell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/>
          <cell r="AC29"/>
          <cell r="AD29"/>
          <cell r="AE29"/>
          <cell r="AF29"/>
          <cell r="AG29"/>
          <cell r="AH29"/>
          <cell r="AI29"/>
          <cell r="AJ29"/>
          <cell r="AK29"/>
          <cell r="AL29"/>
          <cell r="AM29"/>
          <cell r="AN29"/>
          <cell r="AO29"/>
          <cell r="AP29"/>
          <cell r="AQ29"/>
          <cell r="AR29"/>
          <cell r="AS29"/>
          <cell r="AT29"/>
          <cell r="AU29"/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/>
          <cell r="BG29"/>
          <cell r="BH29"/>
          <cell r="BI29"/>
          <cell r="BJ29" t="str">
            <v>Новый Абонент</v>
          </cell>
        </row>
        <row r="30">
          <cell r="A30">
            <v>20112</v>
          </cell>
          <cell r="B30" t="str">
            <v>ОАО "Надымское Авиапредприятие"</v>
          </cell>
          <cell r="C30" t="str">
            <v>Надымский Аэропорт</v>
          </cell>
          <cell r="D30" t="str">
            <v>12-61/2007   от 01.01.2007г.</v>
          </cell>
          <cell r="E30"/>
          <cell r="F30" t="str">
            <v>"Западно-Сибирский банк" Сбербанка РФ ОАО г. Тюмень Надымское ОСБ №8028/029</v>
          </cell>
          <cell r="G30" t="str">
            <v>047102651</v>
          </cell>
          <cell r="H30" t="str">
            <v>30101810800000000651</v>
          </cell>
          <cell r="I30" t="str">
            <v>40502810167090100006</v>
          </cell>
          <cell r="J30"/>
          <cell r="K30">
            <v>8903025610</v>
          </cell>
          <cell r="L30">
            <v>890301001</v>
          </cell>
          <cell r="M30" t="str">
            <v>51300</v>
          </cell>
          <cell r="N30"/>
          <cell r="O30" t="str">
            <v>04726314</v>
          </cell>
          <cell r="P30"/>
          <cell r="Q30"/>
          <cell r="R30"/>
          <cell r="S30"/>
          <cell r="T30"/>
          <cell r="U30"/>
          <cell r="V30" t="str">
            <v>Перезаключить</v>
          </cell>
          <cell r="W30">
            <v>629730</v>
          </cell>
          <cell r="X30" t="str">
            <v>Тюменская обл. ЯНАО</v>
          </cell>
          <cell r="Y30" t="str">
            <v>г. Надым</v>
          </cell>
          <cell r="Z30" t="str">
            <v>Аэропорт</v>
          </cell>
          <cell r="AA30">
            <v>629730</v>
          </cell>
          <cell r="AB30" t="str">
            <v>Тюменская обл. ЯНАО</v>
          </cell>
          <cell r="AC30" t="str">
            <v>г. Надым</v>
          </cell>
          <cell r="AD30" t="str">
            <v>Аэропорт</v>
          </cell>
          <cell r="AE30"/>
          <cell r="AF30" t="str">
            <v>т. 4-52-63 
ф.3-04-95</v>
          </cell>
          <cell r="AG30" t="str">
            <v>д. Малышенко Николай Николаевич 
т.45-2-60</v>
          </cell>
          <cell r="AH30" t="str">
            <v>д. Малышенко Н. Н.</v>
          </cell>
          <cell r="AI30"/>
          <cell r="AJ30" t="str">
            <v>Репин Юрий Иванович
т.45-2-64</v>
          </cell>
          <cell r="AK30" t="str">
            <v>Жулканич Мария Юрьевна
т.4-21-80</v>
          </cell>
          <cell r="AL30" t="str">
            <v>Жулканич М. Ю.</v>
          </cell>
          <cell r="AM30" t="str">
            <v>Чопенко Игорь Васильевич 
т.45-1-70</v>
          </cell>
          <cell r="AN30"/>
          <cell r="AO30"/>
          <cell r="AP30" t="str">
            <v>Елена Михаловна 
т. 45-2-63</v>
          </cell>
          <cell r="AQ30">
            <v>4</v>
          </cell>
          <cell r="AR30">
            <v>8</v>
          </cell>
          <cell r="AS30">
            <v>9</v>
          </cell>
          <cell r="AT30">
            <v>10</v>
          </cell>
          <cell r="AU30"/>
          <cell r="AV30"/>
          <cell r="AW30"/>
          <cell r="AX30" t="str">
            <v>Договор</v>
          </cell>
          <cell r="AY30" t="str">
            <v>ПРОДАВЕЦ</v>
          </cell>
          <cell r="AZ30" t="str">
            <v>нет</v>
          </cell>
          <cell r="BA30" t="str">
            <v>нет</v>
          </cell>
          <cell r="BB30" t="str">
            <v>13 шт.</v>
          </cell>
          <cell r="BC30">
            <v>1071</v>
          </cell>
          <cell r="BD30"/>
          <cell r="BE30"/>
          <cell r="BF30" t="str">
            <v>Авиационные перевозки</v>
          </cell>
          <cell r="BG30"/>
          <cell r="BH30"/>
          <cell r="BI30">
            <v>1</v>
          </cell>
          <cell r="BJ30" t="str">
            <v>ОАО "Надымское Авиапредприятие"</v>
          </cell>
          <cell r="BK30" t="str">
            <v>г-ну Малышенко Н. Н.</v>
          </cell>
          <cell r="BL30" t="str">
            <v>Директору</v>
          </cell>
          <cell r="BM30"/>
          <cell r="BN30"/>
          <cell r="BO30">
            <v>4.0090000000000003</v>
          </cell>
          <cell r="BP30" t="str">
            <v>Центр. Агенство
аэрофлот</v>
          </cell>
        </row>
        <row r="31">
          <cell r="A31">
            <v>20113</v>
          </cell>
          <cell r="B31" t="str">
            <v>ДОАО "Электрогаз" ОАО "Газпром"</v>
          </cell>
          <cell r="C31" t="str">
            <v>"Надымэлектрогаз"</v>
          </cell>
          <cell r="D31" t="str">
            <v>12-60/2007 от 01.01.2007г.</v>
          </cell>
          <cell r="E31"/>
          <cell r="F31" t="str">
            <v>"Запсибкомбанк" ОАО г. Надым</v>
          </cell>
          <cell r="G31" t="str">
            <v>047186784</v>
          </cell>
          <cell r="H31" t="str">
            <v>30101810900000000784</v>
          </cell>
          <cell r="I31" t="str">
            <v>40702810700000000901</v>
          </cell>
          <cell r="J31"/>
          <cell r="K31">
            <v>2310013155</v>
          </cell>
          <cell r="L31">
            <v>890302001</v>
          </cell>
          <cell r="M31" t="str">
            <v>61110</v>
          </cell>
          <cell r="N31"/>
          <cell r="O31" t="str">
            <v>04811244</v>
          </cell>
          <cell r="P31">
            <v>1022301610297</v>
          </cell>
          <cell r="Q31"/>
          <cell r="R31"/>
          <cell r="S31"/>
          <cell r="T31"/>
          <cell r="U31"/>
          <cell r="V31" t="str">
            <v>Перезаключить</v>
          </cell>
          <cell r="W31">
            <v>350760</v>
          </cell>
          <cell r="X31" t="str">
            <v>Россия, Краснодарский край,</v>
          </cell>
          <cell r="Y31" t="str">
            <v>г. Краснодар</v>
          </cell>
          <cell r="Z31" t="str">
            <v>ул. Красноармейская, 39</v>
          </cell>
          <cell r="AA31">
            <v>629736</v>
          </cell>
          <cell r="AB31" t="str">
            <v>ЯНАО, Тюменская обл.,</v>
          </cell>
          <cell r="AC31" t="str">
            <v>г. Надым</v>
          </cell>
          <cell r="AD31" t="str">
            <v>8-й проезд</v>
          </cell>
          <cell r="AE31" t="str">
            <v>nadelgaz@ptline.ru</v>
          </cell>
          <cell r="AF31" t="str">
            <v>т. 6-79-08 
ф. 6-74-85</v>
          </cell>
          <cell r="AG31" t="str">
            <v>д. Каськов Андрей Владимирович 
т. 6-79-08</v>
          </cell>
          <cell r="AH31" t="str">
            <v>д. Каськов А. В.</v>
          </cell>
          <cell r="AI31"/>
          <cell r="AJ31" t="str">
            <v>Цой Владимир Николаевич 
т. 67-5-62</v>
          </cell>
          <cell r="AK31" t="str">
            <v>Волкова Татьяна Николаевна</v>
          </cell>
          <cell r="AL31" t="str">
            <v>Волкова Т. И.</v>
          </cell>
          <cell r="AM31" t="str">
            <v>Цой Владимир Николаевич 
т. 67-5-62</v>
          </cell>
          <cell r="AN31"/>
          <cell r="AO31"/>
          <cell r="AP31"/>
          <cell r="AQ31">
            <v>4</v>
          </cell>
          <cell r="AR31">
            <v>8</v>
          </cell>
          <cell r="AS31">
            <v>9</v>
          </cell>
          <cell r="AT31">
            <v>10</v>
          </cell>
          <cell r="AU31"/>
          <cell r="AV31"/>
          <cell r="AW31"/>
          <cell r="AX31" t="str">
            <v>Договор</v>
          </cell>
          <cell r="AY31" t="str">
            <v>ПРОДАВЕЦ</v>
          </cell>
          <cell r="AZ31" t="str">
            <v>нет</v>
          </cell>
          <cell r="BA31" t="str">
            <v>нет</v>
          </cell>
          <cell r="BB31" t="str">
            <v>нет</v>
          </cell>
          <cell r="BC31"/>
          <cell r="BD31" t="str">
            <v>III</v>
          </cell>
          <cell r="BE31"/>
          <cell r="BF31"/>
          <cell r="BG31"/>
          <cell r="BH31"/>
          <cell r="BI31">
            <v>1</v>
          </cell>
          <cell r="BJ31" t="str">
            <v>ДОАО "Электрогаз" ОАО "Газпром" Филиал "Надымэлектрогаз"</v>
          </cell>
          <cell r="BK31" t="str">
            <v>г-ну Каськову А. В.</v>
          </cell>
          <cell r="BL31" t="str">
            <v>Директору</v>
          </cell>
          <cell r="BM31"/>
          <cell r="BN31"/>
          <cell r="BO31">
            <v>2.0169999999999999</v>
          </cell>
          <cell r="BP31" t="str">
            <v>8й проезд</v>
          </cell>
        </row>
        <row r="32">
          <cell r="A32">
            <v>20114</v>
          </cell>
          <cell r="B32" t="str">
            <v>Новый Абонент</v>
          </cell>
          <cell r="C32" t="str">
            <v>Новый Абонент</v>
          </cell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D32"/>
          <cell r="AE32"/>
          <cell r="AF32"/>
          <cell r="AG32"/>
          <cell r="AH32"/>
          <cell r="AI32"/>
          <cell r="AJ32"/>
          <cell r="AK32"/>
          <cell r="AL32"/>
          <cell r="AM32"/>
          <cell r="AN32"/>
          <cell r="AO32"/>
          <cell r="AP32"/>
          <cell r="AQ32"/>
          <cell r="AR32"/>
          <cell r="AS32"/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/>
          <cell r="BG32"/>
          <cell r="BH32"/>
          <cell r="BI32"/>
          <cell r="BJ32" t="str">
            <v>Новый Абонент</v>
          </cell>
        </row>
        <row r="33">
          <cell r="A33">
            <v>20115</v>
          </cell>
          <cell r="B33" t="str">
            <v>ООО "Северстройснаб 2000"</v>
          </cell>
          <cell r="C33" t="str">
            <v>ООО "ССС 2000"</v>
          </cell>
          <cell r="D33" t="str">
            <v>12-63/2007 от 01.01.2007г.</v>
          </cell>
          <cell r="E33"/>
          <cell r="F33" t="str">
            <v>Надым ФКБ "Тюменпрофбанк" ОАО</v>
          </cell>
          <cell r="G33" t="str">
            <v>047186713</v>
          </cell>
          <cell r="H33" t="str">
            <v>30101810900000000713</v>
          </cell>
          <cell r="I33" t="str">
            <v>40702810800140000732</v>
          </cell>
          <cell r="J33"/>
          <cell r="K33">
            <v>8903020250</v>
          </cell>
          <cell r="L33">
            <v>890301001</v>
          </cell>
          <cell r="M33"/>
          <cell r="N33"/>
          <cell r="O33" t="str">
            <v>54107125</v>
          </cell>
          <cell r="P33"/>
          <cell r="Q33"/>
          <cell r="R33"/>
          <cell r="S33"/>
          <cell r="T33"/>
          <cell r="U33"/>
          <cell r="V33" t="str">
            <v>Перезаключить</v>
          </cell>
          <cell r="W33">
            <v>629730</v>
          </cell>
          <cell r="X33" t="str">
            <v>Тюменская обл. ЯНАО</v>
          </cell>
          <cell r="Y33" t="str">
            <v>г. Надым</v>
          </cell>
          <cell r="Z33" t="str">
            <v>ул. Зверева д. 38 кв. 166</v>
          </cell>
          <cell r="AA33">
            <v>629730</v>
          </cell>
          <cell r="AB33" t="str">
            <v>Тюменская обл. ЯНАО</v>
          </cell>
          <cell r="AC33" t="str">
            <v>г. Надым</v>
          </cell>
          <cell r="AD33" t="str">
            <v>ул. Зверева д. 38 кв. 166</v>
          </cell>
          <cell r="AE33"/>
          <cell r="AF33" t="str">
            <v>т. 6-38-00 
т. 2-66-54</v>
          </cell>
          <cell r="AG33" t="str">
            <v>г.д. Дудковский Виктор Цезаревич</v>
          </cell>
          <cell r="AH33" t="str">
            <v>г.д. Дудковский В. Ц.</v>
          </cell>
          <cell r="AI33"/>
          <cell r="AJ33"/>
          <cell r="AK33" t="str">
            <v>Нагорная Ирина Евгеньевна</v>
          </cell>
          <cell r="AL33" t="str">
            <v>Нагорная И. Е.</v>
          </cell>
          <cell r="AM33" t="str">
            <v>Гричанный Анатолий Алексеевич 
т. 6-13-19</v>
          </cell>
          <cell r="AN33"/>
          <cell r="AO33"/>
          <cell r="AP33"/>
          <cell r="AQ33">
            <v>4</v>
          </cell>
          <cell r="AR33">
            <v>8</v>
          </cell>
          <cell r="AS33">
            <v>9</v>
          </cell>
          <cell r="AT33">
            <v>10</v>
          </cell>
          <cell r="AU33"/>
          <cell r="AV33"/>
          <cell r="AW33"/>
          <cell r="AX33" t="str">
            <v>Договор</v>
          </cell>
          <cell r="AY33" t="str">
            <v>ПРОДАВЕЦ</v>
          </cell>
          <cell r="AZ33" t="str">
            <v>нет</v>
          </cell>
          <cell r="BA33" t="str">
            <v>нет</v>
          </cell>
          <cell r="BB33" t="str">
            <v>нет</v>
          </cell>
          <cell r="BC33"/>
          <cell r="BD33" t="str">
            <v>III</v>
          </cell>
          <cell r="BE33"/>
          <cell r="BF33" t="str">
            <v>Строительство</v>
          </cell>
          <cell r="BG33"/>
          <cell r="BH33"/>
          <cell r="BI33">
            <v>1</v>
          </cell>
          <cell r="BJ33" t="str">
            <v>ООО "Северстройснаб 2000"</v>
          </cell>
          <cell r="BK33" t="str">
            <v>г-ну Дудковскому В. Ц.</v>
          </cell>
          <cell r="BL33" t="str">
            <v>Генеральному директору</v>
          </cell>
          <cell r="BM33"/>
          <cell r="BN33"/>
          <cell r="BO33">
            <v>5.024</v>
          </cell>
          <cell r="BP33" t="str">
            <v>зЗверева 38-166</v>
          </cell>
        </row>
        <row r="34">
          <cell r="A34">
            <v>20116</v>
          </cell>
          <cell r="B34" t="str">
            <v>ООО "Запсибгазторг" филиал "Надымгазторг"</v>
          </cell>
          <cell r="C34" t="str">
            <v>ф-ал "Надымгазторг"</v>
          </cell>
          <cell r="D34" t="str">
            <v>12-57/2007 от 01.01.2007г.</v>
          </cell>
          <cell r="E34"/>
          <cell r="F34" t="str">
            <v>филиал "Газпромбанк" (ОАО) в г. Надым</v>
          </cell>
          <cell r="G34" t="str">
            <v>047186898</v>
          </cell>
          <cell r="H34" t="str">
            <v>30101810100000000898</v>
          </cell>
          <cell r="I34" t="str">
            <v>40702810401000000158</v>
          </cell>
          <cell r="J34"/>
          <cell r="K34">
            <v>7203003257</v>
          </cell>
          <cell r="L34">
            <v>890302002</v>
          </cell>
          <cell r="M34" t="str">
            <v>72200</v>
          </cell>
          <cell r="N34"/>
          <cell r="O34" t="str">
            <v>00157115</v>
          </cell>
          <cell r="P34"/>
          <cell r="Q34"/>
          <cell r="R34"/>
          <cell r="S34"/>
          <cell r="T34"/>
          <cell r="U34"/>
          <cell r="V34" t="str">
            <v>Перезаключить</v>
          </cell>
          <cell r="W34">
            <v>629730</v>
          </cell>
          <cell r="X34" t="str">
            <v>Тюменская обл. ЯНАО</v>
          </cell>
          <cell r="Y34" t="str">
            <v>г. Надым</v>
          </cell>
          <cell r="Z34" t="str">
            <v>2-ой проезд</v>
          </cell>
          <cell r="AA34">
            <v>629730</v>
          </cell>
          <cell r="AB34" t="str">
            <v>Тюменская обл. ЯНАО</v>
          </cell>
          <cell r="AC34" t="str">
            <v>г. Надым</v>
          </cell>
          <cell r="AD34" t="str">
            <v>2-ой проезд</v>
          </cell>
          <cell r="AE34" t="str">
            <v>ngt@ptline.ru</v>
          </cell>
          <cell r="AF34" t="str">
            <v>т.3-54-77
ф.3-24-83</v>
          </cell>
          <cell r="AG34" t="str">
            <v>д. Кравченко Павел Валентинович
т. 3-05-20</v>
          </cell>
          <cell r="AH34" t="str">
            <v>д. Кравченко П. В.</v>
          </cell>
          <cell r="AI34" t="str">
            <v>Кулешов Сергей Алексеевич</v>
          </cell>
          <cell r="AJ34" t="str">
            <v>Яценко Александр Павлович
т. 3-72-56</v>
          </cell>
          <cell r="AK34" t="str">
            <v>Агарков Дмитрий Петрович
т. 3-59-55</v>
          </cell>
          <cell r="AL34" t="str">
            <v>Агарков Д. П.</v>
          </cell>
          <cell r="AM34" t="str">
            <v>Садыков Игорь Владиславович т. 3-72-56, т.с.8-902-621-70-30</v>
          </cell>
          <cell r="AN34"/>
          <cell r="AO34"/>
          <cell r="AP34" t="str">
            <v>Светлана 
т.3-05-20</v>
          </cell>
          <cell r="AQ34">
            <v>4</v>
          </cell>
          <cell r="AR34">
            <v>8</v>
          </cell>
          <cell r="AS34">
            <v>9</v>
          </cell>
          <cell r="AT34">
            <v>10</v>
          </cell>
          <cell r="AU34"/>
          <cell r="AV34"/>
          <cell r="AW34"/>
          <cell r="AX34" t="str">
            <v>Договор</v>
          </cell>
          <cell r="AY34" t="str">
            <v>ПРОДАВЕЦ</v>
          </cell>
          <cell r="AZ34" t="str">
            <v>нет</v>
          </cell>
          <cell r="BA34" t="str">
            <v>нет</v>
          </cell>
          <cell r="BB34" t="str">
            <v>нет</v>
          </cell>
          <cell r="BC34"/>
          <cell r="BD34" t="str">
            <v>III</v>
          </cell>
          <cell r="BE34"/>
          <cell r="BF34" t="str">
            <v>Торгово-закупочные операции</v>
          </cell>
          <cell r="BG34"/>
          <cell r="BH34"/>
          <cell r="BI34">
            <v>1</v>
          </cell>
          <cell r="BJ34" t="str">
            <v>ООО "Запсибгазторг" филиал "Надымгазторг"</v>
          </cell>
          <cell r="BK34" t="str">
            <v>г-ну Кравченко П. В.</v>
          </cell>
          <cell r="BL34" t="str">
            <v>Директору</v>
          </cell>
          <cell r="BM34"/>
          <cell r="BN34"/>
          <cell r="BO34">
            <v>4.0019999999999998</v>
          </cell>
          <cell r="BP34" t="str">
            <v>Заводская</v>
          </cell>
        </row>
        <row r="35">
          <cell r="A35">
            <v>20117</v>
          </cell>
          <cell r="B35" t="str">
            <v>ОАО "РИТЭК"</v>
          </cell>
          <cell r="C35" t="str">
            <v>НПУ "РИТЭКБелоярскнефть"</v>
          </cell>
          <cell r="D35" t="str">
            <v>12-65/2006 от 01.01.2006г.</v>
          </cell>
          <cell r="E35"/>
          <cell r="F35" t="str">
            <v>АКСБ РФ (ОАО) Белоярское ОСБ №8540 Западно-Сибирского банка СБ РФ</v>
          </cell>
          <cell r="G35" t="str">
            <v>047102651</v>
          </cell>
          <cell r="H35" t="str">
            <v>30101810800000000651</v>
          </cell>
          <cell r="I35" t="str">
            <v>40702810367180100985</v>
          </cell>
          <cell r="J35"/>
          <cell r="K35">
            <v>7736036626</v>
          </cell>
          <cell r="L35">
            <v>861102001</v>
          </cell>
          <cell r="M35" t="str">
            <v>11210</v>
          </cell>
          <cell r="N35"/>
          <cell r="O35" t="str">
            <v>39356121</v>
          </cell>
          <cell r="P35">
            <v>1028601440955</v>
          </cell>
          <cell r="Q35"/>
          <cell r="R35"/>
          <cell r="S35"/>
          <cell r="T35"/>
          <cell r="U35"/>
          <cell r="V35"/>
          <cell r="W35"/>
          <cell r="X35" t="str">
            <v>Россия, 628486, Тюменская область, Ханты- Мансийский автономный округ - Югра,</v>
          </cell>
          <cell r="Y35" t="str">
            <v>г. Когалым,</v>
          </cell>
          <cell r="Z35" t="str">
            <v>ул. Ноябрьская, д. 7.</v>
          </cell>
          <cell r="AA35"/>
          <cell r="AB35" t="str">
            <v>Россия, 628162,Тюменская область, Ханты-Мансийский автономный округ - Югра,</v>
          </cell>
          <cell r="AC35" t="str">
            <v>г. Белоярский,</v>
          </cell>
          <cell r="AD35" t="str">
            <v>ул. Набережная, д.20.</v>
          </cell>
          <cell r="AE35" t="str">
            <v>elektrik@ritekbel.ru;
energo@ritekbel.ru,</v>
          </cell>
          <cell r="AF35" t="str">
            <v>т. (34670) 2-49-21; 
ф. 2-46-00</v>
          </cell>
          <cell r="AG35" t="str">
            <v>нач. Дробин Олег Иванович</v>
          </cell>
          <cell r="AH35" t="str">
            <v>нач. Дробин О. И.</v>
          </cell>
          <cell r="AI35"/>
          <cell r="AJ35" t="str">
            <v>Кодак П. В.</v>
          </cell>
          <cell r="AK35"/>
          <cell r="AL35"/>
          <cell r="AM35" t="str">
            <v>Иоанесян Гаригин Гаринович 
т. 3-50-46</v>
          </cell>
          <cell r="AN35"/>
          <cell r="AO35"/>
          <cell r="AP35"/>
          <cell r="AQ35">
            <v>4</v>
          </cell>
          <cell r="AR35">
            <v>8</v>
          </cell>
          <cell r="AS35">
            <v>9</v>
          </cell>
          <cell r="AT35">
            <v>10</v>
          </cell>
          <cell r="AU35"/>
          <cell r="AV35"/>
          <cell r="AW35"/>
          <cell r="AX35" t="str">
            <v>Договор</v>
          </cell>
          <cell r="AY35" t="str">
            <v>ПРОДАВЕЦ</v>
          </cell>
          <cell r="AZ35" t="str">
            <v>нет</v>
          </cell>
          <cell r="BA35" t="str">
            <v>нет</v>
          </cell>
          <cell r="BB35" t="str">
            <v>нет</v>
          </cell>
          <cell r="BC35"/>
          <cell r="BD35" t="str">
            <v>III</v>
          </cell>
          <cell r="BE35"/>
          <cell r="BF35" t="str">
            <v>Транспортировка нефти</v>
          </cell>
          <cell r="BG35"/>
          <cell r="BH35"/>
          <cell r="BI35">
            <v>1</v>
          </cell>
          <cell r="BJ35" t="str">
            <v>НПУ "РИТЭКБелоярскнефть"</v>
          </cell>
          <cell r="BK35" t="str">
            <v>г-ну Дробину О. И.</v>
          </cell>
          <cell r="BL35" t="str">
            <v>Начальнику</v>
          </cell>
          <cell r="BM35"/>
          <cell r="BN35"/>
          <cell r="BO35"/>
          <cell r="BP35" t="str">
            <v>по почте</v>
          </cell>
        </row>
        <row r="36">
          <cell r="A36">
            <v>20118</v>
          </cell>
          <cell r="B36" t="str">
            <v>Новый Абонент</v>
          </cell>
          <cell r="C36" t="str">
            <v>Новый Абонент</v>
          </cell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D36"/>
          <cell r="AE36"/>
          <cell r="AF36"/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  <cell r="AT36"/>
          <cell r="AU36"/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/>
          <cell r="BG36"/>
          <cell r="BH36"/>
          <cell r="BI36"/>
          <cell r="BJ36" t="str">
            <v>Новый Абонент</v>
          </cell>
        </row>
        <row r="37">
          <cell r="A37">
            <v>20119</v>
          </cell>
          <cell r="B37" t="str">
            <v>Новый Абонент</v>
          </cell>
          <cell r="C37" t="str">
            <v>Новый Абонент</v>
          </cell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/>
          <cell r="X37"/>
          <cell r="Y37"/>
          <cell r="Z37"/>
          <cell r="AA37"/>
          <cell r="AB37"/>
          <cell r="AC37"/>
          <cell r="AD37"/>
          <cell r="AE37"/>
          <cell r="AF37"/>
          <cell r="AG37"/>
          <cell r="AH37"/>
          <cell r="AI37"/>
          <cell r="AJ37"/>
          <cell r="AK37"/>
          <cell r="AL37"/>
          <cell r="AM37"/>
          <cell r="AN37"/>
          <cell r="AO37"/>
          <cell r="AP37"/>
          <cell r="AQ37"/>
          <cell r="AR37"/>
          <cell r="AS37"/>
          <cell r="AT37"/>
          <cell r="AU37"/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/>
          <cell r="BG37"/>
          <cell r="BH37"/>
          <cell r="BI37"/>
          <cell r="BJ37" t="str">
            <v>Новый Абонент</v>
          </cell>
        </row>
        <row r="38">
          <cell r="A38">
            <v>20120</v>
          </cell>
          <cell r="B38" t="str">
            <v>Новый Абонент</v>
          </cell>
          <cell r="C38" t="str">
            <v>Новый Абонент</v>
          </cell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/>
          <cell r="AC38"/>
          <cell r="AD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  <cell r="AT38"/>
          <cell r="AU38"/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/>
          <cell r="BG38"/>
          <cell r="BH38"/>
          <cell r="BI38"/>
          <cell r="BJ38" t="str">
            <v>Новый Абонент</v>
          </cell>
        </row>
        <row r="39">
          <cell r="A39">
            <v>20121</v>
          </cell>
          <cell r="B39" t="str">
            <v>Новый Абонент</v>
          </cell>
          <cell r="C39" t="str">
            <v>Новый Абонент</v>
          </cell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/>
          <cell r="X39"/>
          <cell r="Y39"/>
          <cell r="Z39"/>
          <cell r="AA39"/>
          <cell r="AB39"/>
          <cell r="AC39"/>
          <cell r="AD39"/>
          <cell r="AE39"/>
          <cell r="AF39"/>
          <cell r="AG39"/>
          <cell r="AH39"/>
          <cell r="AI39"/>
          <cell r="AJ39"/>
          <cell r="AK39"/>
          <cell r="AL39"/>
          <cell r="AM39"/>
          <cell r="AN39"/>
          <cell r="AO39"/>
          <cell r="AP39"/>
          <cell r="AQ39"/>
          <cell r="AR39"/>
          <cell r="AS39"/>
          <cell r="AT39"/>
          <cell r="AU39"/>
          <cell r="AV39"/>
          <cell r="AW39"/>
          <cell r="AX39"/>
          <cell r="AY39"/>
          <cell r="AZ39"/>
          <cell r="BA39"/>
          <cell r="BB39"/>
          <cell r="BC39"/>
          <cell r="BD39"/>
          <cell r="BE39"/>
          <cell r="BF39"/>
          <cell r="BG39"/>
          <cell r="BH39"/>
          <cell r="BI39"/>
          <cell r="BJ39" t="str">
            <v>Новый Абонент</v>
          </cell>
        </row>
        <row r="40">
          <cell r="A40">
            <v>20122</v>
          </cell>
          <cell r="B40" t="str">
            <v>МУП  "Муниципальная  исполнительная  дирекция"</v>
          </cell>
          <cell r="C40" t="str">
            <v>МУП  "МИД"</v>
          </cell>
          <cell r="D40" t="str">
            <v>12-67/2007 от 01.01.2007г.</v>
          </cell>
          <cell r="E40"/>
          <cell r="F40" t="str">
            <v>филиал ОАО "Уралсиб"  г. Тюмень</v>
          </cell>
          <cell r="G40" t="str">
            <v>047106957</v>
          </cell>
          <cell r="H40" t="str">
            <v>30101810900000000957</v>
          </cell>
          <cell r="I40" t="str">
            <v>40702810863020000077</v>
          </cell>
          <cell r="J40"/>
          <cell r="K40">
            <v>8903019367</v>
          </cell>
          <cell r="L40">
            <v>890301001</v>
          </cell>
          <cell r="M40" t="str">
            <v>80100, 80290, 84100, 84500.</v>
          </cell>
          <cell r="N40"/>
          <cell r="O40" t="str">
            <v>48736408</v>
          </cell>
          <cell r="P40"/>
          <cell r="Q40"/>
          <cell r="R40"/>
          <cell r="S40"/>
          <cell r="T40"/>
          <cell r="U40"/>
          <cell r="V40" t="str">
            <v>Перезаключить</v>
          </cell>
          <cell r="W40">
            <v>629730</v>
          </cell>
          <cell r="X40" t="str">
            <v>Тюменская обл. ЯНАО</v>
          </cell>
          <cell r="Y40" t="str">
            <v>г. Надым</v>
          </cell>
          <cell r="Z40" t="str">
            <v>ул. Зверева, 13</v>
          </cell>
          <cell r="AA40">
            <v>629730</v>
          </cell>
          <cell r="AB40" t="str">
            <v>Тюменская обл. ЯНАО</v>
          </cell>
          <cell r="AC40" t="str">
            <v>г. Надым</v>
          </cell>
          <cell r="AD40" t="str">
            <v>ул. Зверева 13</v>
          </cell>
          <cell r="AE40"/>
          <cell r="AF40" t="str">
            <v>т. 3-20-84 
ф.3-87-95</v>
          </cell>
          <cell r="AG40" t="str">
            <v>д. Дудоладов Игорь Анатольевич</v>
          </cell>
          <cell r="AH40" t="str">
            <v>д. Дудоладов И. А.</v>
          </cell>
          <cell r="AI40"/>
          <cell r="AJ40"/>
          <cell r="AK40" t="str">
            <v>Барановская Людмила Александровна
т. 3-24-79</v>
          </cell>
          <cell r="AL40" t="str">
            <v>Барановская Л. А.</v>
          </cell>
          <cell r="AM40"/>
          <cell r="AN40"/>
          <cell r="AO40"/>
          <cell r="AP40"/>
          <cell r="AQ40">
            <v>4</v>
          </cell>
          <cell r="AR40">
            <v>8</v>
          </cell>
          <cell r="AS40">
            <v>9</v>
          </cell>
          <cell r="AT40">
            <v>10</v>
          </cell>
          <cell r="AU40"/>
          <cell r="AV40"/>
          <cell r="AW40"/>
          <cell r="AX40" t="str">
            <v>Договор</v>
          </cell>
          <cell r="AY40" t="str">
            <v>ПРОДАВЕЦ</v>
          </cell>
          <cell r="AZ40"/>
          <cell r="BA40"/>
          <cell r="BB40" t="str">
            <v>нет</v>
          </cell>
          <cell r="BC40"/>
          <cell r="BD40"/>
          <cell r="BE40"/>
          <cell r="BF40"/>
          <cell r="BG40"/>
          <cell r="BH40"/>
          <cell r="BI40">
            <v>1</v>
          </cell>
          <cell r="BJ40" t="str">
            <v>МУП  "Муниципальная  исполнительная  дирекция"</v>
          </cell>
          <cell r="BK40" t="str">
            <v>г-ну Дудоладову И. А.</v>
          </cell>
          <cell r="BL40" t="str">
            <v>Директору</v>
          </cell>
          <cell r="BM40"/>
          <cell r="BN40"/>
          <cell r="BO40">
            <v>4.0139999999999896</v>
          </cell>
          <cell r="BP40" t="str">
            <v>Зверева 13 2 эт</v>
          </cell>
        </row>
        <row r="41">
          <cell r="A41">
            <v>20123</v>
          </cell>
          <cell r="B41" t="str">
            <v>Новый Абонент</v>
          </cell>
          <cell r="C41" t="str">
            <v>Новый Абонент</v>
          </cell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/>
          <cell r="X41"/>
          <cell r="Y41"/>
          <cell r="Z41"/>
          <cell r="AA41"/>
          <cell r="AB41"/>
          <cell r="AC41"/>
          <cell r="AD41"/>
          <cell r="AE41"/>
          <cell r="AF41"/>
          <cell r="AG41"/>
          <cell r="AH41"/>
          <cell r="AI41"/>
          <cell r="AJ41"/>
          <cell r="AK41"/>
          <cell r="AL41"/>
          <cell r="AM41"/>
          <cell r="AN41"/>
          <cell r="AO41"/>
          <cell r="AP41"/>
          <cell r="AQ41"/>
          <cell r="AR41"/>
          <cell r="AS41"/>
          <cell r="AT41"/>
          <cell r="AU41"/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/>
          <cell r="BG41"/>
          <cell r="BH41"/>
          <cell r="BI41"/>
          <cell r="BJ41" t="str">
            <v>Новый Абонент</v>
          </cell>
        </row>
        <row r="42">
          <cell r="A42">
            <v>20124</v>
          </cell>
          <cell r="B42" t="str">
            <v>Производственный кооператив "Градиент"</v>
          </cell>
          <cell r="C42" t="str">
            <v>ПК "Градиент"</v>
          </cell>
          <cell r="D42" t="str">
            <v>12-69/2007 от 01.01.2007г.</v>
          </cell>
          <cell r="E42"/>
          <cell r="F42" t="str">
            <v>"Запсибкомбанк" ОАО г. Салехард</v>
          </cell>
          <cell r="G42" t="str">
            <v>047182727</v>
          </cell>
          <cell r="H42" t="str">
            <v>30101810600000000727</v>
          </cell>
          <cell r="I42" t="str">
            <v>40702810400300000115</v>
          </cell>
          <cell r="J42"/>
          <cell r="K42">
            <v>8905015375</v>
          </cell>
          <cell r="L42">
            <v>890501001</v>
          </cell>
          <cell r="M42"/>
          <cell r="N42"/>
          <cell r="O42" t="str">
            <v>34450720</v>
          </cell>
          <cell r="P42"/>
          <cell r="Q42"/>
          <cell r="R42"/>
          <cell r="S42"/>
          <cell r="T42"/>
          <cell r="U42"/>
          <cell r="V42" t="str">
            <v>Расторгнуть</v>
          </cell>
          <cell r="W42">
            <v>629809</v>
          </cell>
          <cell r="X42" t="str">
            <v>Тюменская обл. ЯНАО</v>
          </cell>
          <cell r="Y42" t="str">
            <v>г. Ноябрьск</v>
          </cell>
          <cell r="Z42" t="str">
            <v>Юго-Восточный промузел панель IX B</v>
          </cell>
          <cell r="AA42">
            <v>629809</v>
          </cell>
          <cell r="AB42" t="str">
            <v>Тюменская обл. ЯНАО</v>
          </cell>
          <cell r="AC42" t="str">
            <v>г. Ноябрьск</v>
          </cell>
          <cell r="AD42" t="str">
            <v>Юго-Восточный промузел панель IX B</v>
          </cell>
          <cell r="AE42" t="str">
            <v>Gradient@nojabrsk.ru; Pkgradient@yandex.ru</v>
          </cell>
          <cell r="AF42" t="str">
            <v>(3496) 
т.36-24-68, 
т. 35-46-86   
сот. 89222843201</v>
          </cell>
          <cell r="AG42" t="str">
            <v>пр-ль Шувалов Виктор Игоревич 
т/ф 36-23-72</v>
          </cell>
          <cell r="AH42" t="str">
            <v>пр-тель Шулаков В. И.</v>
          </cell>
          <cell r="AI42" t="str">
            <v>Буранов Николай Владимирович 
т. 36-24-90</v>
          </cell>
          <cell r="AJ42" t="str">
            <v>Борганов Валерий Ильсович 
т. 36-20-94</v>
          </cell>
          <cell r="AK42" t="str">
            <v>Пашинина Елена Викторовна 
т. 36-24-83</v>
          </cell>
          <cell r="AL42" t="str">
            <v>Пашинина Е. В.</v>
          </cell>
          <cell r="AM42"/>
          <cell r="AN42"/>
          <cell r="AO42"/>
          <cell r="AP42"/>
          <cell r="AQ42"/>
          <cell r="AR42"/>
          <cell r="AS42"/>
          <cell r="AT42"/>
          <cell r="AU42"/>
          <cell r="AV42"/>
          <cell r="AW42"/>
          <cell r="AX42"/>
          <cell r="AY42"/>
          <cell r="AZ42" t="str">
            <v>нет</v>
          </cell>
          <cell r="BA42" t="str">
            <v>нет</v>
          </cell>
          <cell r="BB42" t="str">
            <v>нет</v>
          </cell>
          <cell r="BC42"/>
          <cell r="BD42"/>
          <cell r="BE42"/>
          <cell r="BF42" t="str">
            <v>Строительство</v>
          </cell>
          <cell r="BG42"/>
          <cell r="BH42"/>
          <cell r="BI42">
            <v>1</v>
          </cell>
          <cell r="BJ42" t="str">
            <v>Производственный кооператив "Градиент"</v>
          </cell>
          <cell r="BK42" t="str">
            <v>г-ну Шулакову В. И.</v>
          </cell>
          <cell r="BL42" t="str">
            <v>Председателю</v>
          </cell>
        </row>
        <row r="43">
          <cell r="A43">
            <v>20125</v>
          </cell>
          <cell r="B43" t="str">
            <v>ООО Судоходная Компания "Север"</v>
          </cell>
          <cell r="C43" t="str">
            <v>ООО СК "Север"</v>
          </cell>
          <cell r="D43" t="str">
            <v>12-56/2007   от 01.01.2007г.</v>
          </cell>
          <cell r="E43"/>
          <cell r="F43" t="str">
            <v>Сибирский банк СБ РФ г. Новосибирск</v>
          </cell>
          <cell r="G43" t="str">
            <v>045004641</v>
          </cell>
          <cell r="H43" t="str">
            <v>30101810500000000641</v>
          </cell>
          <cell r="I43" t="str">
            <v>40702810644090110268</v>
          </cell>
          <cell r="J43"/>
          <cell r="K43" t="str">
            <v>0411085138</v>
          </cell>
          <cell r="L43" t="str">
            <v>041101001</v>
          </cell>
          <cell r="M43"/>
          <cell r="N43"/>
          <cell r="O43"/>
          <cell r="P43"/>
          <cell r="Q43"/>
          <cell r="R43"/>
          <cell r="S43"/>
          <cell r="T43"/>
          <cell r="U43"/>
          <cell r="V43" t="str">
            <v>Перезаключить</v>
          </cell>
          <cell r="W43">
            <v>630049</v>
          </cell>
          <cell r="X43" t="str">
            <v>Республика Алтай</v>
          </cell>
          <cell r="Y43" t="str">
            <v>г. Новосибирск - 49 а/я 480</v>
          </cell>
          <cell r="Z43"/>
          <cell r="AA43">
            <v>630049</v>
          </cell>
          <cell r="AB43" t="str">
            <v>Республика Алтай</v>
          </cell>
          <cell r="AC43" t="str">
            <v>г. Новосибирск 102 а\я335</v>
          </cell>
          <cell r="AD43" t="str">
            <v>ул. Комсомольская д.13</v>
          </cell>
          <cell r="AE43" t="str">
            <v>sk-sever@risp.ru</v>
          </cell>
          <cell r="AF43" t="str">
            <v>(3832) 76-83-42, 
т. 3-68-68, 
ф. 3-80-01, 
т. 6-61-83, 
т. 8-913-913-62-61</v>
          </cell>
          <cell r="AG43" t="str">
            <v>д. Разумная Светлана Юрьевна</v>
          </cell>
          <cell r="AH43" t="str">
            <v>д. Разумная С.Ю.</v>
          </cell>
          <cell r="AI43"/>
          <cell r="AJ43"/>
          <cell r="AK43"/>
          <cell r="AL43"/>
          <cell r="AM43"/>
          <cell r="AN43"/>
          <cell r="AO43"/>
          <cell r="AP43"/>
          <cell r="AQ43">
            <v>4</v>
          </cell>
          <cell r="AR43">
            <v>8</v>
          </cell>
          <cell r="AS43">
            <v>9</v>
          </cell>
          <cell r="AT43">
            <v>10</v>
          </cell>
          <cell r="AU43"/>
          <cell r="AV43"/>
          <cell r="AW43"/>
          <cell r="AX43" t="str">
            <v>Договор</v>
          </cell>
          <cell r="AY43" t="str">
            <v>ПРОДАВЕЦ</v>
          </cell>
          <cell r="AZ43"/>
          <cell r="BA43"/>
          <cell r="BB43"/>
          <cell r="BC43"/>
          <cell r="BD43"/>
          <cell r="BE43"/>
          <cell r="BF43"/>
          <cell r="BG43"/>
          <cell r="BH43"/>
          <cell r="BI43">
            <v>1</v>
          </cell>
          <cell r="BJ43" t="str">
            <v>ООО Судоходная Компания "Север"</v>
          </cell>
          <cell r="BK43" t="str">
            <v>г-же Разумной С. Ю.</v>
          </cell>
          <cell r="BL43" t="str">
            <v>Директору</v>
          </cell>
          <cell r="BM43"/>
          <cell r="BN43"/>
          <cell r="BO43">
            <v>2.0150000000000001</v>
          </cell>
        </row>
        <row r="44">
          <cell r="A44">
            <v>20126</v>
          </cell>
          <cell r="B44" t="str">
            <v>Новый Абонент</v>
          </cell>
          <cell r="C44" t="str">
            <v>Новый Абонент</v>
          </cell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Z44"/>
          <cell r="AA44"/>
          <cell r="AB44"/>
          <cell r="AC44"/>
          <cell r="AD44"/>
          <cell r="AE44"/>
          <cell r="AF44"/>
          <cell r="AG44"/>
          <cell r="AH44"/>
          <cell r="AI44"/>
          <cell r="AJ44"/>
          <cell r="AK44"/>
          <cell r="AL44"/>
          <cell r="AM44"/>
          <cell r="AN44"/>
          <cell r="AO44"/>
          <cell r="AP44"/>
          <cell r="AQ44"/>
          <cell r="AR44"/>
          <cell r="AS44"/>
          <cell r="AT44"/>
          <cell r="AU44"/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/>
          <cell r="BG44"/>
          <cell r="BH44"/>
          <cell r="BI44"/>
          <cell r="BJ44" t="str">
            <v>Новый Абонент</v>
          </cell>
        </row>
        <row r="45">
          <cell r="A45">
            <v>20127</v>
          </cell>
          <cell r="B45" t="str">
            <v>Новый Абонент</v>
          </cell>
          <cell r="C45" t="str">
            <v>Новый Абонент</v>
          </cell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/>
          <cell r="Y45"/>
          <cell r="Z45"/>
          <cell r="AA45"/>
          <cell r="AB45"/>
          <cell r="AC45"/>
          <cell r="AD45"/>
          <cell r="AE45"/>
          <cell r="AF45"/>
          <cell r="AG45"/>
          <cell r="AH45"/>
          <cell r="AI45"/>
          <cell r="AJ45"/>
          <cell r="AK45"/>
          <cell r="AL45"/>
          <cell r="AM45"/>
          <cell r="AN45"/>
          <cell r="AO45"/>
          <cell r="AP45"/>
          <cell r="AQ45"/>
          <cell r="AR45"/>
          <cell r="AS45"/>
          <cell r="AT45"/>
          <cell r="AU45"/>
          <cell r="AV45"/>
          <cell r="AW45"/>
          <cell r="AX45"/>
          <cell r="AY45"/>
          <cell r="AZ45"/>
          <cell r="BA45"/>
          <cell r="BB45"/>
          <cell r="BC45"/>
          <cell r="BD45"/>
          <cell r="BE45"/>
          <cell r="BF45"/>
          <cell r="BG45"/>
          <cell r="BH45"/>
          <cell r="BI45"/>
          <cell r="BJ45" t="str">
            <v>Новый Абонент</v>
          </cell>
        </row>
        <row r="46">
          <cell r="A46">
            <v>20128</v>
          </cell>
          <cell r="B46" t="str">
            <v>Новый Абонент</v>
          </cell>
          <cell r="C46" t="str">
            <v>Новый Абонент</v>
          </cell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/>
          <cell r="AN46"/>
          <cell r="AO46"/>
          <cell r="AP46"/>
          <cell r="AQ46"/>
          <cell r="AR46"/>
          <cell r="AS46"/>
          <cell r="AT46"/>
          <cell r="AU46"/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/>
          <cell r="BG46"/>
          <cell r="BH46"/>
          <cell r="BI46"/>
          <cell r="BJ46" t="str">
            <v>Новый Абонент</v>
          </cell>
        </row>
        <row r="47">
          <cell r="A47">
            <v>20129</v>
          </cell>
          <cell r="B47" t="str">
            <v>Новый Абонент</v>
          </cell>
          <cell r="C47" t="str">
            <v>Новый Абонент</v>
          </cell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  <cell r="AD47"/>
          <cell r="AE47"/>
          <cell r="AF47"/>
          <cell r="AG47"/>
          <cell r="AH47"/>
          <cell r="AI47"/>
          <cell r="AJ47"/>
          <cell r="AK47"/>
          <cell r="AL47"/>
          <cell r="AM47"/>
          <cell r="AN47"/>
          <cell r="AO47"/>
          <cell r="AP47"/>
          <cell r="AQ47"/>
          <cell r="AR47"/>
          <cell r="AS47"/>
          <cell r="AT47"/>
          <cell r="AU47"/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/>
          <cell r="BG47"/>
          <cell r="BH47"/>
          <cell r="BI47"/>
          <cell r="BJ47" t="str">
            <v>Новый Абонент</v>
          </cell>
        </row>
        <row r="48">
          <cell r="A48">
            <v>20130</v>
          </cell>
          <cell r="B48" t="str">
            <v>Новый Абонент</v>
          </cell>
          <cell r="C48" t="str">
            <v>Новый Абонент</v>
          </cell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/>
          <cell r="X48"/>
          <cell r="Y48"/>
          <cell r="Z48"/>
          <cell r="AA48"/>
          <cell r="AB48"/>
          <cell r="AC48"/>
          <cell r="AD48"/>
          <cell r="AE48"/>
          <cell r="AF48"/>
          <cell r="AG48"/>
          <cell r="AH48"/>
          <cell r="AI48"/>
          <cell r="AJ48"/>
          <cell r="AK48"/>
          <cell r="AL48"/>
          <cell r="AM48"/>
          <cell r="AN48"/>
          <cell r="AO48"/>
          <cell r="AP48"/>
          <cell r="AQ48"/>
          <cell r="AR48"/>
          <cell r="AS48"/>
          <cell r="AT48"/>
          <cell r="AU48"/>
          <cell r="AV48"/>
          <cell r="AW48"/>
          <cell r="AX48"/>
          <cell r="AY48"/>
          <cell r="AZ48"/>
          <cell r="BA48"/>
          <cell r="BB48"/>
          <cell r="BC48"/>
          <cell r="BD48"/>
          <cell r="BE48"/>
          <cell r="BF48"/>
          <cell r="BG48"/>
          <cell r="BH48"/>
          <cell r="BI48"/>
          <cell r="BJ48" t="str">
            <v>Новый Абонент</v>
          </cell>
        </row>
        <row r="49">
          <cell r="A49">
            <v>20150</v>
          </cell>
          <cell r="B49" t="str">
            <v>МУП "Фармация"</v>
          </cell>
          <cell r="C49" t="str">
            <v>МУП "Фармация"</v>
          </cell>
          <cell r="D49" t="str">
            <v>12-150/2006  от 01.01.2006г.</v>
          </cell>
          <cell r="E49"/>
          <cell r="F49" t="str">
            <v>"Запсибкомбанк" ОАО г. Тюмень</v>
          </cell>
          <cell r="G49" t="str">
            <v>047102651</v>
          </cell>
          <cell r="H49" t="str">
            <v>30101810800000000651</v>
          </cell>
          <cell r="I49" t="str">
            <v>40702810867090100151</v>
          </cell>
          <cell r="J49"/>
          <cell r="K49">
            <v>8903016077</v>
          </cell>
          <cell r="L49">
            <v>890301001</v>
          </cell>
          <cell r="M49"/>
          <cell r="N49"/>
          <cell r="O49" t="str">
            <v>34938640</v>
          </cell>
          <cell r="P49"/>
          <cell r="Q49"/>
          <cell r="R49"/>
          <cell r="S49"/>
          <cell r="T49"/>
          <cell r="U49"/>
          <cell r="V49"/>
          <cell r="W49">
            <v>629730</v>
          </cell>
          <cell r="X49" t="str">
            <v>Тюменская обл. ЯНАО</v>
          </cell>
          <cell r="Y49" t="str">
            <v>г. Надым</v>
          </cell>
          <cell r="Z49" t="str">
            <v>ул. Комсомольская д.4</v>
          </cell>
          <cell r="AA49">
            <v>629730</v>
          </cell>
          <cell r="AB49" t="str">
            <v>Тюменская обл. ЯНАО</v>
          </cell>
          <cell r="AC49" t="str">
            <v>г. Надым</v>
          </cell>
          <cell r="AD49" t="str">
            <v>ул. Комсомольская д.4</v>
          </cell>
          <cell r="AE49" t="str">
            <v>pharmacy@nadym.ru        apteka153@rambler.ru</v>
          </cell>
          <cell r="AF49"/>
          <cell r="AG49" t="str">
            <v>д. Снигирева Любовь Михайловна т. 3-61-55</v>
          </cell>
          <cell r="AH49" t="str">
            <v>д. Снигирева Л. М.</v>
          </cell>
          <cell r="AI49"/>
          <cell r="AJ49"/>
          <cell r="AK49" t="str">
            <v>Кумаритова Елена Алексеевна 
т. 3-64-61</v>
          </cell>
          <cell r="AL49" t="str">
            <v>Кумаритова Е. А.</v>
          </cell>
          <cell r="AM49" t="str">
            <v>Чудинов Иван Викторович 89044540440</v>
          </cell>
          <cell r="AN49"/>
          <cell r="AO49" t="str">
            <v>3-68-81</v>
          </cell>
          <cell r="AP49"/>
          <cell r="AQ49">
            <v>4</v>
          </cell>
          <cell r="AR49">
            <v>8</v>
          </cell>
          <cell r="AS49">
            <v>9</v>
          </cell>
          <cell r="AT49">
            <v>10</v>
          </cell>
          <cell r="AU49"/>
          <cell r="AV49"/>
          <cell r="AW49"/>
          <cell r="AX49" t="str">
            <v>Договор</v>
          </cell>
          <cell r="AY49" t="str">
            <v>ПРОДАВЕЦ</v>
          </cell>
          <cell r="AZ49"/>
          <cell r="BA49"/>
          <cell r="BB49"/>
          <cell r="BC49"/>
          <cell r="BD49"/>
          <cell r="BE49"/>
          <cell r="BF49"/>
          <cell r="BG49"/>
          <cell r="BH49"/>
          <cell r="BI49">
            <v>1</v>
          </cell>
          <cell r="BJ49" t="str">
            <v>МУП "Фармация"</v>
          </cell>
          <cell r="BK49" t="str">
            <v>г-же Снигиревой Л. М.</v>
          </cell>
          <cell r="BL49" t="str">
            <v>Директору</v>
          </cell>
          <cell r="BM49"/>
          <cell r="BN49"/>
          <cell r="BO49">
            <v>4.01</v>
          </cell>
          <cell r="BP49" t="str">
            <v>аптека центральная</v>
          </cell>
        </row>
        <row r="50">
          <cell r="A50">
            <v>20300</v>
          </cell>
          <cell r="B50" t="str">
            <v>ОАО "Межрегионэнергосбыт"</v>
          </cell>
          <cell r="C50" t="str">
            <v>"Межрегионэнергосбыт" (ТТГ)</v>
          </cell>
          <cell r="D50" t="str">
            <v>ЭС-11/17 от 01.04.2007г.</v>
          </cell>
          <cell r="E50"/>
          <cell r="F50" t="str">
            <v>ЗАО "Газэнергопромбанк" п. Газопровод</v>
          </cell>
          <cell r="G50" t="str">
            <v>044650376</v>
          </cell>
          <cell r="H50" t="str">
            <v>30101810100000000363</v>
          </cell>
          <cell r="I50" t="str">
            <v>40702810200010004487</v>
          </cell>
          <cell r="J50"/>
          <cell r="K50">
            <v>7705750968</v>
          </cell>
          <cell r="L50">
            <v>770501001</v>
          </cell>
          <cell r="M50"/>
          <cell r="N50"/>
          <cell r="O50" t="str">
            <v>97201337</v>
          </cell>
          <cell r="P50"/>
          <cell r="Q50"/>
          <cell r="R50">
            <v>45286560000</v>
          </cell>
          <cell r="S50"/>
          <cell r="T50"/>
          <cell r="U50"/>
          <cell r="V50"/>
          <cell r="W50">
            <v>115093</v>
          </cell>
          <cell r="X50"/>
          <cell r="Y50" t="str">
            <v>г. Москва</v>
          </cell>
          <cell r="Z50" t="str">
            <v>ул. Щипок д. 4</v>
          </cell>
          <cell r="AA50">
            <v>142770</v>
          </cell>
          <cell r="AB50" t="str">
            <v>Московская обл., Ленинградский р-он</v>
          </cell>
          <cell r="AC50" t="str">
            <v>п/о Коммунарка</v>
          </cell>
          <cell r="AD50" t="str">
            <v>Деловой центр</v>
          </cell>
          <cell r="AE50"/>
          <cell r="AF50"/>
          <cell r="AG50" t="str">
            <v>первый зам. г.д. Аширов Станислав Олегович</v>
          </cell>
          <cell r="AH50" t="str">
            <v>зам. г.д. Аширов С. О.</v>
          </cell>
          <cell r="AI50"/>
          <cell r="AJ50"/>
          <cell r="AK50"/>
          <cell r="AL50"/>
          <cell r="AM50"/>
          <cell r="AN50"/>
          <cell r="AO50"/>
          <cell r="AP50"/>
          <cell r="AQ50">
            <v>4</v>
          </cell>
          <cell r="AR50">
            <v>8</v>
          </cell>
          <cell r="AS50">
            <v>9</v>
          </cell>
          <cell r="AT50">
            <v>10</v>
          </cell>
          <cell r="AU50"/>
          <cell r="AV50"/>
          <cell r="AW50"/>
          <cell r="AX50" t="str">
            <v>Договор</v>
          </cell>
          <cell r="AY50" t="str">
            <v>ПРОДАВЕЦ</v>
          </cell>
          <cell r="AZ50"/>
          <cell r="BA50"/>
          <cell r="BB50"/>
          <cell r="BC50"/>
          <cell r="BD50"/>
          <cell r="BE50"/>
          <cell r="BF50"/>
          <cell r="BG50"/>
          <cell r="BH50"/>
          <cell r="BI50">
            <v>1</v>
          </cell>
          <cell r="BJ50" t="str">
            <v>ОАО "Межрегионэнергосбыт"</v>
          </cell>
          <cell r="BK50" t="str">
            <v>г-ну Аширову С. О.</v>
          </cell>
          <cell r="BL50" t="str">
            <v>Первову заместителю генерального директора</v>
          </cell>
        </row>
        <row r="51">
          <cell r="A51">
            <v>20301</v>
          </cell>
          <cell r="B51" t="str">
            <v>"Запсибкомбанк" ОАО</v>
          </cell>
          <cell r="C51" t="str">
            <v>"Запсибкомбанк" ОАО</v>
          </cell>
          <cell r="D51" t="str">
            <v>12-301/2006    от 01.01.2006г.</v>
          </cell>
          <cell r="E51"/>
          <cell r="F51" t="str">
            <v>Расчетно-кассовый центр г. Салехард</v>
          </cell>
          <cell r="G51" t="str">
            <v>047182727</v>
          </cell>
          <cell r="H51" t="str">
            <v>30101810600000000727</v>
          </cell>
          <cell r="I51"/>
          <cell r="J51"/>
          <cell r="K51">
            <v>7202021856</v>
          </cell>
          <cell r="L51">
            <v>890302001</v>
          </cell>
          <cell r="M51"/>
          <cell r="N51" t="str">
            <v>65.12</v>
          </cell>
          <cell r="O51">
            <v>9268856</v>
          </cell>
          <cell r="P51"/>
          <cell r="Q51"/>
          <cell r="R51">
            <v>71174000000</v>
          </cell>
          <cell r="S51">
            <v>41</v>
          </cell>
          <cell r="T51">
            <v>90</v>
          </cell>
          <cell r="U51">
            <v>15001</v>
          </cell>
          <cell r="V51"/>
          <cell r="W51">
            <v>629730</v>
          </cell>
          <cell r="X51" t="str">
            <v>Тюменская обл. ЯНАО</v>
          </cell>
          <cell r="Y51" t="str">
            <v>г. Надым</v>
          </cell>
          <cell r="Z51" t="str">
            <v>ул. Пионерская д.13</v>
          </cell>
          <cell r="AA51">
            <v>629730</v>
          </cell>
          <cell r="AB51" t="str">
            <v>Тюменская обл. ЯНАО</v>
          </cell>
          <cell r="AC51" t="str">
            <v>г. Надым</v>
          </cell>
          <cell r="AD51" t="str">
            <v>ул. Пионерская д.13</v>
          </cell>
          <cell r="AE51"/>
          <cell r="AF51" t="str">
            <v>т. 3-17-11</v>
          </cell>
          <cell r="AG51" t="str">
            <v>д.ф. Кирюхина Наталья Федоровна</v>
          </cell>
          <cell r="AH51" t="str">
            <v>д.ф. Кирюхина Н. Ф.</v>
          </cell>
          <cell r="AI51"/>
          <cell r="AJ51"/>
          <cell r="AK51" t="str">
            <v>зам.гл. бух. Инна Андреевна 3-07-91</v>
          </cell>
          <cell r="AL51" t="str">
            <v>зам.гл. бух. Инна Андреевна</v>
          </cell>
          <cell r="AM51"/>
          <cell r="AN51"/>
          <cell r="AO51"/>
          <cell r="AP51"/>
          <cell r="AQ51">
            <v>4</v>
          </cell>
          <cell r="AR51">
            <v>8</v>
          </cell>
          <cell r="AS51">
            <v>9</v>
          </cell>
          <cell r="AT51">
            <v>10</v>
          </cell>
          <cell r="AU51"/>
          <cell r="AV51"/>
          <cell r="AW51"/>
          <cell r="AX51" t="str">
            <v>Договор</v>
          </cell>
          <cell r="AY51" t="str">
            <v>ПРОДАВЕЦ</v>
          </cell>
          <cell r="AZ51"/>
          <cell r="BA51"/>
          <cell r="BB51"/>
          <cell r="BC51"/>
          <cell r="BD51"/>
          <cell r="BE51"/>
          <cell r="BF51"/>
          <cell r="BG51"/>
          <cell r="BH51" t="str">
            <v>есть</v>
          </cell>
          <cell r="BI51">
            <v>0</v>
          </cell>
          <cell r="BJ51" t="str">
            <v>"Запсибкомбанк" ОАО</v>
          </cell>
          <cell r="BK51" t="str">
            <v>г-же Кирюхиной Н. Ф.</v>
          </cell>
          <cell r="BL51" t="str">
            <v>Директору</v>
          </cell>
          <cell r="BM51"/>
          <cell r="BN51"/>
          <cell r="BO51">
            <v>5.008</v>
          </cell>
        </row>
        <row r="52">
          <cell r="A52">
            <v>20302</v>
          </cell>
          <cell r="B52" t="str">
            <v>ООО "Газпром добыча Надым"</v>
          </cell>
          <cell r="C52" t="str">
            <v>Инженерно-Технический Центр ООО "ГДН"</v>
          </cell>
          <cell r="D52" t="str">
            <v>12-302/2008   от 01.01.2008г.</v>
          </cell>
          <cell r="E52" t="str">
            <v>Новый</v>
          </cell>
          <cell r="F52" t="str">
            <v>филиал "Газпромбанк" (ОАО) в г. Надым</v>
          </cell>
          <cell r="G52" t="str">
            <v>047186898</v>
          </cell>
          <cell r="H52" t="str">
            <v>30101810100000000898</v>
          </cell>
          <cell r="I52" t="str">
            <v>40702810000000300576</v>
          </cell>
          <cell r="J52"/>
          <cell r="K52">
            <v>8903019871</v>
          </cell>
          <cell r="L52">
            <v>997250001</v>
          </cell>
          <cell r="M52" t="str">
            <v>11231</v>
          </cell>
          <cell r="N52"/>
          <cell r="O52" t="str">
            <v>00153761</v>
          </cell>
          <cell r="P52"/>
          <cell r="Q52"/>
          <cell r="R52"/>
          <cell r="S52"/>
          <cell r="T52"/>
          <cell r="U52"/>
          <cell r="V52" t="str">
            <v>Перезаключить</v>
          </cell>
          <cell r="W52">
            <v>629730</v>
          </cell>
          <cell r="X52" t="str">
            <v>Ямало-Ненецкий автономный округ</v>
          </cell>
          <cell r="Y52" t="str">
            <v>г. Надым</v>
          </cell>
          <cell r="Z52" t="str">
            <v>ул. Зверева, 1</v>
          </cell>
          <cell r="AA52">
            <v>629730</v>
          </cell>
          <cell r="AB52" t="str">
            <v>Тюменская обл. ЯНАО</v>
          </cell>
          <cell r="AC52" t="str">
            <v>г. Надым</v>
          </cell>
          <cell r="AD52" t="str">
            <v>ул. Зверева д. 1/1</v>
          </cell>
          <cell r="AE52"/>
          <cell r="AF52" t="str">
            <v>т. 66-542, 
т. 68-656  
ф. 67-866</v>
          </cell>
          <cell r="AG52" t="str">
            <v>нач.  Березняков Александр Иванович</v>
          </cell>
          <cell r="AH52" t="str">
            <v>нач.  Березняков А. И.</v>
          </cell>
          <cell r="AI52"/>
          <cell r="AJ52"/>
          <cell r="AK52" t="str">
            <v>руков. учетно-контр. группы Гордиенко Ирина Александровна</v>
          </cell>
          <cell r="AL52" t="str">
            <v xml:space="preserve"> Гордиенко И. А.</v>
          </cell>
          <cell r="AM52" t="str">
            <v>69-006, 69007, 66040 Василий Андреевич Головченко, Мамедова Валида</v>
          </cell>
          <cell r="AN52"/>
          <cell r="AO52"/>
          <cell r="AP52"/>
          <cell r="AQ52">
            <v>8</v>
          </cell>
          <cell r="AR52">
            <v>4</v>
          </cell>
          <cell r="AS52">
            <v>5</v>
          </cell>
          <cell r="AT52">
            <v>6</v>
          </cell>
          <cell r="AU52">
            <v>10</v>
          </cell>
          <cell r="AV52">
            <v>11</v>
          </cell>
          <cell r="AW52"/>
          <cell r="AX52" t="str">
            <v>Договор</v>
          </cell>
          <cell r="AY52" t="str">
            <v>ПРОДАВЕЦ</v>
          </cell>
          <cell r="AZ52"/>
          <cell r="BA52"/>
          <cell r="BB52"/>
          <cell r="BC52"/>
          <cell r="BD52"/>
          <cell r="BE52"/>
          <cell r="BF52"/>
          <cell r="BG52" t="str">
            <v>НГП</v>
          </cell>
          <cell r="BH52"/>
          <cell r="BI52">
            <v>1</v>
          </cell>
          <cell r="BJ52" t="str">
            <v>ООО "Газпром добыча Надым" филиал  "Инженерно-Технический Центр"</v>
          </cell>
          <cell r="BK52" t="str">
            <v>г-ну Березнякову А. И.</v>
          </cell>
          <cell r="BL52" t="str">
            <v>Начальнику</v>
          </cell>
          <cell r="BM52"/>
          <cell r="BN52"/>
          <cell r="BO52">
            <v>1.022</v>
          </cell>
          <cell r="BP52" t="str">
            <v>ул. Полярная 1 во дворе</v>
          </cell>
        </row>
        <row r="53">
          <cell r="A53">
            <v>20303</v>
          </cell>
          <cell r="B53" t="str">
            <v>Государственное учреждение "12 отряд Государственной противо-пожарной службы" Главного управления МЧС России по ЯНАО</v>
          </cell>
          <cell r="C53" t="str">
            <v>12 ОГПС МЧС РФ по ЯНАО</v>
          </cell>
          <cell r="D53" t="str">
            <v>12-303/2008    от 01.01.2008г.</v>
          </cell>
          <cell r="E53" t="str">
            <v>Новый</v>
          </cell>
          <cell r="F53" t="str">
            <v>Расчетно-кассовый центр г. Салехард</v>
          </cell>
          <cell r="G53" t="str">
            <v>047182000</v>
          </cell>
          <cell r="H53"/>
          <cell r="I53" t="str">
            <v>40201810600000000002</v>
          </cell>
          <cell r="J53"/>
          <cell r="K53">
            <v>8900000174</v>
          </cell>
          <cell r="L53">
            <v>890301001</v>
          </cell>
          <cell r="M53" t="str">
            <v>90300</v>
          </cell>
          <cell r="N53"/>
          <cell r="O53" t="str">
            <v>08806101</v>
          </cell>
          <cell r="P53">
            <v>1038900663515</v>
          </cell>
          <cell r="Q53"/>
          <cell r="R53"/>
          <cell r="S53"/>
          <cell r="T53"/>
          <cell r="U53"/>
          <cell r="V53" t="str">
            <v>Перезаключить</v>
          </cell>
          <cell r="W53">
            <v>629730</v>
          </cell>
          <cell r="X53" t="str">
            <v>Тюменская обл. ЯНАО</v>
          </cell>
          <cell r="Y53" t="str">
            <v>г. Надым</v>
          </cell>
          <cell r="Z53" t="str">
            <v>Проезд 1 дом 1</v>
          </cell>
          <cell r="AA53">
            <v>629730</v>
          </cell>
          <cell r="AB53" t="str">
            <v>Тюменская обл. ЯНАО</v>
          </cell>
          <cell r="AC53" t="str">
            <v>г. Надым</v>
          </cell>
          <cell r="AD53" t="str">
            <v>Проезд 1 дом 1</v>
          </cell>
          <cell r="AE53"/>
          <cell r="AF53" t="str">
            <v>т. 2-21-56,  ф.22-408
т. 2-25-27</v>
          </cell>
          <cell r="AG53" t="str">
            <v>Начальник 12 ОГПС подполковник внутренней службы Баглей Игорь Викторович</v>
          </cell>
          <cell r="AH53" t="str">
            <v>Нач.  Баглей И. В.</v>
          </cell>
          <cell r="AI53"/>
          <cell r="AJ53"/>
          <cell r="AK53" t="str">
            <v>Тришина Наталья Николаевна</v>
          </cell>
          <cell r="AL53" t="str">
            <v>Тришина Н. Н.</v>
          </cell>
          <cell r="AM53"/>
          <cell r="AN53" t="str">
            <v>56-43-46 Юрий Евгеньевич</v>
          </cell>
          <cell r="AO53"/>
          <cell r="AP53"/>
          <cell r="AQ53"/>
          <cell r="AR53"/>
          <cell r="AS53">
            <v>8</v>
          </cell>
          <cell r="AT53"/>
          <cell r="AU53"/>
          <cell r="AV53"/>
          <cell r="AW53"/>
          <cell r="AX53" t="str">
            <v>Контракт</v>
          </cell>
          <cell r="AY53" t="str">
            <v>ПОСТАВЩИК</v>
          </cell>
          <cell r="AZ53"/>
          <cell r="BA53"/>
          <cell r="BB53"/>
          <cell r="BC53"/>
          <cell r="BD53"/>
          <cell r="BE53"/>
          <cell r="BF53"/>
          <cell r="BG53" t="str">
            <v>Бюджет</v>
          </cell>
          <cell r="BH53"/>
          <cell r="BI53">
            <v>0</v>
          </cell>
          <cell r="BJ53" t="str">
            <v>Государственное учреждение "12 отряд Государственной противо-пожарной службы" Главного управления МЧС России по ЯНАО</v>
          </cell>
          <cell r="BK53" t="str">
            <v>г-ну  Баглею И. В.</v>
          </cell>
          <cell r="BL53" t="str">
            <v>Начальнику</v>
          </cell>
          <cell r="BM53"/>
          <cell r="BN53"/>
          <cell r="BO53">
            <v>2.008</v>
          </cell>
          <cell r="BP53" t="str">
            <v>проезд Аэропорт</v>
          </cell>
        </row>
        <row r="54">
          <cell r="A54">
            <v>20304</v>
          </cell>
          <cell r="B54" t="str">
            <v>"Газпромбанк" (ОАО)</v>
          </cell>
          <cell r="C54" t="str">
            <v>"Газпромбанк" (ОАО)</v>
          </cell>
          <cell r="D54" t="str">
            <v>12-304/2006    от 01.01.2006г.</v>
          </cell>
          <cell r="E54"/>
          <cell r="F54" t="str">
            <v>Расчётно - кассовый центр г. Надым</v>
          </cell>
          <cell r="G54" t="str">
            <v>047186898</v>
          </cell>
          <cell r="H54" t="str">
            <v>301018101000000000898</v>
          </cell>
          <cell r="I54"/>
          <cell r="J54"/>
          <cell r="K54">
            <v>7744001497</v>
          </cell>
          <cell r="L54">
            <v>890302001</v>
          </cell>
          <cell r="M54"/>
          <cell r="N54" t="str">
            <v>65.12</v>
          </cell>
          <cell r="O54" t="str">
            <v>09807684</v>
          </cell>
          <cell r="P54">
            <v>1027700167110</v>
          </cell>
          <cell r="Q54"/>
          <cell r="R54">
            <v>45293590000</v>
          </cell>
          <cell r="S54">
            <v>16</v>
          </cell>
          <cell r="T54">
            <v>47</v>
          </cell>
          <cell r="U54">
            <v>15001</v>
          </cell>
          <cell r="V54"/>
          <cell r="W54">
            <v>117420</v>
          </cell>
          <cell r="X54"/>
          <cell r="Y54" t="str">
            <v>г. Москва</v>
          </cell>
          <cell r="Z54" t="str">
            <v xml:space="preserve">ул. Намёткина,16 стр. 1 </v>
          </cell>
          <cell r="AA54">
            <v>629736</v>
          </cell>
          <cell r="AB54" t="str">
            <v>ЯНАО,</v>
          </cell>
          <cell r="AC54" t="str">
            <v>г. Надым,</v>
          </cell>
          <cell r="AD54" t="str">
            <v>ул. Набережная им.Оруджева, 53</v>
          </cell>
          <cell r="AE54" t="str">
            <v>GPB@nadym.ru;mianadym@mail.ru</v>
          </cell>
          <cell r="AF54" t="str">
            <v>т. 2-00-20
т. 2-48-98</v>
          </cell>
          <cell r="AG54" t="str">
            <v>управ. Филиалом Самохвалова Ольга Владимировна 
т. 2-00-20</v>
          </cell>
          <cell r="AH54" t="str">
            <v>управ. ф-ом Самохвалова О. В.</v>
          </cell>
          <cell r="AI54" t="str">
            <v>зам. управ. Филиалом Благовещенская Екатерина Николаевна т. 2-24-86</v>
          </cell>
          <cell r="AJ54"/>
          <cell r="AK54" t="str">
            <v>Криворучка Ольга Витальевна т. 2-36-57  ф. 6-37-02</v>
          </cell>
          <cell r="AL54" t="str">
            <v>Криворучка О. В.</v>
          </cell>
          <cell r="AM54"/>
          <cell r="AN54" t="str">
            <v>25-515 Катя</v>
          </cell>
          <cell r="AO54" t="str">
            <v>зам. Гл. бух.Шварц Светлана Николаевна т. 2-36-57  ф. 6-37-02</v>
          </cell>
          <cell r="AP54"/>
          <cell r="AQ54">
            <v>4</v>
          </cell>
          <cell r="AR54">
            <v>8</v>
          </cell>
          <cell r="AS54">
            <v>9</v>
          </cell>
          <cell r="AT54">
            <v>10</v>
          </cell>
          <cell r="AU54"/>
          <cell r="AV54"/>
          <cell r="AW54"/>
          <cell r="AX54" t="str">
            <v>Договор</v>
          </cell>
          <cell r="AY54" t="str">
            <v>ПРОДАВЕЦ</v>
          </cell>
          <cell r="AZ54"/>
          <cell r="BA54"/>
          <cell r="BB54"/>
          <cell r="BC54"/>
          <cell r="BD54"/>
          <cell r="BE54"/>
          <cell r="BF54"/>
          <cell r="BG54"/>
          <cell r="BH54" t="str">
            <v>есть</v>
          </cell>
          <cell r="BI54">
            <v>0</v>
          </cell>
          <cell r="BJ54" t="str">
            <v>Филиал "ГПБ (ОАО)" в г.Надыме</v>
          </cell>
          <cell r="BK54" t="str">
            <v>г-же Самохваловой О. В.</v>
          </cell>
          <cell r="BL54" t="str">
            <v>Управляющему</v>
          </cell>
        </row>
        <row r="55">
          <cell r="A55">
            <v>20305</v>
          </cell>
          <cell r="B55" t="str">
            <v>Управление Федеральной регистрационной службы по Тюменской области ХМАО и ЯНАО</v>
          </cell>
          <cell r="C55" t="str">
            <v>Регистрационная служба по Тюм.обл.</v>
          </cell>
          <cell r="D55" t="str">
            <v>12-305/2008    от 01.01.2008г.</v>
          </cell>
          <cell r="E55" t="str">
            <v>Новый</v>
          </cell>
          <cell r="F55" t="str">
            <v>ГРКЦ ГУ Банка России по Тюменской обл.</v>
          </cell>
          <cell r="G55" t="str">
            <v>047102001</v>
          </cell>
          <cell r="H55"/>
          <cell r="I55" t="str">
            <v>40105810300000010001</v>
          </cell>
          <cell r="J55" t="str">
            <v>03321787430</v>
          </cell>
          <cell r="K55">
            <v>7202131175</v>
          </cell>
          <cell r="L55">
            <v>720201001</v>
          </cell>
          <cell r="M55" t="str">
            <v>13174</v>
          </cell>
          <cell r="N55" t="str">
            <v>75.11.12</v>
          </cell>
          <cell r="O55" t="str">
            <v>74747625</v>
          </cell>
          <cell r="P55">
            <v>1047200990891</v>
          </cell>
          <cell r="Q55"/>
          <cell r="R55">
            <v>71401372000</v>
          </cell>
          <cell r="S55">
            <v>12</v>
          </cell>
          <cell r="T55">
            <v>81</v>
          </cell>
          <cell r="U55">
            <v>13174</v>
          </cell>
          <cell r="V55" t="str">
            <v>Перезаключить</v>
          </cell>
          <cell r="W55">
            <v>625001</v>
          </cell>
          <cell r="X55" t="str">
            <v>Тюменская обл.</v>
          </cell>
          <cell r="Y55" t="str">
            <v>г. Тюмень</v>
          </cell>
          <cell r="Z55" t="str">
            <v>ул. Рационализаторов, д. 20</v>
          </cell>
          <cell r="AA55">
            <v>625001</v>
          </cell>
          <cell r="AB55" t="str">
            <v>Тюменская обл.</v>
          </cell>
          <cell r="AC55" t="str">
            <v>г. Тюмень</v>
          </cell>
          <cell r="AD55" t="str">
            <v>ул. Рационализаторов, д. 20</v>
          </cell>
          <cell r="AE55"/>
          <cell r="AF55" t="str">
            <v>т. 3-67-68
т. (3452) 43-27-93</v>
          </cell>
          <cell r="AG55" t="str">
            <v>зам. нач. Сак Анатолий Иванович</v>
          </cell>
          <cell r="AH55" t="str">
            <v>зам. нач. Сак А.И.</v>
          </cell>
          <cell r="AI55" t="str">
            <v>Зайцева Галина Анатольевна 
т. 67-707</v>
          </cell>
          <cell r="AJ55"/>
          <cell r="AK55"/>
          <cell r="AL55" t="str">
            <v>т. (3452) 43-30-13, 
т. (3452) 43-33-18</v>
          </cell>
          <cell r="AM55"/>
          <cell r="AN55"/>
          <cell r="AO55"/>
          <cell r="AP55"/>
          <cell r="AQ55">
            <v>4</v>
          </cell>
          <cell r="AR55">
            <v>8</v>
          </cell>
          <cell r="AS55">
            <v>9</v>
          </cell>
          <cell r="AT55">
            <v>5</v>
          </cell>
          <cell r="AU55">
            <v>6</v>
          </cell>
          <cell r="AV55">
            <v>10</v>
          </cell>
          <cell r="AW55"/>
          <cell r="AX55" t="str">
            <v>Контракт</v>
          </cell>
          <cell r="AY55" t="str">
            <v>ПОСТАВЩИК</v>
          </cell>
          <cell r="AZ55"/>
          <cell r="BA55"/>
          <cell r="BB55"/>
          <cell r="BC55"/>
          <cell r="BD55"/>
          <cell r="BE55"/>
          <cell r="BF55"/>
          <cell r="BG55" t="str">
            <v>Бюджет</v>
          </cell>
          <cell r="BH55"/>
          <cell r="BI55">
            <v>0</v>
          </cell>
          <cell r="BJ55" t="str">
            <v>Управление Федеральной регистрационной службы по Тюменской области ХМАО и ЯНАО</v>
          </cell>
          <cell r="BK55" t="str">
            <v>г-ну Сак А.И.</v>
          </cell>
          <cell r="BL55" t="str">
            <v xml:space="preserve">Заместителю начальника Салехардского отдела </v>
          </cell>
          <cell r="BM55"/>
          <cell r="BN55"/>
          <cell r="BO55">
            <v>4.0159999999999902</v>
          </cell>
          <cell r="BP55" t="str">
            <v>Зверева 3/2
досуг. Центр</v>
          </cell>
        </row>
        <row r="56">
          <cell r="A56">
            <v>20306</v>
          </cell>
          <cell r="B56" t="str">
            <v>Государственное Унитарное Предприятие Ямало-Ненецкого автономного округа "Окружной центр технической инвентаризации"</v>
          </cell>
          <cell r="C56" t="str">
            <v>ГУП ЯНАО "ОЦТИ"</v>
          </cell>
          <cell r="D56" t="str">
            <v>12-306/2007    от 01.01.2007г.</v>
          </cell>
          <cell r="E56">
            <v>0</v>
          </cell>
          <cell r="F56" t="str">
            <v>"Запсибкомбанк" ОАО г. Тюмень</v>
          </cell>
          <cell r="G56" t="str">
            <v>047130639</v>
          </cell>
          <cell r="H56" t="str">
            <v>30101810000000000639</v>
          </cell>
          <cell r="I56" t="str">
            <v>40602810700120000056</v>
          </cell>
          <cell r="J56"/>
          <cell r="K56">
            <v>8901014765</v>
          </cell>
          <cell r="L56">
            <v>890303001</v>
          </cell>
          <cell r="M56"/>
          <cell r="N56" t="str">
            <v>70.32.3</v>
          </cell>
          <cell r="O56" t="str">
            <v>71215879</v>
          </cell>
          <cell r="P56">
            <v>1038900503575</v>
          </cell>
          <cell r="Q56"/>
          <cell r="R56"/>
          <cell r="S56"/>
          <cell r="T56"/>
          <cell r="U56"/>
          <cell r="V56" t="str">
            <v>Перезаключить</v>
          </cell>
          <cell r="W56">
            <v>629008</v>
          </cell>
          <cell r="X56" t="str">
            <v>Тюменская обл. Ямало-Ненецкий автономный округ</v>
          </cell>
          <cell r="Y56" t="str">
            <v>г. Салехард</v>
          </cell>
          <cell r="Z56" t="str">
            <v>ул. Чубынина д. 14</v>
          </cell>
          <cell r="AA56">
            <v>629730</v>
          </cell>
          <cell r="AB56" t="str">
            <v>Тюменская обл. Ямало-Ненецкий автономный округ</v>
          </cell>
          <cell r="AC56" t="str">
            <v>г. Надым</v>
          </cell>
          <cell r="AD56" t="str">
            <v>ул. Зверева д. 3/2</v>
          </cell>
          <cell r="AE56" t="str">
            <v>bti@ptline.ru</v>
          </cell>
          <cell r="AF56" t="str">
            <v>т. 3-62-40 
т. 3-56-39</v>
          </cell>
          <cell r="AG56" t="str">
            <v>д. Кучерова Надежда Ананьевна</v>
          </cell>
          <cell r="AH56" t="str">
            <v>д. Кучерова  Н. А.</v>
          </cell>
          <cell r="AI56"/>
          <cell r="AJ56"/>
          <cell r="AK56" t="str">
            <v>Огорельцева Вера Юрьевна</v>
          </cell>
          <cell r="AL56" t="str">
            <v>Огорельцева В. Ю.</v>
          </cell>
          <cell r="AM56"/>
          <cell r="AN56"/>
          <cell r="AO56" t="str">
            <v>834922 3-13-15</v>
          </cell>
          <cell r="AP56"/>
          <cell r="AQ56"/>
          <cell r="AR56"/>
          <cell r="AS56">
            <v>9</v>
          </cell>
          <cell r="AT56"/>
          <cell r="AU56"/>
          <cell r="AV56"/>
          <cell r="AW56"/>
          <cell r="AX56" t="str">
            <v>Договор</v>
          </cell>
          <cell r="AY56" t="str">
            <v>ПРОДАВЕЦ</v>
          </cell>
          <cell r="AZ56"/>
          <cell r="BA56"/>
          <cell r="BB56"/>
          <cell r="BC56"/>
          <cell r="BD56"/>
          <cell r="BE56"/>
          <cell r="BF56"/>
          <cell r="BG56" t="str">
            <v>Бюджет</v>
          </cell>
          <cell r="BH56"/>
          <cell r="BI56">
            <v>0</v>
          </cell>
          <cell r="BJ56" t="str">
            <v>ГУП  ЯНАО "Окружной центр технической инвентаризации"</v>
          </cell>
          <cell r="BK56" t="str">
            <v>г-же Кучеровой  Н. А.</v>
          </cell>
          <cell r="BL56" t="str">
            <v>Директору</v>
          </cell>
          <cell r="BM56"/>
          <cell r="BN56"/>
          <cell r="BO56">
            <v>4.0149999999999899</v>
          </cell>
          <cell r="BP56" t="str">
            <v>Зверева 3/2
досуг. Центр</v>
          </cell>
        </row>
        <row r="57">
          <cell r="A57">
            <v>20307</v>
          </cell>
          <cell r="B57" t="str">
            <v>ЗАО  "МАКОЕР"</v>
          </cell>
          <cell r="C57" t="str">
            <v>ЗАО  "МАКОЕР"</v>
          </cell>
          <cell r="D57" t="str">
            <v>12-307/2006    от 01.01.2006г.</v>
          </cell>
          <cell r="E57"/>
          <cell r="F57" t="str">
            <v>"Запсибкомбанк" ОАО г. Тюмень</v>
          </cell>
          <cell r="G57" t="str">
            <v>047102651</v>
          </cell>
          <cell r="H57" t="str">
            <v>30101810800000000651</v>
          </cell>
          <cell r="I57" t="str">
            <v>40702810167090100055</v>
          </cell>
          <cell r="J57"/>
          <cell r="K57">
            <v>8903017144</v>
          </cell>
          <cell r="L57">
            <v>890301001</v>
          </cell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>
            <v>629736</v>
          </cell>
          <cell r="X57" t="str">
            <v>Тюменская обл. ЯНАО</v>
          </cell>
          <cell r="Y57" t="str">
            <v>г. Надым</v>
          </cell>
          <cell r="Z57" t="str">
            <v>ул. Зверевая д.8/1</v>
          </cell>
          <cell r="AA57">
            <v>629736</v>
          </cell>
          <cell r="AB57" t="str">
            <v>Тюменская обл. ЯНАО</v>
          </cell>
          <cell r="AC57" t="str">
            <v>г. Надым</v>
          </cell>
          <cell r="AD57" t="str">
            <v>ул. Зверевая д.8/1</v>
          </cell>
          <cell r="AE57"/>
          <cell r="AF57" t="str">
            <v>т. 3-11-97,  
ф. 6-63-16</v>
          </cell>
          <cell r="AG57" t="str">
            <v>г.д. Козаченко Владимир Андреевич</v>
          </cell>
          <cell r="AH57" t="str">
            <v>г.д. Козаченко В.А.</v>
          </cell>
          <cell r="AI57"/>
          <cell r="AJ57"/>
          <cell r="AK57"/>
          <cell r="AL57"/>
          <cell r="AM57" t="str">
            <v>Романовский Виктор Ефимович
т. 8-908-85-76-403</v>
          </cell>
          <cell r="AN57"/>
          <cell r="AO57"/>
          <cell r="AP57"/>
          <cell r="AQ57">
            <v>4</v>
          </cell>
          <cell r="AR57">
            <v>8</v>
          </cell>
          <cell r="AS57">
            <v>9</v>
          </cell>
          <cell r="AT57">
            <v>10</v>
          </cell>
          <cell r="AU57"/>
          <cell r="AV57"/>
          <cell r="AW57"/>
          <cell r="AX57" t="str">
            <v>Договор</v>
          </cell>
          <cell r="AY57" t="str">
            <v>ПРОДАВЕЦ</v>
          </cell>
          <cell r="AZ57"/>
          <cell r="BA57"/>
          <cell r="BB57"/>
          <cell r="BC57"/>
          <cell r="BD57"/>
          <cell r="BE57"/>
          <cell r="BF57"/>
          <cell r="BG57"/>
          <cell r="BH57"/>
          <cell r="BI57">
            <v>1</v>
          </cell>
          <cell r="BJ57" t="str">
            <v>ЗАО  "МАКОЕР"</v>
          </cell>
          <cell r="BK57" t="str">
            <v>г-ну Козаченко В. А.</v>
          </cell>
          <cell r="BL57" t="str">
            <v>Генеральному директору</v>
          </cell>
          <cell r="BM57"/>
          <cell r="BN57"/>
          <cell r="BO57">
            <v>1.014</v>
          </cell>
          <cell r="BP57" t="str">
            <v>"Центр занятости"</v>
          </cell>
        </row>
        <row r="58">
          <cell r="A58">
            <v>20308</v>
          </cell>
          <cell r="B58" t="str">
            <v>ЗАО  "ЭКО - ГАЗ"</v>
          </cell>
          <cell r="C58" t="str">
            <v>ЗАО  "ЭКО - ГАЗ"</v>
          </cell>
          <cell r="D58" t="str">
            <v>12-308/2008    от 01.01.2008г.</v>
          </cell>
          <cell r="E58" t="str">
            <v>Новый</v>
          </cell>
          <cell r="F58" t="str">
            <v>"Запсибкомбанк" ОАО г. Тюмень</v>
          </cell>
          <cell r="G58" t="str">
            <v>047102651</v>
          </cell>
          <cell r="H58" t="str">
            <v>30101810800000000651</v>
          </cell>
          <cell r="I58" t="str">
            <v>40702810367090100020</v>
          </cell>
          <cell r="J58"/>
          <cell r="K58">
            <v>8903000180</v>
          </cell>
          <cell r="L58">
            <v>890301001</v>
          </cell>
          <cell r="M58" t="str">
            <v>83100</v>
          </cell>
          <cell r="N58"/>
          <cell r="O58" t="str">
            <v>311124262</v>
          </cell>
          <cell r="P58"/>
          <cell r="Q58"/>
          <cell r="R58"/>
          <cell r="S58"/>
          <cell r="T58"/>
          <cell r="U58"/>
          <cell r="V58" t="str">
            <v>нет доп. Соглашения</v>
          </cell>
          <cell r="W58">
            <v>629736</v>
          </cell>
          <cell r="X58" t="str">
            <v>Тюменская обл. ЯНАО</v>
          </cell>
          <cell r="Y58" t="str">
            <v>г. Надым</v>
          </cell>
          <cell r="Z58" t="str">
            <v>ул. Зверевая д.8/1</v>
          </cell>
          <cell r="AA58">
            <v>629736</v>
          </cell>
          <cell r="AB58" t="str">
            <v>Тюменская обл. ЯНАО</v>
          </cell>
          <cell r="AC58" t="str">
            <v>г. Надым</v>
          </cell>
          <cell r="AD58" t="str">
            <v>ул. Зверевая д.8/1</v>
          </cell>
          <cell r="AE58"/>
          <cell r="AF58" t="str">
            <v>т. 3-11-97, 
ф. 6-63-16</v>
          </cell>
          <cell r="AG58" t="str">
            <v>г.д. Козаченко Владимир Андреевич</v>
          </cell>
          <cell r="AH58" t="str">
            <v>г.д. Козаченко В.А.</v>
          </cell>
          <cell r="AI58"/>
          <cell r="AJ58"/>
          <cell r="AK58"/>
          <cell r="AL58"/>
          <cell r="AM58" t="str">
            <v>Романовский Виктор Ефимович
т. 8-908-85-76-403</v>
          </cell>
          <cell r="AN58"/>
          <cell r="AO58"/>
          <cell r="AP58"/>
          <cell r="AQ58">
            <v>4</v>
          </cell>
          <cell r="AR58">
            <v>8</v>
          </cell>
          <cell r="AS58">
            <v>9</v>
          </cell>
          <cell r="AT58">
            <v>10</v>
          </cell>
          <cell r="AU58"/>
          <cell r="AV58"/>
          <cell r="AW58"/>
          <cell r="AX58" t="str">
            <v>Договор</v>
          </cell>
          <cell r="AY58" t="str">
            <v>ПРОДАВЕЦ</v>
          </cell>
          <cell r="AZ58"/>
          <cell r="BA58"/>
          <cell r="BB58"/>
          <cell r="BC58"/>
          <cell r="BD58"/>
          <cell r="BE58"/>
          <cell r="BF58"/>
          <cell r="BG58"/>
          <cell r="BH58"/>
          <cell r="BI58">
            <v>1</v>
          </cell>
          <cell r="BJ58" t="str">
            <v>ЗАО  "ЭКО - ГАЗ"</v>
          </cell>
          <cell r="BK58" t="str">
            <v>г-ну Козаченко В. А.</v>
          </cell>
          <cell r="BL58" t="str">
            <v>Генеральному директору</v>
          </cell>
          <cell r="BM58"/>
          <cell r="BN58"/>
          <cell r="BO58">
            <v>1.0149999999999999</v>
          </cell>
          <cell r="BP58" t="str">
            <v>"Центр занятости"</v>
          </cell>
        </row>
        <row r="59">
          <cell r="A59">
            <v>20309</v>
          </cell>
          <cell r="B59" t="str">
            <v>ООО "Газпром трансгаз Югорск" Югорское РНУ</v>
          </cell>
          <cell r="C59" t="str">
            <v>"Югорское РНУ" ООО "ГТЮ"</v>
          </cell>
          <cell r="D59" t="str">
            <v>12-309/2006    от 01.01.2006г.</v>
          </cell>
          <cell r="E59"/>
          <cell r="F59" t="str">
            <v>АБ "Газпромбанк" (ОАО) г. Югорск</v>
          </cell>
          <cell r="G59" t="str">
            <v>47175758</v>
          </cell>
          <cell r="H59" t="str">
            <v>30101810600000000758</v>
          </cell>
          <cell r="I59" t="str">
            <v>40702810801001010201</v>
          </cell>
          <cell r="J59"/>
          <cell r="K59">
            <v>8622000931</v>
          </cell>
          <cell r="L59">
            <v>862202004</v>
          </cell>
          <cell r="M59"/>
          <cell r="N59"/>
          <cell r="O59" t="str">
            <v>41246641</v>
          </cell>
          <cell r="P59"/>
          <cell r="Q59"/>
          <cell r="R59"/>
          <cell r="S59"/>
          <cell r="T59"/>
          <cell r="U59"/>
          <cell r="V59"/>
          <cell r="W59">
            <v>628260</v>
          </cell>
          <cell r="X59" t="str">
            <v>Российская Федерация,  Тюменская область, Ханты-Мансийский автономный округ - Югра</v>
          </cell>
          <cell r="Y59" t="str">
            <v>г. Югорск</v>
          </cell>
          <cell r="Z59" t="str">
            <v>ул. Мира, 15</v>
          </cell>
          <cell r="AA59">
            <v>628260</v>
          </cell>
          <cell r="AB59" t="str">
            <v>Российская Федерация,  Тюменская область, Ханты-Мансийский автономный округ - Югра</v>
          </cell>
          <cell r="AC59" t="str">
            <v>г. Югорск</v>
          </cell>
          <cell r="AD59" t="str">
            <v>ул. Гастелло, 24</v>
          </cell>
          <cell r="AE59"/>
          <cell r="AF59" t="str">
            <v>(34675) 2-83-52, 
ф. 2-85-09</v>
          </cell>
          <cell r="AG59" t="str">
            <v>н-ник Верзилов Виктор Андреевич</v>
          </cell>
          <cell r="AH59" t="str">
            <v>н-ник Верзилов В. А.</v>
          </cell>
          <cell r="AI59"/>
          <cell r="AJ59"/>
          <cell r="AK59"/>
          <cell r="AL59"/>
          <cell r="AM59"/>
          <cell r="AN59"/>
          <cell r="AO59" t="str">
            <v>Нина Николаевна 548416</v>
          </cell>
          <cell r="AP59"/>
          <cell r="AQ59">
            <v>4</v>
          </cell>
          <cell r="AR59">
            <v>8</v>
          </cell>
          <cell r="AS59">
            <v>9</v>
          </cell>
          <cell r="AT59">
            <v>10</v>
          </cell>
          <cell r="AU59"/>
          <cell r="AV59"/>
          <cell r="AW59"/>
          <cell r="AX59" t="str">
            <v>Договор</v>
          </cell>
          <cell r="AY59" t="str">
            <v>ПРОДАВЕЦ</v>
          </cell>
          <cell r="AZ59"/>
          <cell r="BA59"/>
          <cell r="BB59"/>
          <cell r="BC59"/>
          <cell r="BD59"/>
          <cell r="BE59"/>
          <cell r="BF59"/>
          <cell r="BG59" t="str">
            <v>ТТГ</v>
          </cell>
          <cell r="BH59" t="str">
            <v>есть</v>
          </cell>
          <cell r="BI59">
            <v>1</v>
          </cell>
          <cell r="BJ59" t="str">
            <v>ООО "Газпром трансгаз Югорск" Югорское РНУ</v>
          </cell>
          <cell r="BK59" t="str">
            <v>г-ну Верзилову В. А.</v>
          </cell>
          <cell r="BL59" t="str">
            <v>Начальнику</v>
          </cell>
          <cell r="BM59"/>
          <cell r="BN59"/>
          <cell r="BO59"/>
          <cell r="BP59" t="str">
            <v>107 км</v>
          </cell>
        </row>
        <row r="60">
          <cell r="A60">
            <v>20310</v>
          </cell>
          <cell r="B60" t="str">
            <v>ООО "АРУСС - Технострой"</v>
          </cell>
          <cell r="C60" t="str">
            <v>ООО "АРУСС - Технострой"</v>
          </cell>
          <cell r="D60" t="str">
            <v>12-310/2007    от 01.01.2007г.</v>
          </cell>
          <cell r="E60"/>
          <cell r="F60" t="str">
            <v>"Запсибкомбанк" ОАО г. Тюмень</v>
          </cell>
          <cell r="G60" t="str">
            <v>047130639</v>
          </cell>
          <cell r="H60" t="str">
            <v>30101810000000000639</v>
          </cell>
          <cell r="I60" t="str">
            <v>40702810400140001196</v>
          </cell>
          <cell r="J60"/>
          <cell r="K60">
            <v>8903026646</v>
          </cell>
          <cell r="L60">
            <v>890301001</v>
          </cell>
          <cell r="M60"/>
          <cell r="N60" t="str">
            <v>71.21 45.23.1  52.1  63.40</v>
          </cell>
          <cell r="O60"/>
          <cell r="P60">
            <v>1068903013574</v>
          </cell>
          <cell r="Q60"/>
          <cell r="R60">
            <v>71174000000</v>
          </cell>
          <cell r="S60">
            <v>16</v>
          </cell>
          <cell r="T60">
            <v>67</v>
          </cell>
          <cell r="U60"/>
          <cell r="V60"/>
          <cell r="W60">
            <v>629736</v>
          </cell>
          <cell r="X60" t="str">
            <v>ЯНАО</v>
          </cell>
          <cell r="Y60" t="str">
            <v>г. Надым</v>
          </cell>
          <cell r="Z60" t="str">
            <v>ул. Набережная д.11</v>
          </cell>
          <cell r="AA60">
            <v>629736</v>
          </cell>
          <cell r="AB60" t="str">
            <v>ЯНАО</v>
          </cell>
          <cell r="AC60" t="str">
            <v>г. Надым</v>
          </cell>
          <cell r="AD60" t="str">
            <v>ул. Набережная д.11</v>
          </cell>
          <cell r="AE60"/>
          <cell r="AF60" t="str">
            <v>т. 6-88-09 
т. 8-902-626-79-78</v>
          </cell>
          <cell r="AG60" t="str">
            <v>г.д. Захарова Ирина Александровна</v>
          </cell>
          <cell r="AH60" t="str">
            <v>г.д. Захарова И. А.</v>
          </cell>
          <cell r="AI60"/>
          <cell r="AJ60"/>
          <cell r="AK60"/>
          <cell r="AL60"/>
          <cell r="AM60"/>
          <cell r="AN60"/>
          <cell r="AO60"/>
          <cell r="AP60"/>
          <cell r="AQ60">
            <v>4</v>
          </cell>
          <cell r="AR60">
            <v>8</v>
          </cell>
          <cell r="AS60">
            <v>9</v>
          </cell>
          <cell r="AT60">
            <v>10</v>
          </cell>
          <cell r="AU60"/>
          <cell r="AV60"/>
          <cell r="AW60"/>
          <cell r="AX60" t="str">
            <v>Договор</v>
          </cell>
          <cell r="AY60" t="str">
            <v>ПРОДАВЕЦ</v>
          </cell>
          <cell r="AZ60"/>
          <cell r="BA60"/>
          <cell r="BB60"/>
          <cell r="BC60"/>
          <cell r="BD60"/>
          <cell r="BE60"/>
          <cell r="BF60"/>
          <cell r="BG60"/>
          <cell r="BH60"/>
          <cell r="BI60">
            <v>1</v>
          </cell>
          <cell r="BJ60" t="str">
            <v>ООО "АРУСС - Технострой"</v>
          </cell>
          <cell r="BK60" t="str">
            <v>г-же Захаровой И. А.</v>
          </cell>
          <cell r="BL60" t="str">
            <v>Генеральному директору</v>
          </cell>
          <cell r="BM60"/>
          <cell r="BN60"/>
          <cell r="BO60">
            <v>4.0060000000000002</v>
          </cell>
          <cell r="BP60" t="str">
            <v>Зд.Районные газовые
сети</v>
          </cell>
        </row>
        <row r="61">
          <cell r="A61">
            <v>20311</v>
          </cell>
          <cell r="B61" t="str">
            <v>Закрытое акционерное общество "Надымский автодорожный специализированный трест"</v>
          </cell>
          <cell r="C61" t="str">
            <v>ЗАО "НАСТ"</v>
          </cell>
          <cell r="D61" t="str">
            <v>12-311/2006    от 01.01.2006г.</v>
          </cell>
          <cell r="E61"/>
          <cell r="F61" t="str">
            <v>филиал ОАО "Уралсиб"  г. Тюмень</v>
          </cell>
          <cell r="G61" t="str">
            <v>047106957</v>
          </cell>
          <cell r="H61" t="str">
            <v>30101810900000000957</v>
          </cell>
          <cell r="I61" t="str">
            <v>40702810563020000102</v>
          </cell>
          <cell r="J61"/>
          <cell r="K61">
            <v>8903015884</v>
          </cell>
          <cell r="L61">
            <v>890301001</v>
          </cell>
          <cell r="M61" t="str">
            <v>45231</v>
          </cell>
          <cell r="N61" t="str">
            <v>45.23.1, 45.11.2, 45.11.3, 45.25.3, 60.24.1, 50.30.2</v>
          </cell>
          <cell r="O61" t="str">
            <v>31126433</v>
          </cell>
          <cell r="P61">
            <v>1028900578772</v>
          </cell>
          <cell r="Q61"/>
          <cell r="R61"/>
          <cell r="S61"/>
          <cell r="T61"/>
          <cell r="U61"/>
          <cell r="V61"/>
          <cell r="W61">
            <v>629730</v>
          </cell>
          <cell r="X61" t="str">
            <v>Российская Федерация,  Ямало-Ненецкий автономный округ</v>
          </cell>
          <cell r="Y61" t="str">
            <v>город Надым</v>
          </cell>
          <cell r="Z61" t="str">
            <v>Административно-бытовое здание ЗАО "НАСТ"</v>
          </cell>
          <cell r="AA61">
            <v>629730</v>
          </cell>
          <cell r="AB61" t="str">
            <v>Российская Федерация,  Ямало-Ненецкий автономный округ</v>
          </cell>
          <cell r="AC61" t="str">
            <v>город Надым</v>
          </cell>
          <cell r="AD61" t="str">
            <v>Административно-бытовое здание ЗАО "НАСТ"</v>
          </cell>
          <cell r="AE61" t="str">
            <v>nast702@rambler.ru</v>
          </cell>
          <cell r="AF61" t="str">
            <v>т. 2-21-23, 
2-21-25  
ф. 2-25-35</v>
          </cell>
          <cell r="AG61" t="str">
            <v>г.д. Мусихин Сергей Геннадьевич</v>
          </cell>
          <cell r="AH61" t="str">
            <v>г.д. Мусихин С. Г.</v>
          </cell>
          <cell r="AI61"/>
          <cell r="AJ61"/>
          <cell r="AK61" t="str">
            <v>Надточий Ирина Федоровна</v>
          </cell>
          <cell r="AL61" t="str">
            <v>Надточий И. Ф.</v>
          </cell>
          <cell r="AM61" t="str">
            <v>Мазуренко Сергей Николаевич 52-21-24</v>
          </cell>
          <cell r="AN61"/>
          <cell r="AO61"/>
          <cell r="AP61"/>
          <cell r="AQ61">
            <v>4</v>
          </cell>
          <cell r="AR61">
            <v>8</v>
          </cell>
          <cell r="AS61">
            <v>9</v>
          </cell>
          <cell r="AT61">
            <v>10</v>
          </cell>
          <cell r="AU61"/>
          <cell r="AV61"/>
          <cell r="AW61"/>
          <cell r="AX61" t="str">
            <v>Договор</v>
          </cell>
          <cell r="AY61" t="str">
            <v>ПРОДАВЕЦ</v>
          </cell>
          <cell r="AZ61"/>
          <cell r="BA61"/>
          <cell r="BB61"/>
          <cell r="BC61"/>
          <cell r="BD61"/>
          <cell r="BE61"/>
          <cell r="BF61"/>
          <cell r="BG61"/>
          <cell r="BH61"/>
          <cell r="BI61">
            <v>1</v>
          </cell>
          <cell r="BJ61" t="str">
            <v>Закрытое акционерное общество "Надымский автодорожный специализированный трест"</v>
          </cell>
          <cell r="BK61" t="str">
            <v>г-ну Мусихину С. Г.</v>
          </cell>
          <cell r="BL61" t="str">
            <v>Генеральному директору</v>
          </cell>
          <cell r="BM61"/>
          <cell r="BN61"/>
          <cell r="BO61">
            <v>2.0049999999999999</v>
          </cell>
          <cell r="BP61" t="str">
            <v>проезд Аэропорт</v>
          </cell>
        </row>
        <row r="62">
          <cell r="A62">
            <v>20312</v>
          </cell>
          <cell r="B62" t="str">
            <v>ООО "СибДорСтрой"</v>
          </cell>
          <cell r="C62" t="str">
            <v>ООО "СибДорСтрой"</v>
          </cell>
          <cell r="D62" t="str">
            <v>12-312/2008    от 01.03.2008г.</v>
          </cell>
          <cell r="E62" t="str">
            <v>Новый</v>
          </cell>
          <cell r="F62" t="str">
            <v>КБ "КИП - банк" г. Москва</v>
          </cell>
          <cell r="G62" t="str">
            <v>044552964</v>
          </cell>
          <cell r="H62" t="str">
            <v>30101810000000000964</v>
          </cell>
          <cell r="I62" t="str">
            <v>40702810000000000599</v>
          </cell>
          <cell r="J62"/>
          <cell r="K62">
            <v>8901012180</v>
          </cell>
          <cell r="L62">
            <v>890101001</v>
          </cell>
          <cell r="M62"/>
          <cell r="N62" t="str">
            <v>45.21.1, 74.20.35, 29.52, 63.21.24</v>
          </cell>
          <cell r="O62" t="str">
            <v>57425104</v>
          </cell>
          <cell r="P62"/>
          <cell r="Q62"/>
          <cell r="R62"/>
          <cell r="S62"/>
          <cell r="T62"/>
          <cell r="U62"/>
          <cell r="V62"/>
          <cell r="W62">
            <v>626008</v>
          </cell>
          <cell r="X62" t="str">
            <v>ЯНАО</v>
          </cell>
          <cell r="Y62" t="str">
            <v>г. Салехард</v>
          </cell>
          <cell r="Z62" t="str">
            <v>ул. Мира, д. 33, кв. 3</v>
          </cell>
          <cell r="AA62">
            <v>626008</v>
          </cell>
          <cell r="AB62" t="str">
            <v>ЯНАО</v>
          </cell>
          <cell r="AC62" t="str">
            <v>г. Салехард</v>
          </cell>
          <cell r="AD62" t="str">
            <v>ул. Мира, д. 33, кв. 3</v>
          </cell>
          <cell r="AE62"/>
          <cell r="AF62" t="str">
            <v>т. 7-45-66</v>
          </cell>
          <cell r="AG62" t="str">
            <v>г.д. Белецкий Андрей Брониславович</v>
          </cell>
          <cell r="AH62" t="str">
            <v>г.д. Белецкий А. Б.</v>
          </cell>
          <cell r="AI62"/>
          <cell r="AJ62"/>
          <cell r="AK62"/>
          <cell r="AL62"/>
          <cell r="AM62"/>
          <cell r="AN62"/>
          <cell r="AO62"/>
          <cell r="AP62"/>
          <cell r="AQ62">
            <v>8</v>
          </cell>
          <cell r="AR62">
            <v>4</v>
          </cell>
          <cell r="AS62">
            <v>5</v>
          </cell>
          <cell r="AT62">
            <v>6</v>
          </cell>
          <cell r="AU62">
            <v>9</v>
          </cell>
          <cell r="AV62"/>
          <cell r="AW62"/>
          <cell r="AX62" t="str">
            <v>Договор</v>
          </cell>
          <cell r="AY62" t="str">
            <v>ПРОДАВЕЦ</v>
          </cell>
          <cell r="AZ62"/>
          <cell r="BA62"/>
          <cell r="BB62"/>
          <cell r="BC62"/>
          <cell r="BD62"/>
          <cell r="BE62"/>
          <cell r="BF62"/>
          <cell r="BG62"/>
          <cell r="BH62"/>
          <cell r="BI62">
            <v>1</v>
          </cell>
          <cell r="BJ62" t="str">
            <v>ООО "СибДорСтрой"</v>
          </cell>
          <cell r="BK62" t="str">
            <v>г-ну Белецкому А. Б.</v>
          </cell>
          <cell r="BL62" t="str">
            <v>Генеральному директору</v>
          </cell>
        </row>
        <row r="63">
          <cell r="A63">
            <v>20313</v>
          </cell>
          <cell r="B63" t="str">
            <v>ЗАО "Уральский Джи Эс Эм"</v>
          </cell>
          <cell r="C63" t="str">
            <v>ЗАО "Уральский Джи Эс Эм"</v>
          </cell>
          <cell r="D63" t="str">
            <v>12-313/2006    от 01.01.2006г.</v>
          </cell>
          <cell r="E63"/>
          <cell r="F63" t="str">
            <v>"Западно-Сибирский банк" Сбербанка РФ ОАО г. Тюмень Надымское ОСБ №8028/029</v>
          </cell>
          <cell r="G63" t="str">
            <v>047102651</v>
          </cell>
          <cell r="H63" t="str">
            <v>30101810800000000651</v>
          </cell>
          <cell r="I63" t="str">
            <v>40702810767170101358</v>
          </cell>
          <cell r="J63"/>
          <cell r="K63">
            <v>6664054389</v>
          </cell>
          <cell r="L63">
            <v>997750001</v>
          </cell>
          <cell r="M63"/>
          <cell r="N63" t="str">
            <v>64.20.11</v>
          </cell>
          <cell r="O63" t="str">
            <v>48582945</v>
          </cell>
          <cell r="P63">
            <v>1026605766780</v>
          </cell>
          <cell r="Q63"/>
          <cell r="R63"/>
          <cell r="S63"/>
          <cell r="T63"/>
          <cell r="U63"/>
          <cell r="V63"/>
          <cell r="W63" t="str">
            <v>РФ, 620078,</v>
          </cell>
          <cell r="X63"/>
          <cell r="Y63" t="str">
            <v>г. Екатеринбург,</v>
          </cell>
          <cell r="Z63" t="str">
            <v>ул.Малышева, 122</v>
          </cell>
          <cell r="AA63" t="str">
            <v>РФ, 628403,</v>
          </cell>
          <cell r="AB63"/>
          <cell r="AC63" t="str">
            <v>г. Сургут.</v>
          </cell>
          <cell r="AD63" t="str">
            <v>ул. 50 лет ВЛКСМ, 1 оф. 314</v>
          </cell>
          <cell r="AE63"/>
          <cell r="AF63" t="str">
            <v>т/ф (3462) 317-317 51-61-03</v>
          </cell>
          <cell r="AG63" t="str">
            <v>Дир. Сургутского регионального отделения Зотов Сергей Борисович</v>
          </cell>
          <cell r="AH63" t="str">
            <v>Дир. Сургутского регионального отделения Зотов С. Б.</v>
          </cell>
          <cell r="AI63"/>
          <cell r="AJ63"/>
          <cell r="AK63" t="str">
            <v>Чумаченко Л.П.</v>
          </cell>
          <cell r="AL63"/>
          <cell r="AM63"/>
          <cell r="AN63"/>
          <cell r="AO63"/>
          <cell r="AP63"/>
          <cell r="AQ63">
            <v>4</v>
          </cell>
          <cell r="AR63">
            <v>8</v>
          </cell>
          <cell r="AS63">
            <v>9</v>
          </cell>
          <cell r="AT63">
            <v>10</v>
          </cell>
          <cell r="AU63"/>
          <cell r="AV63"/>
          <cell r="AW63"/>
          <cell r="AX63" t="str">
            <v>Договор</v>
          </cell>
          <cell r="AY63" t="str">
            <v>ПРОДАВЕЦ</v>
          </cell>
          <cell r="AZ63"/>
          <cell r="BA63"/>
          <cell r="BB63"/>
          <cell r="BC63"/>
          <cell r="BD63"/>
          <cell r="BE63"/>
          <cell r="BF63"/>
          <cell r="BG63"/>
          <cell r="BH63"/>
          <cell r="BI63">
            <v>1</v>
          </cell>
          <cell r="BJ63" t="str">
            <v>ЗАО "Уральский Джи Эс Эм"</v>
          </cell>
          <cell r="BK63" t="str">
            <v>г-ну Зотову С. Б.</v>
          </cell>
          <cell r="BL63" t="str">
            <v>Директору</v>
          </cell>
        </row>
        <row r="64">
          <cell r="A64">
            <v>20314</v>
          </cell>
          <cell r="B64" t="str">
            <v>ООО "Югорскремстройгаз" в лице филиала СУ - 9</v>
          </cell>
          <cell r="C64" t="str">
            <v>ООО "ЮРСГ" СУ № 9</v>
          </cell>
          <cell r="D64" t="str">
            <v>12-314/2007   от 01.01.2007г.</v>
          </cell>
          <cell r="E64"/>
          <cell r="F64" t="str">
            <v>филиал "Газпромбанк" (ОАО) г. Белоярский</v>
          </cell>
          <cell r="G64" t="str">
            <v>047177629</v>
          </cell>
          <cell r="H64" t="str">
            <v>30101810500000000629</v>
          </cell>
          <cell r="I64" t="str">
            <v>40702810000000000188</v>
          </cell>
          <cell r="J64"/>
          <cell r="K64">
            <v>8622008948</v>
          </cell>
          <cell r="L64">
            <v>890303003</v>
          </cell>
          <cell r="M64"/>
          <cell r="N64"/>
          <cell r="O64"/>
          <cell r="P64">
            <v>1038600300507</v>
          </cell>
          <cell r="Q64"/>
          <cell r="R64"/>
          <cell r="S64"/>
          <cell r="T64"/>
          <cell r="U64"/>
          <cell r="V64"/>
          <cell r="W64">
            <v>628260</v>
          </cell>
          <cell r="X64" t="str">
            <v>Российская Федерация,  ХМАО-Югра,</v>
          </cell>
          <cell r="Y64" t="str">
            <v>г. Югорск</v>
          </cell>
          <cell r="Z64" t="str">
            <v>ул. Железнодорожная 16</v>
          </cell>
          <cell r="AA64">
            <v>629733</v>
          </cell>
          <cell r="AB64" t="str">
            <v>РФ, Тюменская обл., ЯНАО,</v>
          </cell>
          <cell r="AC64" t="str">
            <v>г. Надым</v>
          </cell>
          <cell r="AD64" t="str">
            <v>пос. Лесной, ОС-3, а/я -11</v>
          </cell>
          <cell r="AE64" t="str">
            <v>NSRSU9GBUX@ptline.ru</v>
          </cell>
          <cell r="AF64" t="str">
            <v>т. 4-87-70
ф. 4-87-16</v>
          </cell>
          <cell r="AG64" t="str">
            <v>нач. Малахов Владимир Яковлевич</v>
          </cell>
          <cell r="AH64" t="str">
            <v>нач. Малахов В. Я.</v>
          </cell>
          <cell r="AI64"/>
          <cell r="AJ64"/>
          <cell r="AK64" t="str">
            <v>Кийко Антонина Вячеславовна 
т. 4-87-68</v>
          </cell>
          <cell r="AL64" t="str">
            <v>Кийко А. В.</v>
          </cell>
          <cell r="AM64"/>
          <cell r="AN64"/>
          <cell r="AO64"/>
          <cell r="AP64"/>
          <cell r="AQ64">
            <v>4</v>
          </cell>
          <cell r="AR64">
            <v>8</v>
          </cell>
          <cell r="AS64">
            <v>9</v>
          </cell>
          <cell r="AT64">
            <v>10</v>
          </cell>
          <cell r="AU64"/>
          <cell r="AV64"/>
          <cell r="AW64"/>
          <cell r="AX64" t="str">
            <v>Договор</v>
          </cell>
          <cell r="AY64" t="str">
            <v>ПРОДАВЕЦ</v>
          </cell>
          <cell r="AZ64"/>
          <cell r="BA64"/>
          <cell r="BB64"/>
          <cell r="BC64"/>
          <cell r="BD64"/>
          <cell r="BE64"/>
          <cell r="BF64"/>
          <cell r="BG64"/>
          <cell r="BH64"/>
          <cell r="BI64">
            <v>1</v>
          </cell>
          <cell r="BJ64" t="str">
            <v>СУ - 9 ООО "Югорскремстройгаз"</v>
          </cell>
          <cell r="BK64" t="str">
            <v>г-ну Малахову В. Я.</v>
          </cell>
          <cell r="BL64" t="str">
            <v>Начальнику</v>
          </cell>
        </row>
        <row r="65">
          <cell r="A65">
            <v>20315</v>
          </cell>
          <cell r="B65" t="str">
            <v>ООО "Газпром добыча Надым"</v>
          </cell>
          <cell r="C65" t="str">
            <v>"Медвежинское  ГПУ" ООО "ГДН"</v>
          </cell>
          <cell r="D65" t="str">
            <v>12-315/2008    от 01.01.2008г.</v>
          </cell>
          <cell r="E65" t="str">
            <v>Новый</v>
          </cell>
          <cell r="F65" t="str">
            <v>филиал "Газпромбанк" (ОАО) в г. Надым</v>
          </cell>
          <cell r="G65" t="str">
            <v>047186898</v>
          </cell>
          <cell r="H65" t="str">
            <v>30101810100000000898</v>
          </cell>
          <cell r="I65" t="str">
            <v>40702810000000300576</v>
          </cell>
          <cell r="J65"/>
          <cell r="K65">
            <v>8903019871</v>
          </cell>
          <cell r="L65">
            <v>997250001</v>
          </cell>
          <cell r="M65" t="str">
            <v>11231</v>
          </cell>
          <cell r="N65"/>
          <cell r="O65" t="str">
            <v>00153761</v>
          </cell>
          <cell r="P65"/>
          <cell r="Q65"/>
          <cell r="R65"/>
          <cell r="S65"/>
          <cell r="T65"/>
          <cell r="U65"/>
          <cell r="V65" t="str">
            <v>Перезаключить</v>
          </cell>
          <cell r="W65">
            <v>629730</v>
          </cell>
          <cell r="X65" t="str">
            <v>Российская Федерация,  Ямало-Ненецкий автономный округ</v>
          </cell>
          <cell r="Y65" t="str">
            <v>г. Надым</v>
          </cell>
          <cell r="Z65" t="str">
            <v>ул. Зверева, 1</v>
          </cell>
          <cell r="AA65">
            <v>629757</v>
          </cell>
          <cell r="AB65" t="str">
            <v>Российская Федерация, ЯНАО, Надымский р-он</v>
          </cell>
          <cell r="AC65" t="str">
            <v>п. Пангоды</v>
          </cell>
          <cell r="AD65" t="str">
            <v>ул. Ленина 20</v>
          </cell>
          <cell r="AE65" t="str">
            <v>manager@ongp.ru</v>
          </cell>
          <cell r="AF65" t="str">
            <v>т. 55-41-64, 
ф. 55-43-00, 
т. 55-46-69</v>
          </cell>
          <cell r="AG65" t="str">
            <v>нач. Медко Владимир Васильевич</v>
          </cell>
          <cell r="AH65" t="str">
            <v>нач. Медко В. В.</v>
          </cell>
          <cell r="AI65"/>
          <cell r="AJ65"/>
          <cell r="AK65"/>
          <cell r="AL65"/>
          <cell r="AM65"/>
          <cell r="AN65" t="str">
            <v>ОГЭ 53-214,52-274, ф. 52-805</v>
          </cell>
          <cell r="AO65" t="str">
            <v>Дог. отдел Грачев Сергей Леонидович 55-43-09</v>
          </cell>
          <cell r="AP65"/>
          <cell r="AQ65">
            <v>8</v>
          </cell>
          <cell r="AR65">
            <v>4</v>
          </cell>
          <cell r="AS65">
            <v>5</v>
          </cell>
          <cell r="AT65">
            <v>6</v>
          </cell>
          <cell r="AU65">
            <v>10</v>
          </cell>
          <cell r="AV65">
            <v>11</v>
          </cell>
          <cell r="AW65"/>
          <cell r="AX65" t="str">
            <v>Договор</v>
          </cell>
          <cell r="AY65" t="str">
            <v>ПРОДАВЕЦ</v>
          </cell>
          <cell r="AZ65"/>
          <cell r="BA65"/>
          <cell r="BB65"/>
          <cell r="BC65"/>
          <cell r="BD65"/>
          <cell r="BE65"/>
          <cell r="BF65"/>
          <cell r="BG65" t="str">
            <v>НГП</v>
          </cell>
          <cell r="BH65"/>
          <cell r="BI65">
            <v>1</v>
          </cell>
          <cell r="BJ65" t="str">
            <v>ООО "Газпром добыча Надым"  филиал "Медвежинское Газопромысловое Управление"</v>
          </cell>
          <cell r="BK65" t="str">
            <v>г-ну И.В. Мельникову</v>
          </cell>
          <cell r="BL65" t="str">
            <v>И. о. начальника</v>
          </cell>
        </row>
        <row r="66">
          <cell r="A66">
            <v>20316</v>
          </cell>
          <cell r="B66" t="str">
            <v>ООО "Газпром добыча Надым"</v>
          </cell>
          <cell r="C66" t="str">
            <v>Медико-Санитарная Часть ООО "ГДН"</v>
          </cell>
          <cell r="D66" t="str">
            <v>12-316/2008    от 01.01.2008г.</v>
          </cell>
          <cell r="E66" t="str">
            <v>Новый</v>
          </cell>
          <cell r="F66" t="str">
            <v>филиал "Газпромбанк" (ОАО) в г. Надым</v>
          </cell>
          <cell r="G66" t="str">
            <v>047186898</v>
          </cell>
          <cell r="H66" t="str">
            <v>30101810100000000898</v>
          </cell>
          <cell r="I66" t="str">
            <v>40702810000000300576</v>
          </cell>
          <cell r="J66"/>
          <cell r="K66">
            <v>8903019871</v>
          </cell>
          <cell r="L66">
            <v>997250001</v>
          </cell>
          <cell r="M66" t="str">
            <v>11231</v>
          </cell>
          <cell r="N66"/>
          <cell r="O66" t="str">
            <v>00153761</v>
          </cell>
          <cell r="P66"/>
          <cell r="Q66"/>
          <cell r="R66"/>
          <cell r="S66"/>
          <cell r="T66"/>
          <cell r="U66"/>
          <cell r="V66" t="str">
            <v>Перезаключить</v>
          </cell>
          <cell r="W66">
            <v>629730</v>
          </cell>
          <cell r="X66" t="str">
            <v>РФ, ЯНАО</v>
          </cell>
          <cell r="Y66" t="str">
            <v>г. Надым</v>
          </cell>
          <cell r="Z66" t="str">
            <v>ул.Зверева, 1</v>
          </cell>
          <cell r="AA66">
            <v>629730</v>
          </cell>
          <cell r="AB66" t="str">
            <v>РФ, ЯНАО</v>
          </cell>
          <cell r="AC66" t="str">
            <v>г. Надым</v>
          </cell>
          <cell r="AD66" t="str">
            <v>ул. Комсомольская 20а</v>
          </cell>
          <cell r="AE66" t="str">
            <v>medic@ongp.ru;Tdded@ongp.ru</v>
          </cell>
          <cell r="AF66" t="str">
            <v>т. 67-3-61, 
т. 67-8-30 
ф. 68-8-89</v>
          </cell>
          <cell r="AG66" t="str">
            <v>нач. Шишкина Татьяна Николаевна</v>
          </cell>
          <cell r="AH66" t="str">
            <v>нач. Шишкина Т. Н.</v>
          </cell>
          <cell r="AI66"/>
          <cell r="AJ66" t="str">
            <v>вед.инж. Журавков Олег Валентинович 66-2-87</v>
          </cell>
          <cell r="AK66" t="str">
            <v>Шайхутдинова Нина Михайловна</v>
          </cell>
          <cell r="AL66" t="str">
            <v>Шайхутдинова Н. М.</v>
          </cell>
          <cell r="AM66" t="str">
            <v>Ермолина Елена Вячеславовна
т. 56-78-35</v>
          </cell>
          <cell r="AN66"/>
          <cell r="AO66" t="str">
            <v>нач.ОПОТиЗ Лавицкая Л.И.</v>
          </cell>
          <cell r="AP66"/>
          <cell r="AQ66">
            <v>8</v>
          </cell>
          <cell r="AR66">
            <v>4</v>
          </cell>
          <cell r="AS66">
            <v>5</v>
          </cell>
          <cell r="AT66">
            <v>6</v>
          </cell>
          <cell r="AU66">
            <v>10</v>
          </cell>
          <cell r="AV66">
            <v>11</v>
          </cell>
          <cell r="AW66"/>
          <cell r="AX66" t="str">
            <v>Договор</v>
          </cell>
          <cell r="AY66" t="str">
            <v>ПРОДАВЕЦ</v>
          </cell>
          <cell r="AZ66"/>
          <cell r="BA66"/>
          <cell r="BB66"/>
          <cell r="BC66"/>
          <cell r="BD66"/>
          <cell r="BE66"/>
          <cell r="BF66"/>
          <cell r="BG66" t="str">
            <v>НГП</v>
          </cell>
          <cell r="BH66"/>
          <cell r="BI66">
            <v>1</v>
          </cell>
          <cell r="BJ66" t="str">
            <v>ООО "Газпром добыча Надым" филиал  "Медико-Санитарная Часть"</v>
          </cell>
          <cell r="BK66" t="str">
            <v>г-же Шишкиной Т. Н.</v>
          </cell>
          <cell r="BL66" t="str">
            <v>Начальнику</v>
          </cell>
          <cell r="BM66"/>
          <cell r="BN66"/>
          <cell r="BO66">
            <v>1.0289999999999999</v>
          </cell>
          <cell r="BP66" t="str">
            <v>СМСО НГП</v>
          </cell>
        </row>
        <row r="67">
          <cell r="A67">
            <v>20317</v>
          </cell>
          <cell r="B67" t="str">
            <v>ООО "Луна"</v>
          </cell>
          <cell r="C67" t="str">
            <v>ООО "Луна"</v>
          </cell>
          <cell r="D67" t="str">
            <v>12-317/2007    от 01.01.2007г.</v>
          </cell>
          <cell r="E67"/>
          <cell r="F67" t="str">
            <v>"Западно-Сибирский банк" Сбербанка РФ ОАО г. Тюмень Надымское ОСБ №8028/029</v>
          </cell>
          <cell r="G67" t="str">
            <v>047102651</v>
          </cell>
          <cell r="H67" t="str">
            <v>30101810800000000651</v>
          </cell>
          <cell r="I67" t="str">
            <v>40702810667090100364</v>
          </cell>
          <cell r="J67"/>
          <cell r="K67">
            <v>8903017539</v>
          </cell>
          <cell r="L67">
            <v>890301001</v>
          </cell>
          <cell r="M67"/>
          <cell r="N67" t="str">
            <v>52.25</v>
          </cell>
          <cell r="O67"/>
          <cell r="P67">
            <v>1068903011297</v>
          </cell>
          <cell r="Q67"/>
          <cell r="R67"/>
          <cell r="S67"/>
          <cell r="T67"/>
          <cell r="U67"/>
          <cell r="V67"/>
          <cell r="W67">
            <v>629730</v>
          </cell>
          <cell r="X67" t="str">
            <v>Тюменская обл. ЯНАО</v>
          </cell>
          <cell r="Y67" t="str">
            <v>г. Надым</v>
          </cell>
          <cell r="Z67" t="str">
            <v>пос. Лесной д. 14 кв. 5</v>
          </cell>
          <cell r="AA67">
            <v>629730</v>
          </cell>
          <cell r="AB67" t="str">
            <v>Тюменская обл. ЯНАО</v>
          </cell>
          <cell r="AC67" t="str">
            <v>г. Надым</v>
          </cell>
          <cell r="AD67" t="str">
            <v>пос. Лесной д. 14 кв. 5</v>
          </cell>
          <cell r="AE67"/>
          <cell r="AF67" t="str">
            <v>т. 8-904-454-79-35</v>
          </cell>
          <cell r="AG67" t="str">
            <v>г.д. Сафаров Бекали Явер оглы</v>
          </cell>
          <cell r="AH67" t="str">
            <v>г.д. Сафаров Б. Я. О.</v>
          </cell>
          <cell r="AI67"/>
          <cell r="AJ67"/>
          <cell r="AK67" t="str">
            <v>Кудашева Елена Ивановна</v>
          </cell>
          <cell r="AL67" t="str">
            <v>Кудашева Е. И.</v>
          </cell>
          <cell r="AM67"/>
          <cell r="AN67"/>
          <cell r="AO67"/>
          <cell r="AP67"/>
          <cell r="AQ67">
            <v>4</v>
          </cell>
          <cell r="AR67">
            <v>8</v>
          </cell>
          <cell r="AS67">
            <v>9</v>
          </cell>
          <cell r="AT67">
            <v>10</v>
          </cell>
          <cell r="AU67"/>
          <cell r="AV67"/>
          <cell r="AW67"/>
          <cell r="AX67" t="str">
            <v>Договор</v>
          </cell>
          <cell r="AY67" t="str">
            <v>ПРОДАВЕЦ</v>
          </cell>
          <cell r="AZ67"/>
          <cell r="BA67"/>
          <cell r="BB67"/>
          <cell r="BC67"/>
          <cell r="BD67"/>
          <cell r="BE67"/>
          <cell r="BF67"/>
          <cell r="BG67"/>
          <cell r="BH67"/>
          <cell r="BI67">
            <v>1</v>
          </cell>
          <cell r="BJ67" t="str">
            <v>ООО "Луна"</v>
          </cell>
          <cell r="BK67" t="str">
            <v>г-ну Сафарову Б. Я. о.</v>
          </cell>
          <cell r="BL67" t="str">
            <v>Генеральному директору</v>
          </cell>
        </row>
        <row r="68">
          <cell r="A68">
            <v>20318</v>
          </cell>
          <cell r="B68" t="str">
            <v>ООО "Тибет"</v>
          </cell>
          <cell r="C68" t="str">
            <v>ООО "Тибет"</v>
          </cell>
          <cell r="D68" t="str">
            <v>12-318/2007    от 01.01.2007г.</v>
          </cell>
          <cell r="E68"/>
          <cell r="F68" t="str">
            <v>"Запсибкомбанк" ОАО г. Тюмень</v>
          </cell>
          <cell r="G68" t="str">
            <v>047130639</v>
          </cell>
          <cell r="H68" t="str">
            <v>30101810100000000639</v>
          </cell>
          <cell r="I68" t="str">
            <v>40702810900140000260</v>
          </cell>
          <cell r="J68"/>
          <cell r="K68">
            <v>8903010036</v>
          </cell>
          <cell r="L68">
            <v>890301001</v>
          </cell>
          <cell r="M68"/>
          <cell r="N68"/>
          <cell r="O68" t="str">
            <v>39353298</v>
          </cell>
          <cell r="P68">
            <v>1028900582611</v>
          </cell>
          <cell r="Q68"/>
          <cell r="R68">
            <v>71174000000</v>
          </cell>
          <cell r="S68">
            <v>16</v>
          </cell>
          <cell r="T68">
            <v>65</v>
          </cell>
          <cell r="U68">
            <v>49013</v>
          </cell>
          <cell r="V68"/>
          <cell r="W68">
            <v>629730</v>
          </cell>
          <cell r="X68" t="str">
            <v>Тюменская обл. Ямало-Ненецкий автономный округ</v>
          </cell>
          <cell r="Y68" t="str">
            <v>г. Надым</v>
          </cell>
          <cell r="Z68" t="str">
            <v>ул. Кедровая д. 16 кв. 92</v>
          </cell>
          <cell r="AA68">
            <v>629730</v>
          </cell>
          <cell r="AB68" t="str">
            <v>Тюменская обл. Ямало-Ненецкий автономный округ</v>
          </cell>
          <cell r="AC68" t="str">
            <v>г. Надым</v>
          </cell>
          <cell r="AD68" t="str">
            <v>ул. Полярная 8</v>
          </cell>
          <cell r="AE68"/>
          <cell r="AF68" t="str">
            <v>т. 97-020</v>
          </cell>
          <cell r="AG68" t="str">
            <v>д. Шерстюк Марина Анатольевна</v>
          </cell>
          <cell r="AH68" t="str">
            <v>д. Шерстюк М. А.</v>
          </cell>
          <cell r="AI68"/>
          <cell r="AJ68"/>
          <cell r="AK68"/>
          <cell r="AL68"/>
          <cell r="AM68"/>
          <cell r="AN68"/>
          <cell r="AO68"/>
          <cell r="AP68"/>
          <cell r="AQ68">
            <v>4</v>
          </cell>
          <cell r="AR68">
            <v>8</v>
          </cell>
          <cell r="AS68">
            <v>9</v>
          </cell>
          <cell r="AT68">
            <v>10</v>
          </cell>
          <cell r="AU68"/>
          <cell r="AV68"/>
          <cell r="AW68"/>
          <cell r="AX68" t="str">
            <v>Договор</v>
          </cell>
          <cell r="AY68" t="str">
            <v>ПРОДАВЕЦ</v>
          </cell>
          <cell r="AZ68"/>
          <cell r="BA68"/>
          <cell r="BB68"/>
          <cell r="BC68"/>
          <cell r="BD68"/>
          <cell r="BE68"/>
          <cell r="BF68"/>
          <cell r="BG68"/>
          <cell r="BH68"/>
          <cell r="BI68">
            <v>1</v>
          </cell>
          <cell r="BJ68" t="str">
            <v>ООО "Тибет"</v>
          </cell>
          <cell r="BK68" t="str">
            <v>г-же Шерстюк М. А.</v>
          </cell>
          <cell r="BL68" t="str">
            <v>Директору</v>
          </cell>
        </row>
        <row r="69">
          <cell r="A69">
            <v>20319</v>
          </cell>
          <cell r="B69" t="str">
            <v>МУП "Надежда"</v>
          </cell>
          <cell r="C69" t="str">
            <v>МУП "Надежда"</v>
          </cell>
          <cell r="D69" t="str">
            <v>12-319/2006    от 01.01.2006г.</v>
          </cell>
          <cell r="E69"/>
          <cell r="F69"/>
          <cell r="G69"/>
          <cell r="H69"/>
          <cell r="I69"/>
          <cell r="J69"/>
          <cell r="K69">
            <v>8903005205</v>
          </cell>
          <cell r="L69">
            <v>890301001</v>
          </cell>
          <cell r="M69"/>
          <cell r="N69"/>
          <cell r="O69"/>
          <cell r="P69"/>
          <cell r="Q69"/>
          <cell r="R69"/>
          <cell r="S69"/>
          <cell r="T69"/>
          <cell r="U69"/>
          <cell r="V69"/>
          <cell r="W69"/>
          <cell r="X69" t="str">
            <v>Тюменская обл. ЯНАО</v>
          </cell>
          <cell r="Y69" t="str">
            <v>г. Надым</v>
          </cell>
          <cell r="Z69"/>
          <cell r="AA69">
            <v>629730</v>
          </cell>
          <cell r="AB69" t="str">
            <v>Тюменская обл. ЯНАО</v>
          </cell>
          <cell r="AC69" t="str">
            <v>г. Надым</v>
          </cell>
          <cell r="AD69" t="str">
            <v>ул. Сенькина 2-А</v>
          </cell>
          <cell r="AE69"/>
          <cell r="AF69" t="str">
            <v>т. 3-02-56</v>
          </cell>
          <cell r="AG69" t="str">
            <v>д. Калиновская Лариса Николаевна</v>
          </cell>
          <cell r="AH69" t="str">
            <v>д. Калиновская Л. Н.</v>
          </cell>
          <cell r="AI69"/>
          <cell r="AJ69"/>
          <cell r="AK69"/>
          <cell r="AL69"/>
          <cell r="AM69"/>
          <cell r="AN69"/>
          <cell r="AO69"/>
          <cell r="AP69"/>
          <cell r="AQ69">
            <v>4</v>
          </cell>
          <cell r="AR69">
            <v>8</v>
          </cell>
          <cell r="AS69">
            <v>9</v>
          </cell>
          <cell r="AT69">
            <v>10</v>
          </cell>
          <cell r="AU69"/>
          <cell r="AV69"/>
          <cell r="AW69"/>
          <cell r="AX69" t="str">
            <v>Договор</v>
          </cell>
          <cell r="AY69" t="str">
            <v>ПРОДАВЕЦ</v>
          </cell>
          <cell r="AZ69"/>
          <cell r="BA69"/>
          <cell r="BB69"/>
          <cell r="BC69"/>
          <cell r="BD69"/>
          <cell r="BE69"/>
          <cell r="BF69"/>
          <cell r="BG69"/>
          <cell r="BH69"/>
          <cell r="BI69">
            <v>1</v>
          </cell>
          <cell r="BJ69" t="str">
            <v>МУП "Надежда"</v>
          </cell>
          <cell r="BK69" t="str">
            <v>г-же Калиновской Л. Н.</v>
          </cell>
          <cell r="BL69" t="str">
            <v>Директору</v>
          </cell>
          <cell r="BM69"/>
          <cell r="BN69"/>
          <cell r="BO69">
            <v>4.0329999999999799</v>
          </cell>
          <cell r="BP69" t="str">
            <v>Химчистка 2эт 
ателье"Мод"</v>
          </cell>
        </row>
        <row r="70">
          <cell r="A70">
            <v>20320</v>
          </cell>
          <cell r="B70" t="str">
            <v>ООО "Промстройавтоматика"</v>
          </cell>
          <cell r="C70" t="str">
            <v>ООО "Промстройавтоматика"</v>
          </cell>
          <cell r="D70" t="str">
            <v>12-320/2006    от 01.01.2006г.</v>
          </cell>
          <cell r="E70"/>
          <cell r="F70" t="str">
            <v>"Запсибкомбанк" ОАО г. Салехард</v>
          </cell>
          <cell r="G70" t="str">
            <v>047182727</v>
          </cell>
          <cell r="H70" t="str">
            <v>30101810600000000727</v>
          </cell>
          <cell r="I70" t="str">
            <v>40702810300140000226</v>
          </cell>
          <cell r="J70"/>
          <cell r="K70">
            <v>8903022000</v>
          </cell>
          <cell r="L70">
            <v>890301001</v>
          </cell>
          <cell r="M70" t="str">
            <v>61110 
62000 
63100</v>
          </cell>
          <cell r="N70" t="str">
            <v>45.33, 45.33</v>
          </cell>
          <cell r="O70">
            <v>59642515</v>
          </cell>
          <cell r="P70">
            <v>1028900578630</v>
          </cell>
          <cell r="Q70"/>
          <cell r="R70"/>
          <cell r="S70"/>
          <cell r="T70"/>
          <cell r="U70"/>
          <cell r="V70"/>
          <cell r="W70">
            <v>629730</v>
          </cell>
          <cell r="X70" t="str">
            <v>Тюменская обл. ЯНАО</v>
          </cell>
          <cell r="Y70" t="str">
            <v>г. Надым</v>
          </cell>
          <cell r="Z70" t="str">
            <v>Пождэпо д.2 кв. 56</v>
          </cell>
          <cell r="AA70">
            <v>629730</v>
          </cell>
          <cell r="AB70" t="str">
            <v>Тюменская обл. ЯНАО</v>
          </cell>
          <cell r="AC70" t="str">
            <v>г. Надым</v>
          </cell>
          <cell r="AD70" t="str">
            <v>пр-кт Ленинградский д.20 к.40</v>
          </cell>
          <cell r="AE70" t="str">
            <v>psa2004@bk.ru</v>
          </cell>
          <cell r="AF70" t="str">
            <v>т. 2-02-46</v>
          </cell>
          <cell r="AG70" t="str">
            <v>д. Сергиенко Владислав Валентинович</v>
          </cell>
          <cell r="AH70" t="str">
            <v>д. Сергиенко В. В.</v>
          </cell>
          <cell r="AI70"/>
          <cell r="AJ70"/>
          <cell r="AK70" t="str">
            <v>Зубцова Елена Станиславновна</v>
          </cell>
          <cell r="AL70" t="str">
            <v>Зубцова Е. С.</v>
          </cell>
          <cell r="AM70"/>
          <cell r="AN70"/>
          <cell r="AO70"/>
          <cell r="AP70"/>
          <cell r="AQ70">
            <v>4</v>
          </cell>
          <cell r="AR70">
            <v>8</v>
          </cell>
          <cell r="AS70">
            <v>9</v>
          </cell>
          <cell r="AT70">
            <v>10</v>
          </cell>
          <cell r="AU70"/>
          <cell r="AV70"/>
          <cell r="AW70"/>
          <cell r="AX70" t="str">
            <v>Договор</v>
          </cell>
          <cell r="AY70" t="str">
            <v>ПРОДАВЕЦ</v>
          </cell>
          <cell r="AZ70"/>
          <cell r="BA70"/>
          <cell r="BB70"/>
          <cell r="BC70"/>
          <cell r="BD70"/>
          <cell r="BE70"/>
          <cell r="BF70"/>
          <cell r="BG70"/>
          <cell r="BH70"/>
          <cell r="BI70">
            <v>1</v>
          </cell>
          <cell r="BJ70" t="str">
            <v>ООО "Промстройавтоматика"</v>
          </cell>
          <cell r="BK70" t="str">
            <v>г-ну Сергиенко В. В.</v>
          </cell>
          <cell r="BL70" t="str">
            <v>Директору</v>
          </cell>
          <cell r="BM70"/>
          <cell r="BN70"/>
          <cell r="BO70"/>
          <cell r="BP70" t="str">
            <v>Ленинградский 20-40</v>
          </cell>
        </row>
        <row r="71">
          <cell r="A71">
            <v>20321</v>
          </cell>
          <cell r="B71" t="str">
            <v>МУП "Надымская городская типография"</v>
          </cell>
          <cell r="C71" t="str">
            <v>МУП "Надымская городская типография"</v>
          </cell>
          <cell r="D71" t="str">
            <v>12-321/2006    от 01.01.2006г.</v>
          </cell>
          <cell r="E71"/>
          <cell r="F71" t="str">
            <v>"Запсибкомбанк" ОАО г. Тюмень</v>
          </cell>
          <cell r="G71" t="str">
            <v>047130639</v>
          </cell>
          <cell r="H71" t="str">
            <v>30101810100000000639</v>
          </cell>
          <cell r="I71" t="str">
            <v>40702810900140000707</v>
          </cell>
          <cell r="J71"/>
          <cell r="K71">
            <v>8903000937</v>
          </cell>
          <cell r="L71">
            <v>890301001</v>
          </cell>
          <cell r="M71" t="str">
            <v>19400</v>
          </cell>
          <cell r="N71" t="str">
            <v>22.2</v>
          </cell>
          <cell r="O71" t="str">
            <v>05051522</v>
          </cell>
          <cell r="P71">
            <v>1028900579509</v>
          </cell>
          <cell r="Q71"/>
          <cell r="R71"/>
          <cell r="S71"/>
          <cell r="T71"/>
          <cell r="U71"/>
          <cell r="V71"/>
          <cell r="W71">
            <v>629736</v>
          </cell>
          <cell r="X71" t="str">
            <v>ЯНАО</v>
          </cell>
          <cell r="Y71" t="str">
            <v>г. Надым</v>
          </cell>
          <cell r="Z71" t="str">
            <v>ул. Комсомольская д. 25</v>
          </cell>
          <cell r="AA71">
            <v>629736</v>
          </cell>
          <cell r="AB71" t="str">
            <v>ЯНАО</v>
          </cell>
          <cell r="AC71" t="str">
            <v>г. Надым</v>
          </cell>
          <cell r="AD71" t="str">
            <v>ул. Комсомольская д. 25</v>
          </cell>
          <cell r="AE71" t="str">
            <v>tipograf@nadym.ru</v>
          </cell>
          <cell r="AF71" t="str">
            <v>т. 3-26-86, 
т. 3-05-60</v>
          </cell>
          <cell r="AG71" t="str">
            <v>д. Онохов Андрей Александрович</v>
          </cell>
          <cell r="AH71" t="str">
            <v>д. Онохов А. А.</v>
          </cell>
          <cell r="AI71"/>
          <cell r="AJ71"/>
          <cell r="AK71" t="str">
            <v>Шатилова Марина Анатольевна</v>
          </cell>
          <cell r="AL71" t="str">
            <v>Шатилова М. А.</v>
          </cell>
          <cell r="AM71" t="str">
            <v>Романовский Виктор Ефимович
т. 8-908-85-76-403</v>
          </cell>
          <cell r="AN71"/>
          <cell r="AO71"/>
          <cell r="AP71"/>
          <cell r="AQ71">
            <v>4</v>
          </cell>
          <cell r="AR71">
            <v>8</v>
          </cell>
          <cell r="AS71">
            <v>9</v>
          </cell>
          <cell r="AT71">
            <v>10</v>
          </cell>
          <cell r="AU71"/>
          <cell r="AV71"/>
          <cell r="AW71"/>
          <cell r="AX71" t="str">
            <v>Договор</v>
          </cell>
          <cell r="AY71" t="str">
            <v>ПРОДАВЕЦ</v>
          </cell>
          <cell r="AZ71"/>
          <cell r="BA71"/>
          <cell r="BB71"/>
          <cell r="BC71"/>
          <cell r="BD71"/>
          <cell r="BE71"/>
          <cell r="BF71"/>
          <cell r="BG71"/>
          <cell r="BH71"/>
          <cell r="BI71">
            <v>1</v>
          </cell>
          <cell r="BJ71" t="str">
            <v>МУП "Надымская городская типография"</v>
          </cell>
          <cell r="BK71" t="str">
            <v>г-ну Онохову А. А.</v>
          </cell>
          <cell r="BL71" t="str">
            <v>Директору</v>
          </cell>
          <cell r="BM71"/>
          <cell r="BN71"/>
          <cell r="BO71">
            <v>1.0269999999999999</v>
          </cell>
          <cell r="BP71" t="str">
            <v>зд Упр. Безопасности
НГП</v>
          </cell>
        </row>
        <row r="72">
          <cell r="A72">
            <v>20322</v>
          </cell>
          <cell r="B72" t="str">
            <v>МУП "Управление капитального строительства"</v>
          </cell>
          <cell r="C72" t="str">
            <v>МУП "УКС"</v>
          </cell>
          <cell r="D72" t="str">
            <v>12-322/2006    от 01.01.2006г.</v>
          </cell>
          <cell r="E72"/>
          <cell r="F72" t="str">
            <v>"Запсибкомбанк" ОАО г. Салехард</v>
          </cell>
          <cell r="G72" t="str">
            <v>047182727</v>
          </cell>
          <cell r="H72" t="str">
            <v>30101810600000000727</v>
          </cell>
          <cell r="I72" t="str">
            <v>40702810100140000989</v>
          </cell>
          <cell r="J72"/>
          <cell r="K72">
            <v>8903008277</v>
          </cell>
          <cell r="L72">
            <v>890301001</v>
          </cell>
          <cell r="M72" t="str">
            <v>69000</v>
          </cell>
          <cell r="N72"/>
          <cell r="O72" t="str">
            <v>31426448</v>
          </cell>
          <cell r="P72"/>
          <cell r="Q72"/>
          <cell r="R72">
            <v>71174000000</v>
          </cell>
          <cell r="S72"/>
          <cell r="T72">
            <v>81</v>
          </cell>
          <cell r="U72">
            <v>32100</v>
          </cell>
          <cell r="V72"/>
          <cell r="W72">
            <v>629736</v>
          </cell>
          <cell r="X72" t="str">
            <v>Тюменская обл. ЯНАО</v>
          </cell>
          <cell r="Y72" t="str">
            <v>г. Надым</v>
          </cell>
          <cell r="Z72" t="str">
            <v>ул. Зверева д.8</v>
          </cell>
          <cell r="AA72">
            <v>629736</v>
          </cell>
          <cell r="AB72" t="str">
            <v>Тюменская обл. ЯНАО</v>
          </cell>
          <cell r="AC72" t="str">
            <v>г. Надым</v>
          </cell>
          <cell r="AD72" t="str">
            <v>ул. Зверева д.8</v>
          </cell>
          <cell r="AE72"/>
          <cell r="AF72" t="str">
            <v>т. 3-10-86, 
т. 3-08-60  
ф. 3-11-61</v>
          </cell>
          <cell r="AG72" t="str">
            <v>нач. управ. Баев Сергей Борисович</v>
          </cell>
          <cell r="AH72" t="str">
            <v xml:space="preserve">нач. управ. Баев С.Б. </v>
          </cell>
          <cell r="AI72"/>
          <cell r="AJ72"/>
          <cell r="AK72"/>
          <cell r="AL72"/>
          <cell r="AM72" t="str">
            <v>Цимбалюк Пётр Димянович 
т. 9-40-79</v>
          </cell>
          <cell r="AN72"/>
          <cell r="AO72" t="str">
            <v>СДО - т.3-00-58 Людмила Григорьевна</v>
          </cell>
          <cell r="AP72"/>
          <cell r="AQ72">
            <v>4</v>
          </cell>
          <cell r="AR72">
            <v>8</v>
          </cell>
          <cell r="AS72">
            <v>9</v>
          </cell>
          <cell r="AT72">
            <v>10</v>
          </cell>
          <cell r="AU72"/>
          <cell r="AV72"/>
          <cell r="AW72"/>
          <cell r="AX72" t="str">
            <v>Договор</v>
          </cell>
          <cell r="AY72" t="str">
            <v>ПРОДАВЕЦ</v>
          </cell>
          <cell r="AZ72"/>
          <cell r="BA72"/>
          <cell r="BB72"/>
          <cell r="BC72"/>
          <cell r="BD72"/>
          <cell r="BE72"/>
          <cell r="BF72"/>
          <cell r="BG72"/>
          <cell r="BH72"/>
          <cell r="BI72">
            <v>1</v>
          </cell>
          <cell r="BJ72" t="str">
            <v>МУП "Управление капитального строительства"</v>
          </cell>
          <cell r="BK72" t="str">
            <v xml:space="preserve">г-ну Баеву С. Б. </v>
          </cell>
          <cell r="BL72" t="str">
            <v>Начальнику</v>
          </cell>
          <cell r="BM72"/>
          <cell r="BN72"/>
          <cell r="BO72">
            <v>1.016</v>
          </cell>
          <cell r="BP72" t="str">
            <v>"Центр занятости"</v>
          </cell>
        </row>
        <row r="73">
          <cell r="A73">
            <v>20323</v>
          </cell>
          <cell r="B73" t="str">
            <v>Надымский филиал ОАО "Севергазнефтестрой ХХI"</v>
          </cell>
          <cell r="C73" t="str">
            <v>ОАО "СГНС XXI"</v>
          </cell>
          <cell r="D73" t="str">
            <v>12-323/2006    от 01.01.2006г.</v>
          </cell>
          <cell r="E73"/>
          <cell r="F73" t="str">
            <v>ФКБ "Юниаструм банк" г. Тюмень</v>
          </cell>
          <cell r="G73" t="str">
            <v>047106987</v>
          </cell>
          <cell r="H73" t="str">
            <v>30101810200000000987</v>
          </cell>
          <cell r="I73" t="str">
            <v>40702810808000000376</v>
          </cell>
          <cell r="J73"/>
          <cell r="K73">
            <v>7705253444</v>
          </cell>
          <cell r="L73">
            <v>890303001</v>
          </cell>
          <cell r="M73" t="str">
            <v>61129</v>
          </cell>
          <cell r="N73"/>
          <cell r="O73" t="str">
            <v>59197624</v>
          </cell>
          <cell r="P73"/>
          <cell r="Q73"/>
          <cell r="R73">
            <v>71174000000</v>
          </cell>
          <cell r="S73">
            <v>16</v>
          </cell>
          <cell r="T73">
            <v>90</v>
          </cell>
          <cell r="U73"/>
          <cell r="V73"/>
          <cell r="W73">
            <v>629008</v>
          </cell>
          <cell r="X73" t="str">
            <v xml:space="preserve"> ЯНАО</v>
          </cell>
          <cell r="Y73" t="str">
            <v>г. Салехард</v>
          </cell>
          <cell r="Z73" t="str">
            <v>ул. Ямальская д. 12 (1 этаж)</v>
          </cell>
          <cell r="AA73">
            <v>629730</v>
          </cell>
          <cell r="AB73" t="str">
            <v xml:space="preserve"> ЯНАО</v>
          </cell>
          <cell r="AC73" t="str">
            <v>г. Надым</v>
          </cell>
          <cell r="AD73" t="str">
            <v>п. Снежный пр. 14  админ. здание СУ-10</v>
          </cell>
          <cell r="AE73"/>
          <cell r="AF73" t="str">
            <v>т. 9-42-29
ф/т. 9-42-41
т. (3452) 41-63-13</v>
          </cell>
          <cell r="AG73" t="str">
            <v>Помощник конкурсного управ. Ким Дмитрий Юрьевич</v>
          </cell>
          <cell r="AH73" t="str">
            <v>Помощник конкурсного управ. Ким Д. Ю.</v>
          </cell>
          <cell r="AI73" t="str">
            <v>Ким Дмитрий Юрьевич</v>
          </cell>
          <cell r="AJ73"/>
          <cell r="AK73" t="str">
            <v>Шевлякова Ольга Андреевна 
ф/т. 9-42-41</v>
          </cell>
          <cell r="AL73" t="str">
            <v>Шевлякова О. А.</v>
          </cell>
          <cell r="AM73"/>
          <cell r="AN73"/>
          <cell r="AO73"/>
          <cell r="AP73"/>
          <cell r="AQ73">
            <v>4</v>
          </cell>
          <cell r="AR73">
            <v>8</v>
          </cell>
          <cell r="AS73">
            <v>9</v>
          </cell>
          <cell r="AT73">
            <v>10</v>
          </cell>
          <cell r="AU73"/>
          <cell r="AV73"/>
          <cell r="AW73"/>
          <cell r="AX73" t="str">
            <v>Договор</v>
          </cell>
          <cell r="AY73" t="str">
            <v>ПРОДАВЕЦ</v>
          </cell>
          <cell r="AZ73"/>
          <cell r="BA73"/>
          <cell r="BB73"/>
          <cell r="BC73"/>
          <cell r="BD73"/>
          <cell r="BE73"/>
          <cell r="BF73"/>
          <cell r="BG73"/>
          <cell r="BH73"/>
          <cell r="BI73">
            <v>1</v>
          </cell>
          <cell r="BJ73" t="str">
            <v>Надымский филиал ОАО "Севергазнефтестрой ХХI"</v>
          </cell>
          <cell r="BK73" t="str">
            <v>г-ну Киму Д. Ю.</v>
          </cell>
          <cell r="BL73" t="str">
            <v>Помощнику конкурсного управляющего</v>
          </cell>
          <cell r="BM73"/>
          <cell r="BN73"/>
          <cell r="BO73">
            <v>3.0030000000000001</v>
          </cell>
          <cell r="BP73" t="str">
            <v>проезд Аэропорт</v>
          </cell>
        </row>
        <row r="74">
          <cell r="A74">
            <v>20324</v>
          </cell>
          <cell r="B74" t="str">
            <v>ООО "Газпром трансгаз Югорск" Надымское ЛПУ МГ</v>
          </cell>
          <cell r="C74" t="str">
            <v>Надымское ЛПУ МГ</v>
          </cell>
          <cell r="D74" t="str">
            <v>12-324/2006    от 01.01.2006г.</v>
          </cell>
          <cell r="E74"/>
          <cell r="F74" t="str">
            <v>АБ "Газпромбанк" (ОАО) г. Югорск</v>
          </cell>
          <cell r="G74" t="str">
            <v>47175758</v>
          </cell>
          <cell r="H74" t="str">
            <v>30101810600000000758</v>
          </cell>
          <cell r="I74" t="str">
            <v>40702810600001000134</v>
          </cell>
          <cell r="J74"/>
          <cell r="K74">
            <v>8622000931</v>
          </cell>
          <cell r="L74">
            <v>890302004</v>
          </cell>
          <cell r="M74"/>
          <cell r="N74"/>
          <cell r="O74" t="str">
            <v>00116458</v>
          </cell>
          <cell r="P74"/>
          <cell r="Q74"/>
          <cell r="R74"/>
          <cell r="S74"/>
          <cell r="T74"/>
          <cell r="U74"/>
          <cell r="V74"/>
          <cell r="W74">
            <v>628260</v>
          </cell>
          <cell r="X74" t="str">
            <v>Российская Федерация, Тюменская обл. Ханты-Мансийский автономный округ - Югра</v>
          </cell>
          <cell r="Y74" t="str">
            <v>г. Югорск</v>
          </cell>
          <cell r="Z74" t="str">
            <v>ул. Мира д. 15</v>
          </cell>
          <cell r="AA74">
            <v>629730</v>
          </cell>
          <cell r="AB74" t="str">
            <v>Тюменская обл. ЯНАО</v>
          </cell>
          <cell r="AC74" t="str">
            <v>г. Надым</v>
          </cell>
          <cell r="AD74" t="str">
            <v>КС "0 км."</v>
          </cell>
          <cell r="AE74" t="str">
            <v>info_na@ttggascom.ru</v>
          </cell>
          <cell r="AF74" t="str">
            <v>т. 16-2-70, 
ф. 16-2-16</v>
          </cell>
          <cell r="AG74" t="str">
            <v>Нач.Селезнев Виктор Викторович</v>
          </cell>
          <cell r="AH74" t="str">
            <v>Нач.Селезнев В.В.</v>
          </cell>
          <cell r="AI74"/>
          <cell r="AJ74"/>
          <cell r="AK74"/>
          <cell r="AL74"/>
          <cell r="AM74" t="str">
            <v>ПротасовАлександр Николаевич 
т. 1-62-19</v>
          </cell>
          <cell r="AN74"/>
          <cell r="AO74"/>
          <cell r="AP74"/>
          <cell r="AQ74">
            <v>4</v>
          </cell>
          <cell r="AR74">
            <v>8</v>
          </cell>
          <cell r="AS74">
            <v>9</v>
          </cell>
          <cell r="AT74">
            <v>10</v>
          </cell>
          <cell r="AU74"/>
          <cell r="AV74"/>
          <cell r="AW74"/>
          <cell r="AX74" t="str">
            <v>Договор</v>
          </cell>
          <cell r="AY74" t="str">
            <v>ПРОДАВЕЦ</v>
          </cell>
          <cell r="AZ74"/>
          <cell r="BA74"/>
          <cell r="BB74"/>
          <cell r="BC74"/>
          <cell r="BD74"/>
          <cell r="BE74"/>
          <cell r="BF74"/>
          <cell r="BG74" t="str">
            <v>ТТГ</v>
          </cell>
          <cell r="BH74"/>
          <cell r="BI74">
            <v>0</v>
          </cell>
          <cell r="BJ74" t="str">
            <v>ООО "Газпром трансгаз Югорск" Надымское ЛПУ МГ</v>
          </cell>
          <cell r="BK74" t="str">
            <v>г-ну Селезневу В. В.</v>
          </cell>
          <cell r="BL74" t="str">
            <v>Начальнику</v>
          </cell>
          <cell r="BM74"/>
          <cell r="BN74"/>
          <cell r="BO74"/>
          <cell r="BP74" t="str">
            <v>107 км</v>
          </cell>
        </row>
        <row r="75">
          <cell r="A75">
            <v>20325</v>
          </cell>
          <cell r="B75" t="str">
            <v>ООО "Газпром добыча Надым"</v>
          </cell>
          <cell r="C75" t="str">
            <v>Нефтегазодобывающее Управление ООО "ГДН"</v>
          </cell>
          <cell r="D75" t="str">
            <v>12-325/2008    от 01.01.2008г.</v>
          </cell>
          <cell r="E75" t="str">
            <v>Новый</v>
          </cell>
          <cell r="F75" t="str">
            <v>филиал "Газпромбанк" (ОАО) в г. Надым</v>
          </cell>
          <cell r="G75" t="str">
            <v>047186898</v>
          </cell>
          <cell r="H75" t="str">
            <v>30101810100000000898</v>
          </cell>
          <cell r="I75" t="str">
            <v>40702810000000300576</v>
          </cell>
          <cell r="J75"/>
          <cell r="K75">
            <v>8903019871</v>
          </cell>
          <cell r="L75">
            <v>997250001</v>
          </cell>
          <cell r="M75" t="str">
            <v>11231</v>
          </cell>
          <cell r="N75"/>
          <cell r="O75" t="str">
            <v>00153761</v>
          </cell>
          <cell r="P75"/>
          <cell r="Q75"/>
          <cell r="R75"/>
          <cell r="S75"/>
          <cell r="T75"/>
          <cell r="U75"/>
          <cell r="V75" t="str">
            <v>Перезаключить</v>
          </cell>
          <cell r="W75">
            <v>629730</v>
          </cell>
          <cell r="X75" t="str">
            <v>РФ Ямало-Ненецкий автономный округ</v>
          </cell>
          <cell r="Y75" t="str">
            <v>г. Надым</v>
          </cell>
          <cell r="Z75" t="str">
            <v>ул. Зверева, 1</v>
          </cell>
          <cell r="AA75">
            <v>629730</v>
          </cell>
          <cell r="AB75" t="str">
            <v>РФ ЯНАО</v>
          </cell>
          <cell r="AC75" t="str">
            <v>г. Надым</v>
          </cell>
          <cell r="AD75" t="str">
            <v>ул. Заводская д.12</v>
          </cell>
          <cell r="AE75"/>
          <cell r="AF75" t="str">
            <v>т. 64-0-89 6
т. 4-0-86 
ф. 64-0-75</v>
          </cell>
          <cell r="AG75" t="str">
            <v>нач. Балаев Сергей Николаевич</v>
          </cell>
          <cell r="AH75" t="str">
            <v>нач. Балаев С. Н.</v>
          </cell>
          <cell r="AI75"/>
          <cell r="AJ75"/>
          <cell r="AK75" t="str">
            <v>Довгань Антонина Григорьевна</v>
          </cell>
          <cell r="AL75" t="str">
            <v>Довгань А. Г.</v>
          </cell>
          <cell r="AM75"/>
          <cell r="AN75"/>
          <cell r="AO75"/>
          <cell r="AP75"/>
          <cell r="AQ75">
            <v>8</v>
          </cell>
          <cell r="AR75">
            <v>4</v>
          </cell>
          <cell r="AS75">
            <v>5</v>
          </cell>
          <cell r="AT75">
            <v>6</v>
          </cell>
          <cell r="AU75">
            <v>10</v>
          </cell>
          <cell r="AV75">
            <v>11</v>
          </cell>
          <cell r="AW75"/>
          <cell r="AX75" t="str">
            <v>Договор</v>
          </cell>
          <cell r="AY75" t="str">
            <v>ПРОДАВЕЦ</v>
          </cell>
          <cell r="AZ75"/>
          <cell r="BA75"/>
          <cell r="BB75"/>
          <cell r="BC75"/>
          <cell r="BD75"/>
          <cell r="BE75"/>
          <cell r="BF75"/>
          <cell r="BG75" t="str">
            <v>НГП</v>
          </cell>
          <cell r="BH75"/>
          <cell r="BI75">
            <v>1</v>
          </cell>
          <cell r="BJ75" t="str">
            <v>ООО "Газпром добыча Надым"  филиал "Надымское Нефтегазодобывающее Управление"</v>
          </cell>
          <cell r="BK75" t="str">
            <v>г-ну Балаеву С. Н.</v>
          </cell>
          <cell r="BL75" t="str">
            <v>Начальнику</v>
          </cell>
          <cell r="BM75"/>
          <cell r="BN75"/>
          <cell r="BO75">
            <v>1.0029999999999999</v>
          </cell>
          <cell r="BP75" t="str">
            <v>Заводсакая</v>
          </cell>
        </row>
        <row r="76">
          <cell r="A76">
            <v>20326</v>
          </cell>
          <cell r="B76" t="str">
            <v>НФ ООО "Авиаспецтехнология"</v>
          </cell>
          <cell r="C76" t="str">
            <v>НФ ООО "Авиаспецтехнология"</v>
          </cell>
          <cell r="D76" t="str">
            <v>12-326/2006    от 01.01.2006г.</v>
          </cell>
          <cell r="E76"/>
          <cell r="F76" t="str">
            <v>"Запсибкомбанк" ОАО г. Салехард</v>
          </cell>
          <cell r="G76" t="str">
            <v>047182727</v>
          </cell>
          <cell r="H76" t="str">
            <v>30101810600000000727</v>
          </cell>
          <cell r="I76" t="str">
            <v>40702810600140001093</v>
          </cell>
          <cell r="J76"/>
          <cell r="K76">
            <v>7725225460</v>
          </cell>
          <cell r="L76">
            <v>890302001</v>
          </cell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>
            <v>115407</v>
          </cell>
          <cell r="X76" t="str">
            <v>РФ</v>
          </cell>
          <cell r="Y76" t="str">
            <v>г. Москва</v>
          </cell>
          <cell r="Z76" t="str">
            <v>ул. Якорная д.10 корп. 2</v>
          </cell>
          <cell r="AA76">
            <v>629730</v>
          </cell>
          <cell r="AB76" t="str">
            <v>Тюменская обл. ЯНАО</v>
          </cell>
          <cell r="AC76" t="str">
            <v>г. Надым</v>
          </cell>
          <cell r="AD76" t="str">
            <v>ул. Зверевая д.13</v>
          </cell>
          <cell r="AE76"/>
          <cell r="AF76" t="str">
            <v>т/ф. 35-888</v>
          </cell>
          <cell r="AG76" t="str">
            <v>д. ф-ла Бояринова Наталья Тимофеевна  т. 35-888</v>
          </cell>
          <cell r="AH76" t="str">
            <v xml:space="preserve">д. ф-ла Бояринова Н.Т.  </v>
          </cell>
          <cell r="AI76"/>
          <cell r="AJ76"/>
          <cell r="AK76"/>
          <cell r="AL76"/>
          <cell r="AM76"/>
          <cell r="AN76"/>
          <cell r="AO76"/>
          <cell r="AP76"/>
          <cell r="AQ76">
            <v>4</v>
          </cell>
          <cell r="AR76">
            <v>8</v>
          </cell>
          <cell r="AS76">
            <v>9</v>
          </cell>
          <cell r="AT76">
            <v>10</v>
          </cell>
          <cell r="AU76"/>
          <cell r="AV76"/>
          <cell r="AW76"/>
          <cell r="AX76" t="str">
            <v>Договор</v>
          </cell>
          <cell r="AY76" t="str">
            <v>ПРОДАВЕЦ</v>
          </cell>
          <cell r="AZ76"/>
          <cell r="BA76"/>
          <cell r="BB76"/>
          <cell r="BC76"/>
          <cell r="BD76"/>
          <cell r="BE76"/>
          <cell r="BF76"/>
          <cell r="BG76"/>
          <cell r="BH76"/>
          <cell r="BI76">
            <v>1</v>
          </cell>
          <cell r="BJ76" t="str">
            <v>НФ ООО "Авиаспецтехнология"</v>
          </cell>
          <cell r="BK76" t="str">
            <v xml:space="preserve">г-же Бояриновой Н. Т.  </v>
          </cell>
          <cell r="BL76" t="str">
            <v>Директору</v>
          </cell>
          <cell r="BM76"/>
          <cell r="BN76"/>
          <cell r="BO76">
            <v>4.0119999999999898</v>
          </cell>
          <cell r="BP76" t="str">
            <v>Зверева 13</v>
          </cell>
        </row>
        <row r="77">
          <cell r="A77">
            <v>20327</v>
          </cell>
          <cell r="B77" t="str">
            <v>ОАО "Надымский Завод крупнопанельного домостроения"</v>
          </cell>
          <cell r="C77" t="str">
            <v>ОАО "НЗКПД"</v>
          </cell>
          <cell r="D77" t="str">
            <v>12-327/2007    от 01.01.2007г.</v>
          </cell>
          <cell r="E77"/>
          <cell r="F77" t="str">
            <v>"Запсибкомбанк" ОАО г. Тюмень</v>
          </cell>
          <cell r="G77" t="str">
            <v>047130639</v>
          </cell>
          <cell r="H77" t="str">
            <v>30101810100000000639</v>
          </cell>
          <cell r="I77" t="str">
            <v>40702810600140000340</v>
          </cell>
          <cell r="J77"/>
          <cell r="K77">
            <v>8903004650</v>
          </cell>
          <cell r="L77">
            <v>890301001</v>
          </cell>
          <cell r="M77" t="str">
            <v>16140</v>
          </cell>
          <cell r="N77"/>
          <cell r="O77" t="str">
            <v>05775852</v>
          </cell>
          <cell r="P77">
            <v>10289000577640</v>
          </cell>
          <cell r="Q77"/>
          <cell r="R77">
            <v>71174000000</v>
          </cell>
          <cell r="S77"/>
          <cell r="T77">
            <v>47</v>
          </cell>
          <cell r="U77">
            <v>49001</v>
          </cell>
          <cell r="V77">
            <v>0</v>
          </cell>
          <cell r="W77">
            <v>629730</v>
          </cell>
          <cell r="X77" t="str">
            <v>ЯНАО</v>
          </cell>
          <cell r="Y77" t="str">
            <v>г. Надым</v>
          </cell>
          <cell r="Z77" t="str">
            <v xml:space="preserve">ул. Заводская </v>
          </cell>
          <cell r="AA77">
            <v>629730</v>
          </cell>
          <cell r="AB77" t="str">
            <v>ЯНАО</v>
          </cell>
          <cell r="AC77" t="str">
            <v>г. Надым</v>
          </cell>
          <cell r="AD77" t="str">
            <v xml:space="preserve">ул. Заводская </v>
          </cell>
          <cell r="AE77"/>
          <cell r="AF77" t="str">
            <v>т. 9-60-70 
ф. 3-75-86 
дисп. 96-0-63</v>
          </cell>
          <cell r="AG77" t="str">
            <v>Конкурсный управ. Григорьев Владимир Владимирович</v>
          </cell>
          <cell r="AH77" t="str">
            <v>Конкурсный управ. Григорьев В. В.</v>
          </cell>
          <cell r="AI77"/>
          <cell r="AJ77" t="str">
            <v>Файнштейн Марк Наумович</v>
          </cell>
          <cell r="AK77" t="str">
            <v>и. о. Марченко Оксана Николаевна</v>
          </cell>
          <cell r="AL77" t="str">
            <v>Марченко О. Н.</v>
          </cell>
          <cell r="AM77" t="str">
            <v>Петр Николаевич 96-7-55, 908 857 8876</v>
          </cell>
          <cell r="AN77"/>
          <cell r="AO77"/>
          <cell r="AP77"/>
          <cell r="AQ77">
            <v>4</v>
          </cell>
          <cell r="AR77">
            <v>8</v>
          </cell>
          <cell r="AS77">
            <v>9</v>
          </cell>
          <cell r="AT77">
            <v>10</v>
          </cell>
          <cell r="AU77"/>
          <cell r="AV77"/>
          <cell r="AW77"/>
          <cell r="AX77" t="str">
            <v>Договор</v>
          </cell>
          <cell r="AY77" t="str">
            <v>ПРОДАВЕЦ</v>
          </cell>
          <cell r="AZ77"/>
          <cell r="BA77"/>
          <cell r="BB77"/>
          <cell r="BC77"/>
          <cell r="BD77"/>
          <cell r="BE77"/>
          <cell r="BF77"/>
          <cell r="BG77"/>
          <cell r="BH77" t="str">
            <v>есть</v>
          </cell>
          <cell r="BI77">
            <v>1</v>
          </cell>
          <cell r="BJ77" t="str">
            <v>ОАО "Надымский Завод крупнопанельного домостроения"</v>
          </cell>
          <cell r="BK77" t="str">
            <v>г-ну  Григорьеву В. В.</v>
          </cell>
          <cell r="BL77" t="str">
            <v>Конкурсному управляющему</v>
          </cell>
          <cell r="BM77"/>
          <cell r="BN77"/>
          <cell r="BO77">
            <v>6.008</v>
          </cell>
          <cell r="BP77" t="str">
            <v>"НЗКПД" 3 эт.</v>
          </cell>
        </row>
        <row r="78">
          <cell r="A78">
            <v>20328</v>
          </cell>
          <cell r="B78" t="str">
            <v>ОАО "Севергазстрой"</v>
          </cell>
          <cell r="C78" t="str">
            <v>ОАО "Севергазстрой"</v>
          </cell>
          <cell r="D78" t="str">
            <v>12-328/2008    от 01.01.2008г.</v>
          </cell>
          <cell r="E78" t="str">
            <v>Новый</v>
          </cell>
          <cell r="F78" t="str">
            <v>"Запсибкомбанк" ОАО г. Тюмень</v>
          </cell>
          <cell r="G78" t="str">
            <v>047130639</v>
          </cell>
          <cell r="H78" t="str">
            <v>30101810100000000639</v>
          </cell>
          <cell r="I78" t="str">
            <v>40702810700140000169</v>
          </cell>
          <cell r="J78"/>
          <cell r="K78">
            <v>8903000782</v>
          </cell>
          <cell r="L78">
            <v>891450001</v>
          </cell>
          <cell r="M78" t="str">
            <v>69000</v>
          </cell>
          <cell r="N78"/>
          <cell r="O78" t="str">
            <v>01289178</v>
          </cell>
          <cell r="P78">
            <v>1028900578640</v>
          </cell>
          <cell r="Q78"/>
          <cell r="R78"/>
          <cell r="S78"/>
          <cell r="T78"/>
          <cell r="U78"/>
          <cell r="V78" t="str">
            <v>нет доп. Соглашения</v>
          </cell>
          <cell r="W78">
            <v>629736</v>
          </cell>
          <cell r="X78" t="str">
            <v>Россия,  Ямало-Ненецкий автономный округ, Тюменская обл.</v>
          </cell>
          <cell r="Y78" t="str">
            <v>г. Надым</v>
          </cell>
          <cell r="Z78" t="str">
            <v>ул. Зверева д.10</v>
          </cell>
          <cell r="AA78">
            <v>629736</v>
          </cell>
          <cell r="AB78" t="str">
            <v>Россия,  Ямало-Ненецкий автономный округ, Тюменская обл.</v>
          </cell>
          <cell r="AC78" t="str">
            <v>г. Надым</v>
          </cell>
          <cell r="AD78" t="str">
            <v>ул. Зверева д.10</v>
          </cell>
          <cell r="AE78"/>
          <cell r="AF78" t="str">
            <v>т.3-62-00, 
ф.3-55-28</v>
          </cell>
          <cell r="AG78" t="str">
            <v>г.д. Сибирев Александр Владимирович</v>
          </cell>
          <cell r="AH78" t="str">
            <v>г.д. Сибирев А. В.</v>
          </cell>
          <cell r="AI78" t="str">
            <v>1-й зам. Белкин Василий Алексеевич 
т. 3-71-33</v>
          </cell>
          <cell r="AJ78"/>
          <cell r="AK78" t="str">
            <v>Илларионов Сергей Владимирович
т. 3-69-80</v>
          </cell>
          <cell r="AL78" t="str">
            <v>Илларионов С.В.</v>
          </cell>
          <cell r="AM78" t="str">
            <v>53-50-89 Анатолий Викторович</v>
          </cell>
          <cell r="AN78" t="str">
            <v xml:space="preserve"> </v>
          </cell>
          <cell r="AO78"/>
          <cell r="AP78"/>
          <cell r="AQ78">
            <v>8</v>
          </cell>
          <cell r="AR78">
            <v>4</v>
          </cell>
          <cell r="AS78">
            <v>5</v>
          </cell>
          <cell r="AT78">
            <v>6</v>
          </cell>
          <cell r="AU78">
            <v>9</v>
          </cell>
          <cell r="AV78"/>
          <cell r="AW78"/>
          <cell r="AX78" t="str">
            <v>Договор</v>
          </cell>
          <cell r="AY78" t="str">
            <v>ПРОДАВЕЦ</v>
          </cell>
          <cell r="AZ78"/>
          <cell r="BA78"/>
          <cell r="BB78"/>
          <cell r="BC78"/>
          <cell r="BD78"/>
          <cell r="BE78"/>
          <cell r="BF78"/>
          <cell r="BG78"/>
          <cell r="BH78"/>
          <cell r="BI78">
            <v>1</v>
          </cell>
          <cell r="BJ78" t="str">
            <v>ОАО "Севергазстрой"</v>
          </cell>
          <cell r="BK78" t="str">
            <v>г-ну Сибиреву А. В.</v>
          </cell>
          <cell r="BL78" t="str">
            <v>Генеральному директору</v>
          </cell>
          <cell r="BM78"/>
          <cell r="BN78"/>
          <cell r="BO78">
            <v>1.0089999999999999</v>
          </cell>
          <cell r="BP78" t="str">
            <v>проезд Зверева</v>
          </cell>
        </row>
        <row r="79">
          <cell r="A79">
            <v>20329</v>
          </cell>
          <cell r="B79" t="str">
            <v>ОАО "Северстроймонтаж"</v>
          </cell>
          <cell r="C79" t="str">
            <v>ОАО "Северстроймонтаж"</v>
          </cell>
          <cell r="D79" t="str">
            <v>12-329/2006    от 01.01.2006г.</v>
          </cell>
          <cell r="E79"/>
          <cell r="F79" t="str">
            <v>"Запсибкомбанк" ОАО г. Салехард</v>
          </cell>
          <cell r="G79" t="str">
            <v>047182727</v>
          </cell>
          <cell r="H79" t="str">
            <v>30101810600000000727</v>
          </cell>
          <cell r="I79" t="str">
            <v xml:space="preserve">40702810200140000177      40702810300140001034    </v>
          </cell>
          <cell r="J79"/>
          <cell r="K79">
            <v>8903002973</v>
          </cell>
          <cell r="L79">
            <v>890301001</v>
          </cell>
          <cell r="M79" t="str">
            <v>61129</v>
          </cell>
          <cell r="N79"/>
          <cell r="O79" t="str">
            <v>31124316</v>
          </cell>
          <cell r="P79"/>
          <cell r="Q79"/>
          <cell r="R79"/>
          <cell r="S79"/>
          <cell r="T79"/>
          <cell r="U79"/>
          <cell r="V79"/>
          <cell r="W79">
            <v>629730</v>
          </cell>
          <cell r="X79" t="str">
            <v>Тюменская обл. ЯНАО</v>
          </cell>
          <cell r="Y79" t="str">
            <v>г. Надым</v>
          </cell>
          <cell r="Z79" t="str">
            <v>п. Лесной д.3/2</v>
          </cell>
          <cell r="AA79">
            <v>629730</v>
          </cell>
          <cell r="AB79" t="str">
            <v>Тюменская обл. ЯНАО</v>
          </cell>
          <cell r="AC79" t="str">
            <v>г. Надым</v>
          </cell>
          <cell r="AD79" t="str">
            <v>п. Лесной д.3/2</v>
          </cell>
          <cell r="AE79" t="str">
            <v>ssm@nadym.ru</v>
          </cell>
          <cell r="AF79" t="str">
            <v>ф. 3-08-75</v>
          </cell>
          <cell r="AG79" t="str">
            <v>г.д. Муханов Лев Николаевич т. 3-34-88</v>
          </cell>
          <cell r="AH79" t="str">
            <v>г.д. Муханов Л. Н.</v>
          </cell>
          <cell r="AI79"/>
          <cell r="AJ79"/>
          <cell r="AK79" t="str">
            <v>Куликова Людмила Ивановна 
т. 94-028</v>
          </cell>
          <cell r="AL79" t="str">
            <v>Куликова Л. И.</v>
          </cell>
          <cell r="AM79" t="str">
            <v>Матченко Николай Васильевич 54-56-79</v>
          </cell>
          <cell r="AN79"/>
          <cell r="AO79"/>
          <cell r="AP79"/>
          <cell r="AQ79">
            <v>4</v>
          </cell>
          <cell r="AR79">
            <v>8</v>
          </cell>
          <cell r="AS79">
            <v>9</v>
          </cell>
          <cell r="AT79">
            <v>10</v>
          </cell>
          <cell r="AU79"/>
          <cell r="AV79"/>
          <cell r="AW79"/>
          <cell r="AX79" t="str">
            <v>Договор</v>
          </cell>
          <cell r="AY79" t="str">
            <v>ПРОДАВЕЦ</v>
          </cell>
          <cell r="AZ79"/>
          <cell r="BA79"/>
          <cell r="BB79"/>
          <cell r="BC79"/>
          <cell r="BD79"/>
          <cell r="BE79"/>
          <cell r="BF79"/>
          <cell r="BG79"/>
          <cell r="BH79"/>
          <cell r="BI79">
            <v>1</v>
          </cell>
          <cell r="BJ79" t="str">
            <v>ОАО "Северстроймонтаж"</v>
          </cell>
          <cell r="BK79" t="str">
            <v>г-ну Муханову Л. Н.</v>
          </cell>
          <cell r="BL79" t="str">
            <v>Генеральному директору</v>
          </cell>
          <cell r="BM79"/>
          <cell r="BN79"/>
          <cell r="BO79">
            <v>3.012</v>
          </cell>
          <cell r="BP79" t="str">
            <v>Лесной  3/2</v>
          </cell>
        </row>
        <row r="80">
          <cell r="A80">
            <v>20330</v>
          </cell>
          <cell r="B80" t="str">
            <v>ОАО "Уралсвязьинформ"</v>
          </cell>
          <cell r="C80" t="str">
            <v>ОАО "Уралсвязьинформ"</v>
          </cell>
          <cell r="D80" t="str">
            <v>12-330/2006    от 01.01.2006г.</v>
          </cell>
          <cell r="E80"/>
          <cell r="F80" t="str">
            <v>"Западно-Сибирский банк" Сбербанка РФ ОАО г. Тюмень Надымское ОСБ №8028/029</v>
          </cell>
          <cell r="G80" t="str">
            <v>047102651</v>
          </cell>
          <cell r="H80" t="str">
            <v>30101810800000000651</v>
          </cell>
          <cell r="I80" t="str">
            <v>40702810367090100169</v>
          </cell>
          <cell r="J80"/>
          <cell r="K80">
            <v>5902183094</v>
          </cell>
          <cell r="L80">
            <v>890431001</v>
          </cell>
          <cell r="M80" t="str">
            <v>52300</v>
          </cell>
          <cell r="N80"/>
          <cell r="O80" t="str">
            <v>59197647</v>
          </cell>
          <cell r="P80"/>
          <cell r="Q80"/>
          <cell r="R80"/>
          <cell r="S80"/>
          <cell r="T80"/>
          <cell r="U80"/>
          <cell r="V80"/>
          <cell r="W80">
            <v>620014</v>
          </cell>
          <cell r="X80"/>
          <cell r="Y80" t="str">
            <v>г. Екатеринбург</v>
          </cell>
          <cell r="Z80" t="str">
            <v>ул. Московская 11</v>
          </cell>
          <cell r="AA80">
            <v>629300</v>
          </cell>
          <cell r="AB80" t="str">
            <v>Тюменская обл. ЯНАО</v>
          </cell>
          <cell r="AC80" t="str">
            <v>г. Н.Уренгой</v>
          </cell>
          <cell r="AD80" t="str">
            <v>ул. Интернациональная, 6</v>
          </cell>
          <cell r="AE80" t="str">
            <v>rus@nadym.ru</v>
          </cell>
          <cell r="AF80" t="str">
            <v>т. 31-451, 
т. 32-120, 
т. 3-44-55, 
ф. 3-84-40</v>
          </cell>
          <cell r="AG80" t="str">
            <v>д. Гребнев Сергей Леонидович</v>
          </cell>
          <cell r="AH80" t="str">
            <v>д. Гребнев С.Л.</v>
          </cell>
          <cell r="AI80"/>
          <cell r="AJ80"/>
          <cell r="AK80" t="str">
            <v>Трубинина Людмила Артемовна 
т. 3-14-51</v>
          </cell>
          <cell r="AL80" t="str">
            <v>Трубинина Л. А. Расчетный отд 53-10-90</v>
          </cell>
          <cell r="AM80" t="str">
            <v>Наговицин Владимир Витальевич 
т. 3-56-30</v>
          </cell>
          <cell r="AN80"/>
          <cell r="AO80" t="str">
            <v>Юристконсульт  Сыромятина Валентина Алексеевна т. 3-06-21</v>
          </cell>
          <cell r="AP80"/>
          <cell r="AQ80">
            <v>4</v>
          </cell>
          <cell r="AR80">
            <v>8</v>
          </cell>
          <cell r="AS80">
            <v>9</v>
          </cell>
          <cell r="AT80">
            <v>10</v>
          </cell>
          <cell r="AU80"/>
          <cell r="AV80"/>
          <cell r="AW80"/>
          <cell r="AX80" t="str">
            <v>Договор</v>
          </cell>
          <cell r="AY80" t="str">
            <v>ПРОДАВЕЦ</v>
          </cell>
          <cell r="AZ80"/>
          <cell r="BA80"/>
          <cell r="BB80"/>
          <cell r="BC80"/>
          <cell r="BD80"/>
          <cell r="BE80"/>
          <cell r="BF80"/>
          <cell r="BG80"/>
          <cell r="BH80"/>
          <cell r="BI80">
            <v>1</v>
          </cell>
          <cell r="BJ80" t="str">
            <v>НУ ТУЭС ЯНФЭ</v>
          </cell>
          <cell r="BK80" t="str">
            <v>г-ну Гребневу С. Л.</v>
          </cell>
          <cell r="BL80" t="str">
            <v>Директору</v>
          </cell>
          <cell r="BM80"/>
          <cell r="BN80"/>
          <cell r="BO80">
            <v>4.0189999999999904</v>
          </cell>
          <cell r="BP80" t="str">
            <v>Комсомольская 8
маг. "курьер" 2эт</v>
          </cell>
        </row>
        <row r="81">
          <cell r="A81">
            <v>20331</v>
          </cell>
          <cell r="B81" t="str">
            <v>ОАО "Акционерная Компания Специализированное Управление Строительства - 19"</v>
          </cell>
          <cell r="C81" t="str">
            <v>ОАО "АК СУС - 19"</v>
          </cell>
          <cell r="D81" t="str">
            <v>12-331/2006    от 01.01.2006г.</v>
          </cell>
          <cell r="E81"/>
          <cell r="F81" t="str">
            <v>"Запсибкомбанк" ОАО г. Салехард</v>
          </cell>
          <cell r="G81" t="str">
            <v>047182727</v>
          </cell>
          <cell r="H81" t="str">
            <v>30101810600000000727</v>
          </cell>
          <cell r="I81" t="str">
            <v>40702810400140000964</v>
          </cell>
          <cell r="J81"/>
          <cell r="K81">
            <v>8903003536</v>
          </cell>
          <cell r="L81">
            <v>890301001</v>
          </cell>
          <cell r="M81" t="str">
            <v>61127</v>
          </cell>
          <cell r="N81"/>
          <cell r="O81" t="str">
            <v>32140369</v>
          </cell>
          <cell r="P81">
            <v>1028900578200</v>
          </cell>
          <cell r="Q81"/>
          <cell r="R81"/>
          <cell r="S81"/>
          <cell r="T81"/>
          <cell r="U81"/>
          <cell r="V81"/>
          <cell r="W81">
            <v>629730</v>
          </cell>
          <cell r="X81" t="str">
            <v>Тюменская обл. ЯНАО</v>
          </cell>
          <cell r="Y81" t="str">
            <v>г. Надым</v>
          </cell>
          <cell r="Z81" t="str">
            <v>8 проезд, стр. 3</v>
          </cell>
          <cell r="AA81">
            <v>629730</v>
          </cell>
          <cell r="AB81" t="str">
            <v>Тюменская обл. ЯНАО</v>
          </cell>
          <cell r="AC81" t="str">
            <v>г. Надым</v>
          </cell>
          <cell r="AD81" t="str">
            <v>8 проезд, стр. 3</v>
          </cell>
          <cell r="AE81"/>
          <cell r="AF81" t="str">
            <v>т. 36-4-10, 
т. 36-7-38,  
т. 66-0-44, 
т. 66-0-45 
ф. 36-4-10</v>
          </cell>
          <cell r="AG81" t="str">
            <v>г.д. Кулинич А. Г.</v>
          </cell>
          <cell r="AH81" t="str">
            <v>г.д. Кулинич А. Г.</v>
          </cell>
          <cell r="AI81"/>
          <cell r="AJ81"/>
          <cell r="AK81" t="str">
            <v>Карнаухова Т.А.</v>
          </cell>
          <cell r="AL81" t="str">
            <v>Карнаухова Т.А.</v>
          </cell>
          <cell r="AM81"/>
          <cell r="AN81"/>
          <cell r="AO81" t="str">
            <v>3-80-20 Богдан Иванович</v>
          </cell>
          <cell r="AP81"/>
          <cell r="AQ81">
            <v>4</v>
          </cell>
          <cell r="AR81">
            <v>8</v>
          </cell>
          <cell r="AS81">
            <v>9</v>
          </cell>
          <cell r="AT81">
            <v>10</v>
          </cell>
          <cell r="AU81"/>
          <cell r="AV81"/>
          <cell r="AW81"/>
          <cell r="AX81" t="str">
            <v>Договор</v>
          </cell>
          <cell r="AY81" t="str">
            <v>ПРОДАВЕЦ</v>
          </cell>
          <cell r="AZ81"/>
          <cell r="BA81"/>
          <cell r="BB81"/>
          <cell r="BC81"/>
          <cell r="BD81"/>
          <cell r="BE81"/>
          <cell r="BF81"/>
          <cell r="BG81"/>
          <cell r="BH81"/>
          <cell r="BI81">
            <v>1</v>
          </cell>
          <cell r="BJ81" t="str">
            <v>ОАО "Акционерная Компания Специализированное Управление Строительства - 19"</v>
          </cell>
          <cell r="BK81" t="str">
            <v>г-ну Кулиничу А. Г.</v>
          </cell>
          <cell r="BL81" t="str">
            <v>Генеральному директору</v>
          </cell>
          <cell r="BM81"/>
          <cell r="BN81"/>
          <cell r="BO81">
            <v>2.02</v>
          </cell>
          <cell r="BP81" t="str">
            <v>8 й проезд</v>
          </cell>
        </row>
        <row r="82">
          <cell r="A82">
            <v>20332</v>
          </cell>
          <cell r="B82" t="str">
            <v>ООО "Строитель - 3"</v>
          </cell>
          <cell r="C82" t="str">
            <v>ООО "Строитель - 3"</v>
          </cell>
          <cell r="D82" t="str">
            <v>12-332/2008    от 01.01.2008г.</v>
          </cell>
          <cell r="E82" t="str">
            <v>Новый</v>
          </cell>
          <cell r="F82" t="str">
            <v>"Запсибкомбанк" ОАО г. Тюмень</v>
          </cell>
          <cell r="G82" t="str">
            <v>047130639</v>
          </cell>
          <cell r="H82" t="str">
            <v>30101810100000000639</v>
          </cell>
          <cell r="I82" t="str">
            <v>40702810500120001278</v>
          </cell>
          <cell r="J82"/>
          <cell r="K82">
            <v>8902009937</v>
          </cell>
          <cell r="L82">
            <v>890201001</v>
          </cell>
          <cell r="M82"/>
          <cell r="N82" t="str">
            <v>45.11.1</v>
          </cell>
          <cell r="O82" t="str">
            <v>14077667</v>
          </cell>
          <cell r="P82">
            <v>1038900600309</v>
          </cell>
          <cell r="Q82"/>
          <cell r="R82">
            <v>7117300000</v>
          </cell>
          <cell r="S82">
            <v>16</v>
          </cell>
          <cell r="T82">
            <v>65</v>
          </cell>
          <cell r="U82"/>
          <cell r="V82"/>
          <cell r="W82">
            <v>629400</v>
          </cell>
          <cell r="X82" t="str">
            <v>Ямало-Ненецкий автономный округ</v>
          </cell>
          <cell r="Y82" t="str">
            <v>г. Лабытнанги</v>
          </cell>
          <cell r="Z82" t="str">
            <v>ул. Советская д. 1</v>
          </cell>
          <cell r="AA82">
            <v>629008</v>
          </cell>
          <cell r="AB82" t="str">
            <v>Ямало-Ненецкий автономный округ</v>
          </cell>
          <cell r="AC82" t="str">
            <v>г. Салехард</v>
          </cell>
          <cell r="AD82" t="str">
            <v>ул. Республики, д. 78, секция 3</v>
          </cell>
          <cell r="AE82"/>
          <cell r="AF82" t="str">
            <v>т. (34992) 5-19-33 
ф. (34992) 3-18-05</v>
          </cell>
          <cell r="AG82" t="str">
            <v>зам. дир. по производству Алексеев Василий Фёдорович</v>
          </cell>
          <cell r="AH82" t="str">
            <v>зам. дир. по производству Алексеев В. Ф.</v>
          </cell>
          <cell r="AI82"/>
          <cell r="AJ82"/>
          <cell r="AK82"/>
          <cell r="AL82"/>
          <cell r="AM82"/>
          <cell r="AN82"/>
          <cell r="AO82"/>
          <cell r="AP82"/>
          <cell r="AQ82">
            <v>8</v>
          </cell>
          <cell r="AR82">
            <v>4</v>
          </cell>
          <cell r="AS82">
            <v>5</v>
          </cell>
          <cell r="AT82">
            <v>6</v>
          </cell>
          <cell r="AU82">
            <v>9</v>
          </cell>
          <cell r="AV82"/>
          <cell r="AW82"/>
          <cell r="AX82" t="str">
            <v>Договор</v>
          </cell>
          <cell r="AY82" t="str">
            <v>ПРОДАВЕЦ</v>
          </cell>
          <cell r="AZ82"/>
          <cell r="BA82"/>
          <cell r="BB82"/>
          <cell r="BC82"/>
          <cell r="BD82"/>
          <cell r="BE82"/>
          <cell r="BF82"/>
          <cell r="BG82"/>
          <cell r="BH82"/>
          <cell r="BI82">
            <v>1</v>
          </cell>
          <cell r="BJ82" t="str">
            <v>ООО "Строитель - 3"</v>
          </cell>
          <cell r="BK82" t="str">
            <v>г-ну Алексееву В. Ф.</v>
          </cell>
          <cell r="BL82" t="str">
            <v>Зам. директора по производству</v>
          </cell>
        </row>
        <row r="83">
          <cell r="A83">
            <v>20333</v>
          </cell>
          <cell r="B83" t="str">
            <v>ООО "Технопром"</v>
          </cell>
          <cell r="C83" t="str">
            <v>ООО "Технопром"</v>
          </cell>
          <cell r="D83" t="str">
            <v>12-333/2006    от 01.01.2006г.</v>
          </cell>
          <cell r="E83"/>
          <cell r="F83" t="str">
            <v>"Запсибкомбанк" ОАО г. Салехард</v>
          </cell>
          <cell r="G83" t="str">
            <v>047182727</v>
          </cell>
          <cell r="H83" t="str">
            <v>30101810600000000727</v>
          </cell>
          <cell r="I83" t="str">
            <v>40702810500140000165</v>
          </cell>
          <cell r="J83"/>
          <cell r="K83">
            <v>8903021736</v>
          </cell>
          <cell r="L83">
            <v>890301001</v>
          </cell>
          <cell r="M83" t="str">
            <v>71110</v>
          </cell>
          <cell r="N83"/>
          <cell r="O83" t="str">
            <v>26150872</v>
          </cell>
          <cell r="P83">
            <v>1028900579443</v>
          </cell>
          <cell r="Q83"/>
          <cell r="R83"/>
          <cell r="S83"/>
          <cell r="T83"/>
          <cell r="U83"/>
          <cell r="V83"/>
          <cell r="W83">
            <v>629736</v>
          </cell>
          <cell r="X83" t="str">
            <v>Тюменская обл. ЯНАО</v>
          </cell>
          <cell r="Y83" t="str">
            <v>г. Надым</v>
          </cell>
          <cell r="Z83" t="str">
            <v>ул. Строителей д. 6-58</v>
          </cell>
          <cell r="AA83">
            <v>629736</v>
          </cell>
          <cell r="AB83" t="str">
            <v>Тюменская обл. ЯНАО</v>
          </cell>
          <cell r="AC83" t="str">
            <v>г. Надым</v>
          </cell>
          <cell r="AD83" t="str">
            <v>ул. Строителей д. 6-58</v>
          </cell>
          <cell r="AE83" t="str">
            <v>tekhnoprom2002@mail.ru</v>
          </cell>
          <cell r="AF83" t="str">
            <v>т. 3-88-67, 
т. 3-88-65</v>
          </cell>
          <cell r="AG83" t="str">
            <v>д. Захаров С. С.</v>
          </cell>
          <cell r="AH83" t="str">
            <v>д. Захаров С. С.</v>
          </cell>
          <cell r="AI83"/>
          <cell r="AJ83"/>
          <cell r="AK83" t="str">
            <v>Чуракова Любовь Александровна</v>
          </cell>
          <cell r="AL83" t="str">
            <v>Чуракова Л. А.</v>
          </cell>
          <cell r="AM83"/>
          <cell r="AN83"/>
          <cell r="AO83"/>
          <cell r="AP83"/>
          <cell r="AQ83">
            <v>4</v>
          </cell>
          <cell r="AR83">
            <v>8</v>
          </cell>
          <cell r="AS83">
            <v>9</v>
          </cell>
          <cell r="AT83">
            <v>10</v>
          </cell>
          <cell r="AU83"/>
          <cell r="AV83"/>
          <cell r="AW83"/>
          <cell r="AX83" t="str">
            <v>Договор</v>
          </cell>
          <cell r="AY83" t="str">
            <v>ПРОДАВЕЦ</v>
          </cell>
          <cell r="AZ83"/>
          <cell r="BA83"/>
          <cell r="BB83"/>
          <cell r="BC83"/>
          <cell r="BD83"/>
          <cell r="BE83"/>
          <cell r="BF83"/>
          <cell r="BG83"/>
          <cell r="BH83"/>
          <cell r="BI83">
            <v>1</v>
          </cell>
          <cell r="BJ83" t="str">
            <v>ООО "Технопром"</v>
          </cell>
          <cell r="BK83" t="str">
            <v>г-ну Куперману Б. С.</v>
          </cell>
          <cell r="BL83" t="str">
            <v>Директору</v>
          </cell>
          <cell r="BM83"/>
          <cell r="BN83"/>
          <cell r="BO83"/>
          <cell r="BP83" t="str">
            <v>Строит.елей 6</v>
          </cell>
        </row>
        <row r="84">
          <cell r="A84">
            <v>20334</v>
          </cell>
          <cell r="B84" t="str">
            <v>ООО "Батыр"</v>
          </cell>
          <cell r="C84" t="str">
            <v>ООО "Батыр"</v>
          </cell>
          <cell r="D84" t="str">
            <v>12-334/2008    от 01.01.2008г.</v>
          </cell>
          <cell r="E84" t="str">
            <v>Новый</v>
          </cell>
          <cell r="F84" t="str">
            <v>"Запсибкомбанк" ОАО г. Салехард</v>
          </cell>
          <cell r="G84" t="str">
            <v>047182727</v>
          </cell>
          <cell r="H84" t="str">
            <v>30101810600000000727</v>
          </cell>
          <cell r="I84" t="str">
            <v>40702810900140000176</v>
          </cell>
          <cell r="J84"/>
          <cell r="K84">
            <v>8903001842</v>
          </cell>
          <cell r="L84">
            <v>890301001</v>
          </cell>
          <cell r="M84"/>
          <cell r="N84"/>
          <cell r="O84" t="str">
            <v>32742275</v>
          </cell>
          <cell r="P84"/>
          <cell r="Q84"/>
          <cell r="R84"/>
          <cell r="S84"/>
          <cell r="T84"/>
          <cell r="U84"/>
          <cell r="V84" t="str">
            <v>нет доп. Соглашения</v>
          </cell>
          <cell r="W84">
            <v>629730</v>
          </cell>
          <cell r="X84" t="str">
            <v>Тюменская обл. ЯНАО</v>
          </cell>
          <cell r="Y84" t="str">
            <v>г. Надым</v>
          </cell>
          <cell r="Z84" t="str">
            <v>пр.Ленинградский торговая площадка "Север" павильон "Батыр"</v>
          </cell>
          <cell r="AA84">
            <v>629730</v>
          </cell>
          <cell r="AB84" t="str">
            <v>Тюменская обл. ЯНАО</v>
          </cell>
          <cell r="AC84" t="str">
            <v>г. Надым</v>
          </cell>
          <cell r="AD84" t="str">
            <v>пр.Ленинградский торговая площадка "Север" павильон "Батыр"</v>
          </cell>
          <cell r="AE84"/>
          <cell r="AF84" t="str">
            <v>т/ф. 2-25-70</v>
          </cell>
          <cell r="AG84" t="str">
            <v>г.д. Макаров Николай Александрович</v>
          </cell>
          <cell r="AH84" t="str">
            <v>г.д. Макаров Н. А.</v>
          </cell>
          <cell r="AI84"/>
          <cell r="AJ84" t="str">
            <v>зам. Ген. Дир.Белиникин Юрий Иванович</v>
          </cell>
          <cell r="AK84"/>
          <cell r="AL84"/>
          <cell r="AM84"/>
          <cell r="AN84"/>
          <cell r="AO84"/>
          <cell r="AP84"/>
          <cell r="AQ84">
            <v>8</v>
          </cell>
          <cell r="AR84">
            <v>4</v>
          </cell>
          <cell r="AS84">
            <v>5</v>
          </cell>
          <cell r="AT84">
            <v>6</v>
          </cell>
          <cell r="AU84">
            <v>9</v>
          </cell>
          <cell r="AV84"/>
          <cell r="AW84"/>
          <cell r="AX84" t="str">
            <v>Договор</v>
          </cell>
          <cell r="AY84" t="str">
            <v>ПРОДАВЕЦ</v>
          </cell>
          <cell r="AZ84"/>
          <cell r="BA84"/>
          <cell r="BB84"/>
          <cell r="BC84"/>
          <cell r="BD84"/>
          <cell r="BE84"/>
          <cell r="BF84"/>
          <cell r="BG84"/>
          <cell r="BH84"/>
          <cell r="BI84">
            <v>1</v>
          </cell>
          <cell r="BJ84" t="str">
            <v>ООО "Батыр"</v>
          </cell>
          <cell r="BK84" t="str">
            <v>г-ну Макарову Н. А.</v>
          </cell>
          <cell r="BL84" t="str">
            <v>Генеральному директору</v>
          </cell>
          <cell r="BM84"/>
          <cell r="BN84"/>
          <cell r="BO84">
            <v>5.0220000000000002</v>
          </cell>
          <cell r="BP84" t="str">
            <v>маг. Батыр</v>
          </cell>
        </row>
        <row r="85">
          <cell r="A85">
            <v>20335</v>
          </cell>
          <cell r="B85" t="str">
            <v>Муниципальное Унитарное Предприятие "Управление капитального строительства и капитального ремонта"</v>
          </cell>
          <cell r="C85" t="str">
            <v>МУП "УКСиКР"</v>
          </cell>
          <cell r="D85" t="str">
            <v>12-335/2008    от 01.01.2008г.</v>
          </cell>
          <cell r="E85" t="str">
            <v>Новый</v>
          </cell>
          <cell r="F85" t="str">
            <v>"Запсибкомбанк" ОАО г. Тюмень</v>
          </cell>
          <cell r="G85" t="str">
            <v>047130639</v>
          </cell>
          <cell r="H85" t="str">
            <v>30101810100000000639</v>
          </cell>
          <cell r="I85" t="str">
            <v>40702810900140001243</v>
          </cell>
          <cell r="J85"/>
          <cell r="K85">
            <v>8903027784</v>
          </cell>
          <cell r="L85">
            <v>890301001</v>
          </cell>
          <cell r="M85"/>
          <cell r="N85"/>
          <cell r="O85"/>
          <cell r="P85">
            <v>1078903004344</v>
          </cell>
          <cell r="Q85"/>
          <cell r="R85">
            <v>71174000000</v>
          </cell>
          <cell r="S85"/>
          <cell r="T85"/>
          <cell r="U85"/>
          <cell r="V85"/>
          <cell r="W85">
            <v>629730</v>
          </cell>
          <cell r="X85" t="str">
            <v>ЯНАО</v>
          </cell>
          <cell r="Y85" t="str">
            <v>г. Надым</v>
          </cell>
          <cell r="Z85" t="str">
            <v>ул. Зверева 8</v>
          </cell>
          <cell r="AA85">
            <v>629730</v>
          </cell>
          <cell r="AB85" t="str">
            <v>ЯНАО</v>
          </cell>
          <cell r="AC85" t="str">
            <v>г. Надым</v>
          </cell>
          <cell r="AD85" t="str">
            <v>ул. Зверева 8</v>
          </cell>
          <cell r="AE85"/>
          <cell r="AF85" t="str">
            <v>т. 3-10-86, 
т. 3-24-47
ф. 3-11-61</v>
          </cell>
          <cell r="AG85" t="str">
            <v>нач. управ. Баев Сергей Борисович</v>
          </cell>
          <cell r="AH85" t="str">
            <v xml:space="preserve">нач. управ. Баев С.Б. </v>
          </cell>
          <cell r="AI85"/>
          <cell r="AJ85"/>
          <cell r="AK85" t="str">
            <v>Билозор Марина Викторовна 
т. 3-24-47</v>
          </cell>
          <cell r="AL85" t="str">
            <v>Билозор М. В.</v>
          </cell>
          <cell r="AM85" t="str">
            <v>Цимбалюк Пётр Димянович 
т. 9-40-79</v>
          </cell>
          <cell r="AN85"/>
          <cell r="AO85" t="str">
            <v>СДО - т.3-00-58 Людмила Григорьевна</v>
          </cell>
          <cell r="AP85"/>
          <cell r="AQ85">
            <v>4</v>
          </cell>
          <cell r="AR85">
            <v>8</v>
          </cell>
          <cell r="AS85">
            <v>9</v>
          </cell>
          <cell r="AT85">
            <v>10</v>
          </cell>
          <cell r="AU85"/>
          <cell r="AV85"/>
          <cell r="AW85"/>
          <cell r="AX85" t="str">
            <v>Договор</v>
          </cell>
          <cell r="AY85" t="str">
            <v>ПРОДАВЕЦ</v>
          </cell>
          <cell r="AZ85"/>
          <cell r="BA85"/>
          <cell r="BB85"/>
          <cell r="BC85"/>
          <cell r="BD85"/>
          <cell r="BE85"/>
          <cell r="BF85"/>
          <cell r="BG85"/>
          <cell r="BH85"/>
          <cell r="BI85">
            <v>1</v>
          </cell>
          <cell r="BJ85" t="str">
            <v>Муниципальное Унитарное Предприятие "Управление капитального строительства и капитального ремонта"</v>
          </cell>
          <cell r="BK85" t="str">
            <v xml:space="preserve">г-ну Баеву С. Б. </v>
          </cell>
          <cell r="BL85" t="str">
            <v>Начальнику</v>
          </cell>
          <cell r="BM85"/>
          <cell r="BN85"/>
          <cell r="BO85">
            <v>1.016</v>
          </cell>
          <cell r="BP85" t="str">
            <v>"Центр занятости"</v>
          </cell>
        </row>
        <row r="86">
          <cell r="A86">
            <v>20336</v>
          </cell>
          <cell r="B86" t="str">
            <v>ООО "Дентамед-Надым"</v>
          </cell>
          <cell r="C86" t="str">
            <v>ООО "Дентамед-Надым"</v>
          </cell>
          <cell r="D86" t="str">
            <v>12-336/2006    от 01.01.2006г.</v>
          </cell>
          <cell r="E86"/>
          <cell r="F86" t="str">
            <v>"Запсибкомбанк" ОАО г. Салехард</v>
          </cell>
          <cell r="G86" t="str">
            <v>047182727</v>
          </cell>
          <cell r="H86" t="str">
            <v>30101810600000000727</v>
          </cell>
          <cell r="I86" t="str">
            <v>40702810600140000231</v>
          </cell>
          <cell r="J86"/>
          <cell r="K86">
            <v>8903022031</v>
          </cell>
          <cell r="L86">
            <v>890301001</v>
          </cell>
          <cell r="M86" t="str">
            <v>91514, 90310</v>
          </cell>
          <cell r="N86"/>
          <cell r="O86" t="str">
            <v>59642573</v>
          </cell>
          <cell r="P86"/>
          <cell r="Q86"/>
          <cell r="R86"/>
          <cell r="S86"/>
          <cell r="T86"/>
          <cell r="U86"/>
          <cell r="V86"/>
          <cell r="W86">
            <v>629730</v>
          </cell>
          <cell r="X86" t="str">
            <v>Тюменская обл. ЯНАО</v>
          </cell>
          <cell r="Y86" t="str">
            <v>г. Надым</v>
          </cell>
          <cell r="Z86" t="str">
            <v>бульвар Стрижова, д.1</v>
          </cell>
          <cell r="AA86">
            <v>629730</v>
          </cell>
          <cell r="AB86" t="str">
            <v>Тюменская обл. ЯНАО</v>
          </cell>
          <cell r="AC86" t="str">
            <v>г. Надым</v>
          </cell>
          <cell r="AD86" t="str">
            <v>бульвар Стрижова, д.1</v>
          </cell>
          <cell r="AE86"/>
          <cell r="AF86" t="str">
            <v>т.2-31-41, 
ф. 2-18-34</v>
          </cell>
          <cell r="AG86" t="str">
            <v>и.о. дир. Мягков М.С.</v>
          </cell>
          <cell r="AH86" t="str">
            <v>и.о. дир. Мягков М.С.</v>
          </cell>
          <cell r="AI86"/>
          <cell r="AJ86"/>
          <cell r="AK86"/>
          <cell r="AL86"/>
          <cell r="AM86"/>
          <cell r="AN86"/>
          <cell r="AO86"/>
          <cell r="AP86"/>
          <cell r="AQ86">
            <v>4</v>
          </cell>
          <cell r="AR86">
            <v>8</v>
          </cell>
          <cell r="AS86">
            <v>9</v>
          </cell>
          <cell r="AT86">
            <v>10</v>
          </cell>
          <cell r="AU86"/>
          <cell r="AV86"/>
          <cell r="AW86"/>
          <cell r="AX86" t="str">
            <v>Договор</v>
          </cell>
          <cell r="AY86" t="str">
            <v>ПРОДАВЕЦ</v>
          </cell>
          <cell r="AZ86"/>
          <cell r="BA86"/>
          <cell r="BB86"/>
          <cell r="BC86"/>
          <cell r="BD86"/>
          <cell r="BE86"/>
          <cell r="BF86"/>
          <cell r="BG86"/>
          <cell r="BH86"/>
          <cell r="BI86">
            <v>1</v>
          </cell>
          <cell r="BJ86" t="str">
            <v>ООО "Дентамед-Надым"</v>
          </cell>
          <cell r="BK86" t="str">
            <v>г-ну Мягкову М. С.</v>
          </cell>
          <cell r="BL86" t="str">
            <v>Директору</v>
          </cell>
          <cell r="BM86"/>
          <cell r="BN86"/>
          <cell r="BO86"/>
          <cell r="BP86" t="str">
            <v xml:space="preserve">Стрижева 1  </v>
          </cell>
        </row>
        <row r="87">
          <cell r="A87">
            <v>20337</v>
          </cell>
          <cell r="B87" t="str">
            <v xml:space="preserve">Акционерный коммерческий Сберегательный банк Российской Федерации (открытое акционерное общество); Сбербанк России ОАО </v>
          </cell>
          <cell r="C87" t="str">
            <v xml:space="preserve">Надымское отделение ОСБ №8028 </v>
          </cell>
          <cell r="D87" t="str">
            <v>12-337/2008    от 01.01.2008г.</v>
          </cell>
          <cell r="E87" t="str">
            <v>Новый</v>
          </cell>
          <cell r="F87" t="str">
            <v>Западно-Сибирский банк СБ РФ, г. Тюмень</v>
          </cell>
          <cell r="G87" t="str">
            <v>047102651</v>
          </cell>
          <cell r="H87" t="str">
            <v>30101810800000000651</v>
          </cell>
          <cell r="I87" t="str">
            <v>30301810567000606709</v>
          </cell>
          <cell r="J87"/>
          <cell r="K87">
            <v>7707083893</v>
          </cell>
          <cell r="L87">
            <v>890302001</v>
          </cell>
          <cell r="M87" t="str">
            <v>96130</v>
          </cell>
          <cell r="N87"/>
          <cell r="O87"/>
          <cell r="P87"/>
          <cell r="Q87"/>
          <cell r="R87"/>
          <cell r="S87"/>
          <cell r="T87"/>
          <cell r="U87"/>
          <cell r="V87" t="str">
            <v>нет доп. Соглашения</v>
          </cell>
          <cell r="W87">
            <v>117997</v>
          </cell>
          <cell r="X87"/>
          <cell r="Y87" t="str">
            <v>г. Москва</v>
          </cell>
          <cell r="Z87" t="str">
            <v>ул. Вавилова д. 19</v>
          </cell>
          <cell r="AA87">
            <v>629730</v>
          </cell>
          <cell r="AB87" t="str">
            <v>Тюменская обл. ЯНАО</v>
          </cell>
          <cell r="AC87" t="str">
            <v>г. Надым</v>
          </cell>
          <cell r="AD87" t="str">
            <v>пр.Ленинградский 11</v>
          </cell>
          <cell r="AE87"/>
          <cell r="AF87" t="str">
            <v>т. 3-75-90, 
т. 3-74-84, 
ф. 3-75-90, 
т. 3-74-84</v>
          </cell>
          <cell r="AG87" t="str">
            <v>управ. Назаров Рамиль Ахметдинович</v>
          </cell>
          <cell r="AH87" t="str">
            <v>упр. Назаров Р. А.</v>
          </cell>
          <cell r="AI87"/>
          <cell r="AJ87"/>
          <cell r="AK87" t="str">
            <v>Ведерникова Лариса Анатольевна</v>
          </cell>
          <cell r="AL87" t="str">
            <v>Ведерникова Л.А.</v>
          </cell>
          <cell r="AM87" t="str">
            <v>8-904-457-2557 Крюков Виктор Александрович</v>
          </cell>
          <cell r="AN87"/>
          <cell r="AO87"/>
          <cell r="AP87"/>
          <cell r="AQ87">
            <v>4</v>
          </cell>
          <cell r="AR87">
            <v>8</v>
          </cell>
          <cell r="AS87">
            <v>9</v>
          </cell>
          <cell r="AT87">
            <v>10</v>
          </cell>
          <cell r="AU87"/>
          <cell r="AV87"/>
          <cell r="AW87"/>
          <cell r="AX87" t="str">
            <v>Договор</v>
          </cell>
          <cell r="AY87" t="str">
            <v>ПРОДАВЕЦ</v>
          </cell>
          <cell r="AZ87"/>
          <cell r="BA87"/>
          <cell r="BB87"/>
          <cell r="BC87"/>
          <cell r="BD87"/>
          <cell r="BE87"/>
          <cell r="BF87"/>
          <cell r="BG87"/>
          <cell r="BH87"/>
          <cell r="BI87">
            <v>1</v>
          </cell>
          <cell r="BJ87" t="str">
            <v xml:space="preserve">Акционерный коммерческий Сберегательный банк Российской Федерации (открытое акционерное общество); Сбербанк России ОАО </v>
          </cell>
          <cell r="BK87" t="str">
            <v>г-ну Назарову Р. А.</v>
          </cell>
          <cell r="BL87" t="str">
            <v>Управляющему Надымским отделением Сбербанка № 8028</v>
          </cell>
          <cell r="BM87"/>
          <cell r="BN87"/>
          <cell r="BO87">
            <v>5.0170000000000003</v>
          </cell>
          <cell r="BP87" t="str">
            <v>Банк</v>
          </cell>
        </row>
        <row r="88">
          <cell r="A88">
            <v>20338</v>
          </cell>
          <cell r="B88" t="str">
            <v>Надымский филиал открытого акционерного общества "Страховое общество газовой промышленности"</v>
          </cell>
          <cell r="C88" t="str">
            <v>ОАО "СОГАЗ"</v>
          </cell>
          <cell r="D88" t="str">
            <v>12-338/2008    от 01.01.2008г.</v>
          </cell>
          <cell r="E88" t="str">
            <v>Новый</v>
          </cell>
          <cell r="F88" t="str">
            <v>филиал "Газпромбанк" (ОАО) в г. Надым</v>
          </cell>
          <cell r="G88" t="str">
            <v>047186898</v>
          </cell>
          <cell r="H88" t="str">
            <v>30101810100000000898</v>
          </cell>
          <cell r="I88" t="str">
            <v>40701810000000000013</v>
          </cell>
          <cell r="J88"/>
          <cell r="K88">
            <v>7736035485</v>
          </cell>
          <cell r="L88">
            <v>890303001</v>
          </cell>
          <cell r="M88" t="str">
            <v>96220</v>
          </cell>
          <cell r="N88"/>
          <cell r="O88" t="str">
            <v>71582170</v>
          </cell>
          <cell r="P88">
            <v>1027739820921</v>
          </cell>
          <cell r="Q88"/>
          <cell r="R88"/>
          <cell r="S88"/>
          <cell r="T88"/>
          <cell r="U88"/>
          <cell r="V88"/>
          <cell r="W88">
            <v>629730</v>
          </cell>
          <cell r="X88" t="str">
            <v>Тюменская обл., ЯНАО,</v>
          </cell>
          <cell r="Y88" t="str">
            <v>г. Надым</v>
          </cell>
          <cell r="Z88" t="str">
            <v>ул. Зверева 8/1</v>
          </cell>
          <cell r="AA88">
            <v>629730</v>
          </cell>
          <cell r="AB88" t="str">
            <v>Тюменская обл. ЯНАО</v>
          </cell>
          <cell r="AC88" t="str">
            <v>г. Надым</v>
          </cell>
          <cell r="AD88" t="str">
            <v>ул. Зверева 8/1</v>
          </cell>
          <cell r="AE88"/>
          <cell r="AF88" t="str">
            <v>т. 3-23-90, 
т. 3-89-90, 
ф. 6-77-14</v>
          </cell>
          <cell r="AG88" t="str">
            <v>д. Сюндюкова Альфия Хикматовна</v>
          </cell>
          <cell r="AH88" t="str">
            <v>д. Сюндюкова А. Х.</v>
          </cell>
          <cell r="AI88"/>
          <cell r="AJ88"/>
          <cell r="AK88" t="str">
            <v>Иванова Роза Искандеровна</v>
          </cell>
          <cell r="AL88" t="str">
            <v>Иванова Р. И.</v>
          </cell>
          <cell r="AM88"/>
          <cell r="AN88"/>
          <cell r="AO88"/>
          <cell r="AP88"/>
          <cell r="AQ88">
            <v>8</v>
          </cell>
          <cell r="AR88">
            <v>4</v>
          </cell>
          <cell r="AS88">
            <v>5</v>
          </cell>
          <cell r="AT88">
            <v>6</v>
          </cell>
          <cell r="AU88">
            <v>9</v>
          </cell>
          <cell r="AV88"/>
          <cell r="AW88"/>
          <cell r="AX88" t="str">
            <v>Договор</v>
          </cell>
          <cell r="AY88" t="str">
            <v>ПРОДАВЕЦ</v>
          </cell>
          <cell r="AZ88"/>
          <cell r="BA88"/>
          <cell r="BB88"/>
          <cell r="BC88"/>
          <cell r="BD88"/>
          <cell r="BE88"/>
          <cell r="BF88"/>
          <cell r="BG88"/>
          <cell r="BH88"/>
          <cell r="BI88">
            <v>1</v>
          </cell>
          <cell r="BJ88" t="str">
            <v>Надымский филиал открытого акционерного общества "Страховое общество газовой промышленности"</v>
          </cell>
          <cell r="BK88" t="str">
            <v>г-же Сюндюковой А. Х.</v>
          </cell>
          <cell r="BL88" t="str">
            <v>Директору филиала</v>
          </cell>
          <cell r="BM88"/>
          <cell r="BN88"/>
          <cell r="BO88"/>
          <cell r="BP88" t="str">
            <v>Центр занятости</v>
          </cell>
        </row>
        <row r="89">
          <cell r="A89">
            <v>20339</v>
          </cell>
          <cell r="B89" t="str">
            <v>ООО "Надымгоргаз"</v>
          </cell>
          <cell r="C89" t="str">
            <v>ООО "Надымгоргаз"</v>
          </cell>
          <cell r="D89" t="str">
            <v>12-339/2006    от 01.01.2006г.</v>
          </cell>
          <cell r="E89"/>
          <cell r="F89" t="str">
            <v>филиал ОАО "Уралсиб"  г. Тюмень</v>
          </cell>
          <cell r="G89" t="str">
            <v>047106957</v>
          </cell>
          <cell r="H89" t="str">
            <v>30101810900000000957</v>
          </cell>
          <cell r="I89" t="str">
            <v>40702810963020000074</v>
          </cell>
          <cell r="J89"/>
          <cell r="K89">
            <v>8903023028</v>
          </cell>
          <cell r="L89">
            <v>890301001</v>
          </cell>
          <cell r="M89" t="str">
            <v>4533, 40202</v>
          </cell>
          <cell r="N89"/>
          <cell r="O89" t="str">
            <v>71582000</v>
          </cell>
          <cell r="P89"/>
          <cell r="Q89"/>
          <cell r="R89"/>
          <cell r="S89"/>
          <cell r="T89"/>
          <cell r="U89"/>
          <cell r="V89"/>
          <cell r="W89">
            <v>629733</v>
          </cell>
          <cell r="X89" t="str">
            <v>Тюменская обл. ЯНАО</v>
          </cell>
          <cell r="Y89" t="str">
            <v>г. Надым</v>
          </cell>
          <cell r="Z89" t="str">
            <v>п. ПСО-35</v>
          </cell>
          <cell r="AA89">
            <v>629733</v>
          </cell>
          <cell r="AB89" t="str">
            <v>Тюменская обл. ЯНАО</v>
          </cell>
          <cell r="AC89" t="str">
            <v>г. Надым</v>
          </cell>
          <cell r="AD89" t="str">
            <v>п. Лесной здание ООО "НРЭП"</v>
          </cell>
          <cell r="AE89"/>
          <cell r="AF89" t="str">
            <v>ф. 3-26-96, 
т. 6-12-00</v>
          </cell>
          <cell r="AG89" t="str">
            <v>г.д. Сафин Азат Назипович т. 3-23-05</v>
          </cell>
          <cell r="AH89" t="str">
            <v>г.д. Сафин А. Н.</v>
          </cell>
          <cell r="AI89"/>
          <cell r="AJ89"/>
          <cell r="AK89" t="str">
            <v>Кононенко Т.М.</v>
          </cell>
          <cell r="AL89" t="str">
            <v>Кононенко Т.М.</v>
          </cell>
          <cell r="AM89"/>
          <cell r="AN89"/>
          <cell r="AO89"/>
          <cell r="AP89"/>
          <cell r="AQ89">
            <v>4</v>
          </cell>
          <cell r="AR89">
            <v>8</v>
          </cell>
          <cell r="AS89">
            <v>9</v>
          </cell>
          <cell r="AT89">
            <v>10</v>
          </cell>
          <cell r="AU89"/>
          <cell r="AV89"/>
          <cell r="AW89"/>
          <cell r="AX89" t="str">
            <v>Договор</v>
          </cell>
          <cell r="AY89" t="str">
            <v>ПРОДАВЕЦ</v>
          </cell>
          <cell r="AZ89"/>
          <cell r="BA89"/>
          <cell r="BB89"/>
          <cell r="BC89"/>
          <cell r="BD89"/>
          <cell r="BE89"/>
          <cell r="BF89"/>
          <cell r="BG89"/>
          <cell r="BH89" t="str">
            <v>есть</v>
          </cell>
          <cell r="BI89">
            <v>1</v>
          </cell>
          <cell r="BJ89" t="str">
            <v>ООО "Надымгоргаз"</v>
          </cell>
          <cell r="BK89" t="str">
            <v>г-ну Сафину А. Н.</v>
          </cell>
          <cell r="BL89" t="str">
            <v>Генеральному директору</v>
          </cell>
          <cell r="BM89"/>
          <cell r="BN89"/>
          <cell r="BO89">
            <v>3.0150000000000001</v>
          </cell>
          <cell r="BP89" t="str">
            <v>Лесной зд. ГТЭР</v>
          </cell>
        </row>
        <row r="90">
          <cell r="A90">
            <v>20340</v>
          </cell>
          <cell r="B90" t="str">
            <v>ООО "НИГО"</v>
          </cell>
          <cell r="C90" t="str">
            <v>ООО "НИГО"</v>
          </cell>
          <cell r="D90" t="str">
            <v>12-340/2006    от 01.01.2006г.</v>
          </cell>
          <cell r="E90"/>
          <cell r="F90" t="str">
            <v>"Запсибкомбанк" ОАО г. Тюмень</v>
          </cell>
          <cell r="G90" t="str">
            <v>047130639</v>
          </cell>
          <cell r="H90" t="str">
            <v>30101810100000000639</v>
          </cell>
          <cell r="I90" t="str">
            <v>40702810500140000194</v>
          </cell>
          <cell r="J90"/>
          <cell r="K90">
            <v>8903021542</v>
          </cell>
          <cell r="L90">
            <v>890301001</v>
          </cell>
          <cell r="M90" t="str">
            <v>71110</v>
          </cell>
          <cell r="N90"/>
          <cell r="O90" t="str">
            <v>32121047</v>
          </cell>
          <cell r="P90">
            <v>1028900577860</v>
          </cell>
          <cell r="Q90"/>
          <cell r="R90"/>
          <cell r="S90"/>
          <cell r="T90"/>
          <cell r="U90"/>
          <cell r="V90" t="str">
            <v>нет доп. Соглашения</v>
          </cell>
          <cell r="W90">
            <v>629730</v>
          </cell>
          <cell r="X90" t="str">
            <v>Ямало-Ненецкий АО</v>
          </cell>
          <cell r="Y90" t="str">
            <v>г. Надым</v>
          </cell>
          <cell r="Z90" t="str">
            <v>Ленинградский пр-т д.10 "Д" кв.1</v>
          </cell>
          <cell r="AA90">
            <v>629730</v>
          </cell>
          <cell r="AB90" t="str">
            <v>Ямало-Ненецкий АО</v>
          </cell>
          <cell r="AC90" t="str">
            <v>г. Надым</v>
          </cell>
          <cell r="AD90" t="str">
            <v>Ленинградский пр-т д.10 "Д" кв.1</v>
          </cell>
          <cell r="AE90" t="str">
            <v>nigo_off@ptline.ru</v>
          </cell>
          <cell r="AF90" t="str">
            <v>т. 3-64-40</v>
          </cell>
          <cell r="AG90" t="str">
            <v>г.д. Штыркова Нина Ивановна</v>
          </cell>
          <cell r="AH90" t="str">
            <v>г.д. Штыркова Н. И.</v>
          </cell>
          <cell r="AI90"/>
          <cell r="AJ90"/>
          <cell r="AK90" t="str">
            <v>Исаева Людмила Борисовна</v>
          </cell>
          <cell r="AL90" t="str">
            <v>Исаева Л. Б.</v>
          </cell>
          <cell r="AM90" t="str">
            <v>Алексей
т. 597-4-97</v>
          </cell>
          <cell r="AN90"/>
          <cell r="AO90"/>
          <cell r="AP90"/>
          <cell r="AQ90">
            <v>4</v>
          </cell>
          <cell r="AR90">
            <v>8</v>
          </cell>
          <cell r="AS90">
            <v>9</v>
          </cell>
          <cell r="AT90">
            <v>10</v>
          </cell>
          <cell r="AU90"/>
          <cell r="AV90"/>
          <cell r="AW90"/>
          <cell r="AX90" t="str">
            <v>Договор</v>
          </cell>
          <cell r="AY90" t="str">
            <v>ПРОДАВЕЦ</v>
          </cell>
          <cell r="AZ90"/>
          <cell r="BA90"/>
          <cell r="BB90"/>
          <cell r="BC90"/>
          <cell r="BD90"/>
          <cell r="BE90"/>
          <cell r="BF90"/>
          <cell r="BG90"/>
          <cell r="BH90"/>
          <cell r="BI90">
            <v>1</v>
          </cell>
          <cell r="BJ90" t="str">
            <v>ООО "НИГО"</v>
          </cell>
          <cell r="BK90" t="str">
            <v>г-же Штырковой Н. И.</v>
          </cell>
          <cell r="BL90" t="str">
            <v>Генеральному директору</v>
          </cell>
          <cell r="BM90"/>
          <cell r="BN90"/>
          <cell r="BO90">
            <v>4.0219999999999896</v>
          </cell>
          <cell r="BP90" t="str">
            <v>Ленинград  10 ж</v>
          </cell>
        </row>
        <row r="91">
          <cell r="A91">
            <v>20341</v>
          </cell>
          <cell r="B91" t="str">
            <v>ООО "НИГО-1"</v>
          </cell>
          <cell r="C91" t="str">
            <v>ООО "НИГО-1"</v>
          </cell>
          <cell r="D91" t="str">
            <v>12-341/2006    от 01.01.2006г.</v>
          </cell>
          <cell r="E91"/>
          <cell r="F91" t="str">
            <v>"Запсибкомбанк" ОАО г. Салехард</v>
          </cell>
          <cell r="G91" t="str">
            <v>047182727</v>
          </cell>
          <cell r="H91" t="str">
            <v>30101810600000000727</v>
          </cell>
          <cell r="I91" t="str">
            <v>40702810600140000188</v>
          </cell>
          <cell r="J91"/>
          <cell r="K91">
            <v>8903020612</v>
          </cell>
          <cell r="L91">
            <v>890301001</v>
          </cell>
          <cell r="M91" t="str">
            <v>71210</v>
          </cell>
          <cell r="N91"/>
          <cell r="O91"/>
          <cell r="P91"/>
          <cell r="Q91"/>
          <cell r="R91"/>
          <cell r="S91"/>
          <cell r="T91"/>
          <cell r="U91"/>
          <cell r="V91" t="str">
            <v>Расторгнуть</v>
          </cell>
          <cell r="W91">
            <v>629730</v>
          </cell>
          <cell r="X91" t="str">
            <v>Тюменская обл. ЯНАО</v>
          </cell>
          <cell r="Y91" t="str">
            <v>г. Надым</v>
          </cell>
          <cell r="Z91" t="str">
            <v>Ленинградский пр-т д.10-Д кв.1</v>
          </cell>
          <cell r="AA91">
            <v>629730</v>
          </cell>
          <cell r="AB91" t="str">
            <v>Тюменская обл. ЯНАО</v>
          </cell>
          <cell r="AC91" t="str">
            <v>г. Надым</v>
          </cell>
          <cell r="AD91" t="str">
            <v>Ленинградский пр-т д.10-Д кв.1</v>
          </cell>
          <cell r="AE91"/>
          <cell r="AF91" t="str">
            <v>т. 3-64-40</v>
          </cell>
          <cell r="AG91" t="str">
            <v>д. Щурко Полина Александровна</v>
          </cell>
          <cell r="AH91" t="str">
            <v>д. Щурко П. А.</v>
          </cell>
          <cell r="AI91"/>
          <cell r="AJ91"/>
          <cell r="AK91" t="str">
            <v>И.О. стар.бух. Коган У.В.</v>
          </cell>
          <cell r="AL91" t="str">
            <v>Коган У.В.</v>
          </cell>
          <cell r="AM91" t="str">
            <v>Алексей
т. 597-4-98</v>
          </cell>
          <cell r="AN91"/>
          <cell r="AO91"/>
          <cell r="AP91"/>
          <cell r="AQ91"/>
          <cell r="AR91"/>
          <cell r="AS91"/>
          <cell r="AT91"/>
          <cell r="AU91"/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/>
          <cell r="BG91"/>
          <cell r="BH91"/>
          <cell r="BI91">
            <v>1</v>
          </cell>
          <cell r="BJ91" t="str">
            <v>ООО "НИГО-1"</v>
          </cell>
          <cell r="BK91" t="str">
            <v>г-же Щурко П. А.</v>
          </cell>
          <cell r="BL91" t="str">
            <v>Директору</v>
          </cell>
          <cell r="BM91"/>
          <cell r="BN91"/>
          <cell r="BO91">
            <v>4.0229999999999899</v>
          </cell>
          <cell r="BP91" t="str">
            <v>Ленинград  10 ж</v>
          </cell>
        </row>
        <row r="92">
          <cell r="A92">
            <v>20342</v>
          </cell>
          <cell r="B92" t="str">
            <v>ООО "НИГО-2"</v>
          </cell>
          <cell r="C92" t="str">
            <v>ООО "НИГО-2"</v>
          </cell>
          <cell r="D92" t="str">
            <v>12-342/2006    от 01.01.2006г.</v>
          </cell>
          <cell r="E92"/>
          <cell r="F92" t="str">
            <v>"Запсибкомбанк" ОАО г. Салехард</v>
          </cell>
          <cell r="G92" t="str">
            <v>047182727</v>
          </cell>
          <cell r="H92" t="str">
            <v>30101810600000000727</v>
          </cell>
          <cell r="I92" t="str">
            <v>40702810600140000191</v>
          </cell>
          <cell r="J92"/>
          <cell r="K92">
            <v>8903020620</v>
          </cell>
          <cell r="L92">
            <v>890301001</v>
          </cell>
          <cell r="M92" t="str">
            <v>71211</v>
          </cell>
          <cell r="N92"/>
          <cell r="O92" t="str">
            <v>55448673</v>
          </cell>
          <cell r="P92"/>
          <cell r="Q92"/>
          <cell r="R92"/>
          <cell r="S92"/>
          <cell r="T92"/>
          <cell r="U92"/>
          <cell r="V92" t="str">
            <v>Расторгнуть</v>
          </cell>
          <cell r="W92">
            <v>629730</v>
          </cell>
          <cell r="X92" t="str">
            <v>Тюменская обл. ЯНАО</v>
          </cell>
          <cell r="Y92" t="str">
            <v>г. Надым</v>
          </cell>
          <cell r="Z92" t="str">
            <v>Ленинградский пр-т д.10-Д кв.1</v>
          </cell>
          <cell r="AA92">
            <v>629730</v>
          </cell>
          <cell r="AB92" t="str">
            <v>Тюменская обл. ЯНАО</v>
          </cell>
          <cell r="AC92" t="str">
            <v>г. Надым</v>
          </cell>
          <cell r="AD92" t="str">
            <v>Ленинградский пр-т д.10-Д кв.1</v>
          </cell>
          <cell r="AE92"/>
          <cell r="AF92" t="str">
            <v>т. 3-64-40</v>
          </cell>
          <cell r="AG92" t="str">
            <v>д. Дзюба Ирина Сергеевна</v>
          </cell>
          <cell r="AH92" t="str">
            <v>д. Дзюба И. С.</v>
          </cell>
          <cell r="AI92"/>
          <cell r="AJ92"/>
          <cell r="AK92" t="str">
            <v>Щурко Полина Александровна</v>
          </cell>
          <cell r="AL92" t="str">
            <v>Щурко П. А.</v>
          </cell>
          <cell r="AM92" t="str">
            <v>Алексей
т. 597-4-99</v>
          </cell>
          <cell r="AN92"/>
          <cell r="AO92"/>
          <cell r="AP92"/>
          <cell r="AQ92"/>
          <cell r="AR92"/>
          <cell r="AS92"/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/>
          <cell r="BG92"/>
          <cell r="BH92"/>
          <cell r="BI92">
            <v>1</v>
          </cell>
          <cell r="BJ92" t="str">
            <v>ООО "НИГО-2"</v>
          </cell>
          <cell r="BK92" t="str">
            <v>г-же Дзюба И. С.</v>
          </cell>
          <cell r="BL92" t="str">
            <v>Директору</v>
          </cell>
          <cell r="BM92"/>
          <cell r="BN92"/>
          <cell r="BO92">
            <v>4.0239999999999903</v>
          </cell>
          <cell r="BP92" t="str">
            <v>Ленинград  10 ж</v>
          </cell>
        </row>
        <row r="93">
          <cell r="A93">
            <v>20343</v>
          </cell>
          <cell r="B93" t="str">
            <v>ООО "Надымское бюро оценки"</v>
          </cell>
          <cell r="C93" t="str">
            <v>ООО "Надымское бюро оценки"</v>
          </cell>
          <cell r="D93" t="str">
            <v>12-343/2007    от 01.12.2006г.</v>
          </cell>
          <cell r="E93"/>
          <cell r="F93" t="str">
            <v>филиал "Газпромбанк" (ОАО) в г. Надым</v>
          </cell>
          <cell r="G93" t="str">
            <v>047186898</v>
          </cell>
          <cell r="H93" t="str">
            <v>30101810100000000898</v>
          </cell>
          <cell r="I93" t="str">
            <v>40702810300000000592</v>
          </cell>
          <cell r="J93"/>
          <cell r="K93">
            <v>8903018613</v>
          </cell>
          <cell r="L93">
            <v>890301001</v>
          </cell>
          <cell r="M93" t="str">
            <v>83300, 80400</v>
          </cell>
          <cell r="N93"/>
          <cell r="O93" t="str">
            <v>457825666</v>
          </cell>
          <cell r="P93">
            <v>1028900580793</v>
          </cell>
          <cell r="Q93"/>
          <cell r="R93"/>
          <cell r="S93"/>
          <cell r="T93"/>
          <cell r="U93"/>
          <cell r="V93"/>
          <cell r="W93">
            <v>629730</v>
          </cell>
          <cell r="X93" t="str">
            <v xml:space="preserve"> ЯНАО</v>
          </cell>
          <cell r="Y93" t="str">
            <v>г. Надым</v>
          </cell>
          <cell r="Z93" t="str">
            <v>ул. Зверева д.38 кв. 51</v>
          </cell>
          <cell r="AA93">
            <v>629730</v>
          </cell>
          <cell r="AB93" t="str">
            <v xml:space="preserve"> ЯНАО</v>
          </cell>
          <cell r="AC93" t="str">
            <v>г. Надым</v>
          </cell>
          <cell r="AD93" t="str">
            <v>ул. Заводская а/я 94</v>
          </cell>
          <cell r="AE93" t="str">
            <v>nboplus@ptline.ru</v>
          </cell>
          <cell r="AF93" t="str">
            <v>т. 97-000</v>
          </cell>
          <cell r="AG93" t="str">
            <v>д. Пузейчук Ростислав Васильевич</v>
          </cell>
          <cell r="AH93" t="str">
            <v>д. Пузейчук Р. В.</v>
          </cell>
          <cell r="AI93"/>
          <cell r="AJ93"/>
          <cell r="AK93"/>
          <cell r="AL93"/>
          <cell r="AM93"/>
          <cell r="AN93"/>
          <cell r="AO93"/>
          <cell r="AP93"/>
          <cell r="AQ93">
            <v>4</v>
          </cell>
          <cell r="AR93">
            <v>8</v>
          </cell>
          <cell r="AS93">
            <v>9</v>
          </cell>
          <cell r="AT93">
            <v>10</v>
          </cell>
          <cell r="AU93"/>
          <cell r="AV93"/>
          <cell r="AW93"/>
          <cell r="AX93" t="str">
            <v>Договор</v>
          </cell>
          <cell r="AY93" t="str">
            <v>ПРОДАВЕЦ</v>
          </cell>
          <cell r="AZ93"/>
          <cell r="BA93"/>
          <cell r="BB93"/>
          <cell r="BC93"/>
          <cell r="BD93"/>
          <cell r="BE93"/>
          <cell r="BF93"/>
          <cell r="BG93"/>
          <cell r="BH93"/>
          <cell r="BI93">
            <v>1</v>
          </cell>
          <cell r="BJ93" t="str">
            <v>ООО "Надымское бюро оценки"</v>
          </cell>
          <cell r="BK93" t="str">
            <v>г-ну Пузейчук Р. В.</v>
          </cell>
          <cell r="BL93" t="str">
            <v>Директору</v>
          </cell>
          <cell r="BM93"/>
          <cell r="BN93"/>
          <cell r="BO93"/>
          <cell r="BP93" t="str">
            <v>напротив ЗКПД</v>
          </cell>
        </row>
        <row r="94">
          <cell r="A94">
            <v>20344</v>
          </cell>
          <cell r="B94" t="str">
            <v>ОАО "НК" Роснефть" - Ямалнефтепродукт"</v>
          </cell>
          <cell r="C94" t="str">
            <v>ОАО "Роснефть"</v>
          </cell>
          <cell r="D94" t="str">
            <v>12-344/2008    от 01.01.2008г.</v>
          </cell>
          <cell r="E94" t="str">
            <v>Новый</v>
          </cell>
          <cell r="F94" t="str">
            <v>ОАО "Всероссийский банк развития регионов", г. Москва</v>
          </cell>
          <cell r="G94" t="str">
            <v>044525880</v>
          </cell>
          <cell r="H94" t="str">
            <v>30101810900000000080</v>
          </cell>
          <cell r="I94" t="str">
            <v>40702810000000001401</v>
          </cell>
          <cell r="J94"/>
          <cell r="K94">
            <v>8901001325</v>
          </cell>
          <cell r="L94">
            <v>890101001</v>
          </cell>
          <cell r="M94"/>
          <cell r="N94" t="str">
            <v>51.51.2 - 51.51.3</v>
          </cell>
          <cell r="O94" t="str">
            <v>30474945</v>
          </cell>
          <cell r="P94">
            <v>1028900510880</v>
          </cell>
          <cell r="Q94"/>
          <cell r="R94"/>
          <cell r="S94"/>
          <cell r="T94"/>
          <cell r="U94"/>
          <cell r="V94"/>
          <cell r="W94">
            <v>629003</v>
          </cell>
          <cell r="X94" t="str">
            <v>ЯНАО</v>
          </cell>
          <cell r="Y94" t="str">
            <v>г. Салехард</v>
          </cell>
          <cell r="Z94" t="str">
            <v>ул. Горького, д. 25</v>
          </cell>
          <cell r="AA94">
            <v>629730</v>
          </cell>
          <cell r="AB94" t="str">
            <v>ЯНАО</v>
          </cell>
          <cell r="AC94" t="str">
            <v>г. Надым</v>
          </cell>
          <cell r="AD94" t="str">
            <v>посёлок 107 км</v>
          </cell>
          <cell r="AE94"/>
          <cell r="AF94" t="str">
            <v>т. 90-00-7 
т. 90-00-6 
т. 90-00-5</v>
          </cell>
          <cell r="AG94" t="str">
            <v>д. Павлов Сергей Аркадьевич</v>
          </cell>
          <cell r="AH94" t="str">
            <v>д. Павлов С. А.</v>
          </cell>
          <cell r="AI94"/>
          <cell r="AJ94"/>
          <cell r="AK94"/>
          <cell r="AL94"/>
          <cell r="AM94" t="str">
            <v>59-00-04 Таратынов Александр Анатольевич</v>
          </cell>
          <cell r="AN94"/>
          <cell r="AO94"/>
          <cell r="AP94"/>
          <cell r="AQ94">
            <v>4</v>
          </cell>
          <cell r="AR94">
            <v>8</v>
          </cell>
          <cell r="AS94">
            <v>9</v>
          </cell>
          <cell r="AT94">
            <v>10</v>
          </cell>
          <cell r="AU94"/>
          <cell r="AV94"/>
          <cell r="AW94"/>
          <cell r="AX94" t="str">
            <v>Договор</v>
          </cell>
          <cell r="AY94" t="str">
            <v>ПРОДАВЕЦ</v>
          </cell>
          <cell r="AZ94"/>
          <cell r="BA94"/>
          <cell r="BB94"/>
          <cell r="BC94"/>
          <cell r="BD94"/>
          <cell r="BE94"/>
          <cell r="BF94"/>
          <cell r="BG94"/>
          <cell r="BH94"/>
          <cell r="BI94">
            <v>1</v>
          </cell>
          <cell r="BJ94" t="str">
            <v>ОАО "НК" Роснефть" - Ямалнефтепродукт" филиал "Надымское предприятие по обеспечению нефтепродуктами"</v>
          </cell>
          <cell r="BK94" t="str">
            <v>г-ну  Павлову С. А.</v>
          </cell>
          <cell r="BL94" t="str">
            <v>Директору</v>
          </cell>
          <cell r="BM94"/>
          <cell r="BN94"/>
          <cell r="BO94"/>
          <cell r="BP94" t="str">
            <v>ОТПР. ПОЧТОЙ</v>
          </cell>
        </row>
        <row r="95">
          <cell r="A95">
            <v>20345</v>
          </cell>
          <cell r="B95" t="str">
            <v>"Газпромбанк" (Открытое акционерное общество)</v>
          </cell>
          <cell r="C95" t="str">
            <v>"Газпромбанк" г. Белоярский</v>
          </cell>
          <cell r="D95" t="str">
            <v>12-345/2006    от 01.01.2006г.</v>
          </cell>
          <cell r="E95"/>
          <cell r="F95" t="str">
            <v>Расчетно-кассовый центр г. Белоярский</v>
          </cell>
          <cell r="G95" t="str">
            <v>047176775</v>
          </cell>
          <cell r="H95" t="str">
            <v>30101810800000000775</v>
          </cell>
          <cell r="I95"/>
          <cell r="J95"/>
          <cell r="K95">
            <v>7744001497</v>
          </cell>
          <cell r="L95">
            <v>861102001</v>
          </cell>
          <cell r="M95" t="str">
            <v>96120</v>
          </cell>
          <cell r="N95"/>
          <cell r="O95" t="str">
            <v>09807684</v>
          </cell>
          <cell r="P95">
            <v>1027700167110</v>
          </cell>
          <cell r="Q95"/>
          <cell r="R95">
            <v>45293590000</v>
          </cell>
          <cell r="S95">
            <v>41</v>
          </cell>
          <cell r="T95">
            <v>67</v>
          </cell>
          <cell r="U95">
            <v>15001</v>
          </cell>
          <cell r="V95"/>
          <cell r="W95">
            <v>117420</v>
          </cell>
          <cell r="X95"/>
          <cell r="Y95" t="str">
            <v>г. Москва</v>
          </cell>
          <cell r="Z95" t="str">
            <v>ул. Нвметкина, 16, корп. 1</v>
          </cell>
          <cell r="AA95">
            <v>628162</v>
          </cell>
          <cell r="AB95" t="str">
            <v>Российская Федерация Тюменская обл. Ханты-Мансийский автономный округ - Югра</v>
          </cell>
          <cell r="AC95" t="str">
            <v>г. Белоярский</v>
          </cell>
          <cell r="AD95" t="str">
            <v>ул. Молодости, 7а</v>
          </cell>
          <cell r="AE95"/>
          <cell r="AF95" t="str">
            <v>(34670) 2-15-32, 
(34995) 49-704, 
т. 49-724, 
т. 2-00-20</v>
          </cell>
          <cell r="AG95" t="str">
            <v>Управляющий филиалом АБ Газпромбанк (ЗАО) в г. Белоярский Дорохова Любовь Григорьевна</v>
          </cell>
          <cell r="AH95" t="str">
            <v>Упр. Дорохова Л. Г.</v>
          </cell>
          <cell r="AI95" t="str">
            <v>Пустовар Антонина Ивановна</v>
          </cell>
          <cell r="AJ95"/>
          <cell r="AK95" t="str">
            <v>Безмерная Татьяна Васильевна</v>
          </cell>
          <cell r="AL95" t="str">
            <v>Безмерная Т. В.</v>
          </cell>
          <cell r="AM95"/>
          <cell r="AN95"/>
          <cell r="AO95"/>
          <cell r="AP95"/>
          <cell r="AQ95">
            <v>4</v>
          </cell>
          <cell r="AR95">
            <v>8</v>
          </cell>
          <cell r="AS95">
            <v>9</v>
          </cell>
          <cell r="AT95">
            <v>10</v>
          </cell>
          <cell r="AU95"/>
          <cell r="AV95"/>
          <cell r="AW95"/>
          <cell r="AX95" t="str">
            <v>Договор</v>
          </cell>
          <cell r="AY95" t="str">
            <v>ПРОДАВЕЦ</v>
          </cell>
          <cell r="AZ95"/>
          <cell r="BA95"/>
          <cell r="BB95"/>
          <cell r="BC95"/>
          <cell r="BD95"/>
          <cell r="BE95"/>
          <cell r="BF95"/>
          <cell r="BG95"/>
          <cell r="BH95"/>
          <cell r="BI95">
            <v>1</v>
          </cell>
          <cell r="BJ95" t="str">
            <v>филиал "Газпромбанк" (ОАО) в г. Белоярский</v>
          </cell>
          <cell r="BK95" t="str">
            <v>г-же  Дороховой Л. Г.</v>
          </cell>
          <cell r="BL95" t="str">
            <v>Управляющему</v>
          </cell>
          <cell r="BM95"/>
          <cell r="BN95"/>
          <cell r="BO95">
            <v>3.0089999999999999</v>
          </cell>
          <cell r="BP95" t="str">
            <v xml:space="preserve"> ГОРКА</v>
          </cell>
        </row>
        <row r="96">
          <cell r="A96">
            <v>20346</v>
          </cell>
          <cell r="B96" t="str">
            <v>ООО "Парус 2"</v>
          </cell>
          <cell r="C96" t="str">
            <v>ООО "Парус 2"</v>
          </cell>
          <cell r="D96" t="str">
            <v>12-346/2006    от 01.01.2006г.</v>
          </cell>
          <cell r="E96"/>
          <cell r="F96" t="str">
            <v>"Западно-Сибирский банк" Сбербанка РФ ОАО г. Тюмень Надымское ОСБ №8028/029</v>
          </cell>
          <cell r="G96" t="str">
            <v>047102651</v>
          </cell>
          <cell r="H96" t="str">
            <v>30101810800000000651</v>
          </cell>
          <cell r="I96" t="str">
            <v>40702810567090100024</v>
          </cell>
          <cell r="J96"/>
          <cell r="K96">
            <v>8903001987</v>
          </cell>
          <cell r="L96">
            <v>890301001</v>
          </cell>
          <cell r="M96"/>
          <cell r="N96"/>
          <cell r="O96"/>
          <cell r="P96"/>
          <cell r="Q96"/>
          <cell r="R96"/>
          <cell r="S96"/>
          <cell r="T96"/>
          <cell r="U96"/>
          <cell r="V96"/>
          <cell r="W96">
            <v>629730</v>
          </cell>
          <cell r="X96" t="str">
            <v>Тюменская обл. ЯНАО</v>
          </cell>
          <cell r="Y96" t="str">
            <v>г. Надым</v>
          </cell>
          <cell r="Z96" t="str">
            <v>ул. Геологоразведчиков д.7</v>
          </cell>
          <cell r="AA96">
            <v>629730</v>
          </cell>
          <cell r="AB96" t="str">
            <v>Тюменская обл. ЯНАО</v>
          </cell>
          <cell r="AC96" t="str">
            <v>г. Надым</v>
          </cell>
          <cell r="AD96" t="str">
            <v>ул. Геологоразведчиков д.7</v>
          </cell>
          <cell r="AE96"/>
          <cell r="AF96" t="str">
            <v>т. 31-045, 
т. 34-038</v>
          </cell>
          <cell r="AG96" t="str">
            <v>д. Владимиров Владимир Дмитриевич</v>
          </cell>
          <cell r="AH96" t="str">
            <v>д. Владимиров В.Д.</v>
          </cell>
          <cell r="AI96" t="str">
            <v xml:space="preserve">  </v>
          </cell>
          <cell r="AJ96"/>
          <cell r="AK96" t="str">
            <v>Котова Лариса Витальевна</v>
          </cell>
          <cell r="AL96"/>
          <cell r="AM96"/>
          <cell r="AN96"/>
          <cell r="AO96"/>
          <cell r="AP96"/>
          <cell r="AQ96">
            <v>4</v>
          </cell>
          <cell r="AR96">
            <v>8</v>
          </cell>
          <cell r="AS96">
            <v>9</v>
          </cell>
          <cell r="AT96">
            <v>10</v>
          </cell>
          <cell r="AU96"/>
          <cell r="AV96"/>
          <cell r="AW96"/>
          <cell r="AX96" t="str">
            <v>Договор</v>
          </cell>
          <cell r="AY96" t="str">
            <v>ПРОДАВЕЦ</v>
          </cell>
          <cell r="AZ96"/>
          <cell r="BA96"/>
          <cell r="BB96"/>
          <cell r="BC96"/>
          <cell r="BD96"/>
          <cell r="BE96"/>
          <cell r="BF96"/>
          <cell r="BG96"/>
          <cell r="BH96"/>
          <cell r="BI96">
            <v>1</v>
          </cell>
          <cell r="BJ96" t="str">
            <v>ООО "Парус 2"</v>
          </cell>
          <cell r="BK96" t="str">
            <v>г-ну  Владимирову В. Д.</v>
          </cell>
          <cell r="BL96" t="str">
            <v>Директору</v>
          </cell>
          <cell r="BM96"/>
          <cell r="BN96"/>
          <cell r="BO96">
            <v>5.0039999999999996</v>
          </cell>
          <cell r="BP96" t="str">
            <v>маг. Возле мировых
судей</v>
          </cell>
        </row>
        <row r="97">
          <cell r="A97">
            <v>20347</v>
          </cell>
          <cell r="B97" t="str">
            <v>ООО "Районные Газовые сети"</v>
          </cell>
          <cell r="C97" t="str">
            <v>ООО "Районные Газовые сети"</v>
          </cell>
          <cell r="D97" t="str">
            <v>12-347/2006    от 01.01.2006г.</v>
          </cell>
          <cell r="E97"/>
          <cell r="F97" t="str">
            <v>"Запсибкомбанк" ОАО г. Тюмень</v>
          </cell>
          <cell r="G97" t="str">
            <v>047130639</v>
          </cell>
          <cell r="H97" t="str">
            <v>30101810100000000639</v>
          </cell>
          <cell r="I97" t="str">
            <v>40702810900140000794</v>
          </cell>
          <cell r="J97"/>
          <cell r="K97">
            <v>8903022680</v>
          </cell>
          <cell r="L97">
            <v>890301001</v>
          </cell>
          <cell r="M97"/>
          <cell r="N97" t="str">
            <v>40.20.2</v>
          </cell>
          <cell r="O97" t="str">
            <v>14078833</v>
          </cell>
          <cell r="P97">
            <v>1038900661348</v>
          </cell>
          <cell r="Q97"/>
          <cell r="R97">
            <v>71174000000</v>
          </cell>
          <cell r="S97"/>
          <cell r="T97"/>
          <cell r="U97"/>
          <cell r="V97"/>
          <cell r="W97">
            <v>629736</v>
          </cell>
          <cell r="X97" t="str">
            <v xml:space="preserve"> ЯНАО</v>
          </cell>
          <cell r="Y97" t="str">
            <v>г. Надым</v>
          </cell>
          <cell r="Z97" t="str">
            <v>ул. Зверева д.3</v>
          </cell>
          <cell r="AA97">
            <v>629736</v>
          </cell>
          <cell r="AB97" t="str">
            <v xml:space="preserve"> ЯНАО</v>
          </cell>
          <cell r="AC97" t="str">
            <v>г. Надым</v>
          </cell>
          <cell r="AD97" t="str">
            <v>ул. Зверева д.3</v>
          </cell>
          <cell r="AE97"/>
          <cell r="AF97" t="str">
            <v>т/ф 32-777</v>
          </cell>
          <cell r="AG97" t="str">
            <v>г.д. Портнов Владимир Григорьевич</v>
          </cell>
          <cell r="AH97" t="str">
            <v>г.д. В.Г. Портнов</v>
          </cell>
          <cell r="AI97"/>
          <cell r="AJ97"/>
          <cell r="AK97" t="str">
            <v>Баландина Г.Л.</v>
          </cell>
          <cell r="AL97" t="str">
            <v>Баландина Г.Л.</v>
          </cell>
          <cell r="AM97"/>
          <cell r="AN97"/>
          <cell r="AO97"/>
          <cell r="AP97"/>
          <cell r="AQ97">
            <v>4</v>
          </cell>
          <cell r="AR97">
            <v>8</v>
          </cell>
          <cell r="AS97">
            <v>9</v>
          </cell>
          <cell r="AT97">
            <v>10</v>
          </cell>
          <cell r="AU97"/>
          <cell r="AV97"/>
          <cell r="AW97"/>
          <cell r="AX97" t="str">
            <v>Договор</v>
          </cell>
          <cell r="AY97" t="str">
            <v>ПРОДАВЕЦ</v>
          </cell>
          <cell r="AZ97"/>
          <cell r="BA97"/>
          <cell r="BB97"/>
          <cell r="BC97"/>
          <cell r="BD97"/>
          <cell r="BE97"/>
          <cell r="BF97"/>
          <cell r="BG97"/>
          <cell r="BH97"/>
          <cell r="BI97">
            <v>1</v>
          </cell>
          <cell r="BJ97" t="str">
            <v>ООО "Районные Газовые сети"</v>
          </cell>
          <cell r="BK97" t="str">
            <v>г-ну Портнову В. Г.</v>
          </cell>
          <cell r="BL97" t="str">
            <v>Генеральному директору</v>
          </cell>
          <cell r="BM97"/>
          <cell r="BN97"/>
          <cell r="BO97">
            <v>4.0069999999999997</v>
          </cell>
          <cell r="BP97" t="str">
            <v>Зверева 3 с торца</v>
          </cell>
        </row>
        <row r="98">
          <cell r="A98">
            <v>20348</v>
          </cell>
          <cell r="B98" t="str">
            <v>ООО "ЭлитПрод"</v>
          </cell>
          <cell r="C98" t="str">
            <v>ООО "ЭлитПрод"</v>
          </cell>
          <cell r="D98" t="str">
            <v>12-348/2008    от 01.01.2008г.</v>
          </cell>
          <cell r="E98" t="str">
            <v>Новый</v>
          </cell>
          <cell r="F98" t="str">
            <v>филиал ОАО "Уралсиб"  г. Тюмень</v>
          </cell>
          <cell r="G98" t="str">
            <v>047106957</v>
          </cell>
          <cell r="H98" t="str">
            <v>30101810900000000957</v>
          </cell>
          <cell r="I98" t="str">
            <v>40702810263020000295</v>
          </cell>
          <cell r="J98"/>
          <cell r="K98">
            <v>8903016246</v>
          </cell>
          <cell r="L98">
            <v>890301001</v>
          </cell>
          <cell r="M98"/>
          <cell r="N98"/>
          <cell r="O98" t="str">
            <v>97400551</v>
          </cell>
          <cell r="P98">
            <v>1068903010813</v>
          </cell>
          <cell r="Q98"/>
          <cell r="R98">
            <v>71174000000</v>
          </cell>
          <cell r="S98"/>
          <cell r="T98"/>
          <cell r="U98"/>
          <cell r="V98" t="str">
            <v>Перезаключить</v>
          </cell>
          <cell r="W98">
            <v>629730</v>
          </cell>
          <cell r="X98" t="str">
            <v xml:space="preserve"> ЯНАО</v>
          </cell>
          <cell r="Y98" t="str">
            <v>г. Надым</v>
          </cell>
          <cell r="Z98" t="str">
            <v>ул. Комсомольская 10 "Б"  кв. 13</v>
          </cell>
          <cell r="AA98">
            <v>629736</v>
          </cell>
          <cell r="AB98" t="str">
            <v xml:space="preserve"> ЯНАО</v>
          </cell>
          <cell r="AC98" t="str">
            <v>г. Надым</v>
          </cell>
          <cell r="AD98" t="str">
            <v>пос. СУ - 934</v>
          </cell>
          <cell r="AE98"/>
          <cell r="AF98" t="str">
            <v>ф. 3-82-87 
т. 6-61-07</v>
          </cell>
          <cell r="AG98" t="str">
            <v>г.д. Закиев Надир Ярахметович</v>
          </cell>
          <cell r="AH98" t="str">
            <v>г.д. Закиев Н. Я.</v>
          </cell>
          <cell r="AI98"/>
          <cell r="AJ98"/>
          <cell r="AK98" t="str">
            <v>Попова Ирина Сергеевна</v>
          </cell>
          <cell r="AL98" t="str">
            <v>Попова И. С.</v>
          </cell>
          <cell r="AM98"/>
          <cell r="AN98"/>
          <cell r="AO98" t="str">
            <v>538287, 89026216667 Лилия</v>
          </cell>
          <cell r="AP98"/>
          <cell r="AQ98">
            <v>4</v>
          </cell>
          <cell r="AR98">
            <v>8</v>
          </cell>
          <cell r="AS98">
            <v>9</v>
          </cell>
          <cell r="AT98">
            <v>10</v>
          </cell>
          <cell r="AU98"/>
          <cell r="AV98"/>
          <cell r="AW98"/>
          <cell r="AX98" t="str">
            <v>Договор</v>
          </cell>
          <cell r="AY98" t="str">
            <v>ПРОДАВЕЦ</v>
          </cell>
          <cell r="AZ98"/>
          <cell r="BA98"/>
          <cell r="BB98"/>
          <cell r="BC98"/>
          <cell r="BD98"/>
          <cell r="BE98"/>
          <cell r="BF98"/>
          <cell r="BG98"/>
          <cell r="BH98"/>
          <cell r="BI98">
            <v>1</v>
          </cell>
          <cell r="BJ98" t="str">
            <v>ООО "ЭлитПрод"</v>
          </cell>
          <cell r="BK98" t="str">
            <v>г-ну Закиеву Н. Я.</v>
          </cell>
          <cell r="BL98" t="str">
            <v>Генеральному директору</v>
          </cell>
          <cell r="BM98"/>
          <cell r="BN98"/>
          <cell r="BO98"/>
          <cell r="BP98" t="str">
            <v>пос. Лесной маг. "Оазис"</v>
          </cell>
        </row>
        <row r="99">
          <cell r="A99">
            <v>20349</v>
          </cell>
          <cell r="B99" t="str">
            <v>ООО "Спецбурвод"</v>
          </cell>
          <cell r="C99" t="str">
            <v>ООО "Спецбурвод"</v>
          </cell>
          <cell r="D99" t="str">
            <v>12-349/2006    от 01.01.2006г.</v>
          </cell>
          <cell r="E99"/>
          <cell r="F99" t="str">
            <v>"Запсибкомбанк" ОАО г. Тюмень</v>
          </cell>
          <cell r="G99" t="str">
            <v>047102651</v>
          </cell>
          <cell r="H99" t="str">
            <v>30101810800000000651</v>
          </cell>
          <cell r="I99" t="str">
            <v>40702810267090100214</v>
          </cell>
          <cell r="J99"/>
          <cell r="K99" t="str">
            <v>0411113441</v>
          </cell>
          <cell r="L99" t="str">
            <v>041101001</v>
          </cell>
          <cell r="M99"/>
          <cell r="N99"/>
          <cell r="O99" t="str">
            <v>47212235</v>
          </cell>
          <cell r="P99"/>
          <cell r="Q99"/>
          <cell r="R99"/>
          <cell r="S99"/>
          <cell r="T99"/>
          <cell r="U99"/>
          <cell r="V99" t="str">
            <v>нет доп. Соглашения</v>
          </cell>
          <cell r="W99">
            <v>649000</v>
          </cell>
          <cell r="X99" t="str">
            <v xml:space="preserve">Республика Алтай </v>
          </cell>
          <cell r="Y99" t="str">
            <v>г. Горно-Алтайск</v>
          </cell>
          <cell r="Z99" t="str">
            <v>ул. Комсомольская д. 13</v>
          </cell>
          <cell r="AA99">
            <v>629736</v>
          </cell>
          <cell r="AB99" t="str">
            <v>Тюменская обл. ЯНАО</v>
          </cell>
          <cell r="AC99" t="str">
            <v>г. Надым</v>
          </cell>
          <cell r="AD99" t="str">
            <v>8 проезд</v>
          </cell>
          <cell r="AE99" t="str">
            <v>specburvod@mail.ru</v>
          </cell>
          <cell r="AF99" t="str">
            <v xml:space="preserve">т. 368-68 
ф. 66-183 </v>
          </cell>
          <cell r="AG99" t="str">
            <v xml:space="preserve">д. Волков Анатолий Александрович </v>
          </cell>
          <cell r="AH99" t="str">
            <v>д. Волков А. А.</v>
          </cell>
          <cell r="AI99"/>
          <cell r="AJ99"/>
          <cell r="AK99" t="str">
            <v>Старцева Анастасия Анатольевна 566191</v>
          </cell>
          <cell r="AL99" t="str">
            <v>Старцева А. А.</v>
          </cell>
          <cell r="AM99" t="str">
            <v>Образцов Петр Степанович 
т. 66-190</v>
          </cell>
          <cell r="AN99"/>
          <cell r="AO99"/>
          <cell r="AP99"/>
          <cell r="AQ99">
            <v>4</v>
          </cell>
          <cell r="AR99">
            <v>8</v>
          </cell>
          <cell r="AS99">
            <v>9</v>
          </cell>
          <cell r="AT99">
            <v>10</v>
          </cell>
          <cell r="AU99"/>
          <cell r="AV99"/>
          <cell r="AW99"/>
          <cell r="AX99" t="str">
            <v>Договор</v>
          </cell>
          <cell r="AY99" t="str">
            <v>ПРОДАВЕЦ</v>
          </cell>
          <cell r="AZ99"/>
          <cell r="BA99"/>
          <cell r="BB99"/>
          <cell r="BC99"/>
          <cell r="BD99"/>
          <cell r="BE99"/>
          <cell r="BF99"/>
          <cell r="BG99"/>
          <cell r="BH99"/>
          <cell r="BI99">
            <v>1</v>
          </cell>
          <cell r="BJ99" t="str">
            <v>ООО "Спецбурвод"</v>
          </cell>
          <cell r="BK99" t="str">
            <v>г-ну Волкову А. А.</v>
          </cell>
          <cell r="BL99" t="str">
            <v>Директору</v>
          </cell>
          <cell r="BM99"/>
          <cell r="BN99"/>
          <cell r="BO99">
            <v>2.0139999999999998</v>
          </cell>
          <cell r="BP99" t="str">
            <v>8й проезд</v>
          </cell>
        </row>
        <row r="100">
          <cell r="A100">
            <v>20350</v>
          </cell>
          <cell r="B100" t="str">
            <v>ООО "Тамикс"</v>
          </cell>
          <cell r="C100" t="str">
            <v>ООО "Тамикс"</v>
          </cell>
          <cell r="D100" t="str">
            <v>12-350/2006    от 01.01.2006г.</v>
          </cell>
          <cell r="E100"/>
          <cell r="F100" t="str">
            <v>"Запсибкомбанк" ОАО г. Салехард</v>
          </cell>
          <cell r="G100" t="str">
            <v>047182727</v>
          </cell>
          <cell r="H100" t="str">
            <v>30101810600000000727</v>
          </cell>
          <cell r="I100" t="str">
            <v>40702810300140000297</v>
          </cell>
          <cell r="J100"/>
          <cell r="K100">
            <v>8903004579</v>
          </cell>
          <cell r="L100">
            <v>890301001</v>
          </cell>
          <cell r="M100" t="str">
            <v>84100</v>
          </cell>
          <cell r="N100"/>
          <cell r="O100" t="str">
            <v>31432064</v>
          </cell>
          <cell r="P100">
            <v>1028900580114</v>
          </cell>
          <cell r="Q100"/>
          <cell r="R100"/>
          <cell r="S100"/>
          <cell r="T100"/>
          <cell r="U100"/>
          <cell r="V100"/>
          <cell r="W100">
            <v>629730</v>
          </cell>
          <cell r="X100" t="str">
            <v>Тюменская обл. ЯНАО</v>
          </cell>
          <cell r="Y100" t="str">
            <v>г. Надым</v>
          </cell>
          <cell r="Z100" t="str">
            <v>пр. Ленинградский 24</v>
          </cell>
          <cell r="AA100">
            <v>629737</v>
          </cell>
          <cell r="AB100" t="str">
            <v>Тюменская обл. ЯНАО</v>
          </cell>
          <cell r="AC100" t="str">
            <v>г. Надым</v>
          </cell>
          <cell r="AD100" t="str">
            <v>пр. Ленинградский 24-5,6 под</v>
          </cell>
          <cell r="AE100"/>
          <cell r="AF100" t="str">
            <v>3-66-26</v>
          </cell>
          <cell r="AG100" t="str">
            <v>Первушина  Татьяна Ильинична</v>
          </cell>
          <cell r="AH100" t="str">
            <v>Первушина  Т. И.</v>
          </cell>
          <cell r="AI100"/>
          <cell r="AJ100"/>
          <cell r="AK100"/>
          <cell r="AL100"/>
          <cell r="AM100"/>
          <cell r="AN100"/>
          <cell r="AO100"/>
          <cell r="AP100"/>
          <cell r="AQ100">
            <v>4</v>
          </cell>
          <cell r="AR100">
            <v>8</v>
          </cell>
          <cell r="AS100">
            <v>9</v>
          </cell>
          <cell r="AT100">
            <v>10</v>
          </cell>
          <cell r="AU100"/>
          <cell r="AV100"/>
          <cell r="AW100"/>
          <cell r="AX100" t="str">
            <v>Договор</v>
          </cell>
          <cell r="AY100" t="str">
            <v>ПРОДАВЕЦ</v>
          </cell>
          <cell r="AZ100"/>
          <cell r="BA100"/>
          <cell r="BB100"/>
          <cell r="BC100"/>
          <cell r="BD100"/>
          <cell r="BE100"/>
          <cell r="BF100"/>
          <cell r="BG100"/>
          <cell r="BH100"/>
          <cell r="BI100">
            <v>1</v>
          </cell>
          <cell r="BJ100" t="str">
            <v>ООО "Тамикс"</v>
          </cell>
          <cell r="BK100" t="str">
            <v>г-же Первушиной  Т. И.</v>
          </cell>
          <cell r="BL100" t="str">
            <v>Директору</v>
          </cell>
          <cell r="BM100"/>
          <cell r="BN100"/>
          <cell r="BO100"/>
          <cell r="BP100" t="str">
            <v>Ленингр.24  5,6 подв</v>
          </cell>
        </row>
        <row r="101">
          <cell r="A101">
            <v>20351</v>
          </cell>
          <cell r="B101" t="str">
            <v>ООО "Фарм-Сервис"</v>
          </cell>
          <cell r="C101" t="str">
            <v>ООО "Фарм-Сервис"</v>
          </cell>
          <cell r="D101" t="str">
            <v>12-351/2006    от 01.01.2006г.</v>
          </cell>
          <cell r="E101"/>
          <cell r="F101" t="str">
            <v>филиал "Газпромбанк" (ОАО) в г. Надым</v>
          </cell>
          <cell r="G101" t="str">
            <v>047186898</v>
          </cell>
          <cell r="H101" t="str">
            <v>301018101000000000898</v>
          </cell>
          <cell r="I101" t="str">
            <v>40702810201000000196</v>
          </cell>
          <cell r="J101"/>
          <cell r="K101">
            <v>8903019462</v>
          </cell>
          <cell r="L101">
            <v>890301001</v>
          </cell>
          <cell r="M101" t="str">
            <v>71212</v>
          </cell>
          <cell r="N101"/>
          <cell r="O101" t="str">
            <v>48736489</v>
          </cell>
          <cell r="P101"/>
          <cell r="Q101"/>
          <cell r="R101"/>
          <cell r="S101"/>
          <cell r="T101"/>
          <cell r="U101"/>
          <cell r="V101"/>
          <cell r="W101">
            <v>629736</v>
          </cell>
          <cell r="X101" t="str">
            <v>Тюменская обл. ЯНАО</v>
          </cell>
          <cell r="Y101" t="str">
            <v>г. Надым</v>
          </cell>
          <cell r="Z101" t="str">
            <v>ул. Зверева 50 кв. 381</v>
          </cell>
          <cell r="AA101">
            <v>629736</v>
          </cell>
          <cell r="AB101" t="str">
            <v>Тюменская обл. ЯНАО</v>
          </cell>
          <cell r="AC101" t="str">
            <v>г. Надым</v>
          </cell>
          <cell r="AD101" t="str">
            <v>ул. Зверева 50 кв. 381</v>
          </cell>
          <cell r="AE101" t="str">
            <v>farmserv89@mail.ru</v>
          </cell>
          <cell r="AF101" t="str">
            <v>т. 2-55-30, 
ф. 2-41-95</v>
          </cell>
          <cell r="AG101" t="str">
            <v>г.д. Гуцул Василий Сервилионович</v>
          </cell>
          <cell r="AH101" t="str">
            <v>г.д. Гуцул В. С.</v>
          </cell>
          <cell r="AI101"/>
          <cell r="AJ101"/>
          <cell r="AK101" t="str">
            <v>Тарасова Майя Владимировна</v>
          </cell>
          <cell r="AL101" t="str">
            <v>Тарасова М. В.</v>
          </cell>
          <cell r="AM101"/>
          <cell r="AN101"/>
          <cell r="AO101"/>
          <cell r="AP101"/>
          <cell r="AQ101">
            <v>4</v>
          </cell>
          <cell r="AR101">
            <v>8</v>
          </cell>
          <cell r="AS101">
            <v>9</v>
          </cell>
          <cell r="AT101">
            <v>10</v>
          </cell>
          <cell r="AU101"/>
          <cell r="AV101"/>
          <cell r="AW101"/>
          <cell r="AX101" t="str">
            <v>Договор</v>
          </cell>
          <cell r="AY101" t="str">
            <v>ПРОДАВЕЦ</v>
          </cell>
          <cell r="AZ101"/>
          <cell r="BA101"/>
          <cell r="BB101"/>
          <cell r="BC101"/>
          <cell r="BD101"/>
          <cell r="BE101"/>
          <cell r="BF101"/>
          <cell r="BG101"/>
          <cell r="BH101"/>
          <cell r="BI101">
            <v>1</v>
          </cell>
          <cell r="BJ101" t="str">
            <v>ООО "Фарм-Сервис"</v>
          </cell>
          <cell r="BK101" t="str">
            <v>г-ну  Гуцул В. С.</v>
          </cell>
          <cell r="BL101" t="str">
            <v>Генеральному директору</v>
          </cell>
          <cell r="BM101"/>
          <cell r="BN101"/>
          <cell r="BO101">
            <v>5.0410000000000004</v>
          </cell>
          <cell r="BP101" t="str">
            <v>Зверева 50-381</v>
          </cell>
        </row>
        <row r="102">
          <cell r="A102">
            <v>20352</v>
          </cell>
          <cell r="B102" t="str">
            <v>ООО "Экоспецстрой"</v>
          </cell>
          <cell r="C102" t="str">
            <v>ООО "Экоспецстрой"</v>
          </cell>
          <cell r="D102" t="str">
            <v>12-352/2006    от 01.01.2006г.</v>
          </cell>
          <cell r="E102"/>
          <cell r="F102" t="str">
            <v>"Запсибкомбанк" ОАО г. Надым</v>
          </cell>
          <cell r="G102" t="str">
            <v>047186784</v>
          </cell>
          <cell r="H102" t="str">
            <v>30101810900000000784</v>
          </cell>
          <cell r="I102" t="str">
            <v>40702810200000000058</v>
          </cell>
          <cell r="J102"/>
          <cell r="K102">
            <v>8903020980</v>
          </cell>
          <cell r="L102">
            <v>890301001</v>
          </cell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>
            <v>629730</v>
          </cell>
          <cell r="X102" t="str">
            <v>Тюменская обл. ЯНАО</v>
          </cell>
          <cell r="Y102" t="str">
            <v>г. Надым</v>
          </cell>
          <cell r="Z102" t="str">
            <v>зд. ЗКПД</v>
          </cell>
          <cell r="AA102">
            <v>629730</v>
          </cell>
          <cell r="AB102" t="str">
            <v>Тюменская обл. ЯНАО</v>
          </cell>
          <cell r="AC102" t="str">
            <v>г. Надым</v>
          </cell>
          <cell r="AD102" t="str">
            <v>ул. Заводская, админ.зд. "НЗКПД"</v>
          </cell>
          <cell r="AE102"/>
          <cell r="AF102" t="str">
            <v>т. 97-2-92, 
т. 49-1-66</v>
          </cell>
          <cell r="AG102" t="str">
            <v>д. Маркитан Николай Алексеевич</v>
          </cell>
          <cell r="AH102" t="str">
            <v>д. Маркитан Н. А.</v>
          </cell>
          <cell r="AI102"/>
          <cell r="AJ102"/>
          <cell r="AK102" t="str">
            <v>Цимерман Ирина Владимировна</v>
          </cell>
          <cell r="AL102" t="str">
            <v>Цимерман И. В.</v>
          </cell>
          <cell r="AM102"/>
          <cell r="AN102"/>
          <cell r="AO102"/>
          <cell r="AP102"/>
          <cell r="AQ102">
            <v>4</v>
          </cell>
          <cell r="AR102">
            <v>8</v>
          </cell>
          <cell r="AS102">
            <v>9</v>
          </cell>
          <cell r="AT102">
            <v>10</v>
          </cell>
          <cell r="AU102"/>
          <cell r="AV102"/>
          <cell r="AW102"/>
          <cell r="AX102" t="str">
            <v>Договор</v>
          </cell>
          <cell r="AY102" t="str">
            <v>ПРОДАВЕЦ</v>
          </cell>
          <cell r="AZ102"/>
          <cell r="BA102"/>
          <cell r="BB102"/>
          <cell r="BC102"/>
          <cell r="BD102"/>
          <cell r="BE102"/>
          <cell r="BF102"/>
          <cell r="BG102"/>
          <cell r="BH102"/>
          <cell r="BI102">
            <v>1</v>
          </cell>
          <cell r="BJ102" t="str">
            <v>ООО "Экоспецстрой"</v>
          </cell>
          <cell r="BK102" t="str">
            <v>г-ну Маркитану Н. А.</v>
          </cell>
          <cell r="BL102" t="str">
            <v>Директору</v>
          </cell>
          <cell r="BM102"/>
          <cell r="BN102"/>
          <cell r="BO102">
            <v>6.0090000000000003</v>
          </cell>
          <cell r="BP102" t="str">
            <v>"НЗКПД" 3 эт.</v>
          </cell>
        </row>
        <row r="103">
          <cell r="A103">
            <v>20353</v>
          </cell>
          <cell r="B103" t="str">
            <v>Инспекция Федеральной налоговой службы по г. Надыму Ямало- Ненецкого автономного округа</v>
          </cell>
          <cell r="C103" t="str">
            <v>Налоговая инспекция</v>
          </cell>
          <cell r="D103" t="str">
            <v>12-353/2008    от 29.12.2007г.</v>
          </cell>
          <cell r="E103" t="str">
            <v>Новый</v>
          </cell>
          <cell r="F103" t="str">
            <v>Управление Федерального Казначейства по ЯНАО</v>
          </cell>
          <cell r="G103" t="str">
            <v>047186000</v>
          </cell>
          <cell r="H103"/>
          <cell r="I103" t="str">
            <v>40105810400000010000</v>
          </cell>
          <cell r="J103">
            <v>3181501495</v>
          </cell>
          <cell r="K103">
            <v>8903009190</v>
          </cell>
          <cell r="L103">
            <v>890301001</v>
          </cell>
          <cell r="M103"/>
          <cell r="N103" t="str">
            <v>75.11.13</v>
          </cell>
          <cell r="O103" t="str">
            <v>34452893</v>
          </cell>
          <cell r="P103">
            <v>1048900204154</v>
          </cell>
          <cell r="Q103"/>
          <cell r="R103"/>
          <cell r="S103"/>
          <cell r="T103"/>
          <cell r="U103"/>
          <cell r="V103" t="str">
            <v>Перезаключить</v>
          </cell>
          <cell r="W103">
            <v>629730</v>
          </cell>
          <cell r="X103" t="str">
            <v>Тюменская обл. ЯНАО</v>
          </cell>
          <cell r="Y103" t="str">
            <v>г. Надым</v>
          </cell>
          <cell r="Z103" t="str">
            <v>ул. Заводская</v>
          </cell>
          <cell r="AA103">
            <v>629730</v>
          </cell>
          <cell r="AB103" t="str">
            <v>Тюменская обл. ЯНАО</v>
          </cell>
          <cell r="AC103" t="str">
            <v>г. Надым</v>
          </cell>
          <cell r="AD103" t="str">
            <v>ул. Заводская</v>
          </cell>
          <cell r="AE103" t="str">
            <v>i8903@r89.nalog.ru</v>
          </cell>
          <cell r="AF103" t="str">
            <v>т. 50-15-12 
50-15-13
50-15-14</v>
          </cell>
          <cell r="AG103" t="str">
            <v>и.о. рук.  Советник налоговой службы РФ I ранга Бобенич Игорь Степанович</v>
          </cell>
          <cell r="AH103" t="str">
            <v>и.о. рук.  Советник налоговой службы РФ I ранга Бобенич И. С.</v>
          </cell>
          <cell r="AI103"/>
          <cell r="AJ103"/>
          <cell r="AK103"/>
          <cell r="AL103"/>
          <cell r="AM103"/>
          <cell r="AN103"/>
          <cell r="AO103" t="str">
            <v>бух.
Семенова Елена
50-15-05</v>
          </cell>
          <cell r="AP103"/>
          <cell r="AQ103">
            <v>4</v>
          </cell>
          <cell r="AR103">
            <v>7</v>
          </cell>
          <cell r="AS103">
            <v>8</v>
          </cell>
          <cell r="AT103">
            <v>5</v>
          </cell>
          <cell r="AU103">
            <v>6</v>
          </cell>
          <cell r="AV103">
            <v>9</v>
          </cell>
          <cell r="AW103"/>
          <cell r="AX103" t="str">
            <v>Контракт</v>
          </cell>
          <cell r="AY103" t="str">
            <v>ПОСТАВЩИК</v>
          </cell>
          <cell r="AZ103"/>
          <cell r="BA103"/>
          <cell r="BB103"/>
          <cell r="BC103"/>
          <cell r="BD103"/>
          <cell r="BE103"/>
          <cell r="BF103"/>
          <cell r="BG103" t="str">
            <v>Бюджет</v>
          </cell>
          <cell r="BH103"/>
          <cell r="BI103">
            <v>0</v>
          </cell>
          <cell r="BJ103" t="str">
            <v>Инспекция Федеральной налоговой службы по г. Надыму Ямало- Ненецкого автономного округа</v>
          </cell>
          <cell r="BK103" t="str">
            <v>г-ну Бобеничу И. С.</v>
          </cell>
          <cell r="BL103" t="str">
            <v xml:space="preserve">Советнику налоговой службы РФ I ранга </v>
          </cell>
          <cell r="BM103"/>
          <cell r="BN103"/>
          <cell r="BO103">
            <v>4.0030000000000001</v>
          </cell>
          <cell r="BP103" t="str">
            <v>напротив ЗКПД</v>
          </cell>
        </row>
        <row r="104">
          <cell r="A104">
            <v>20354</v>
          </cell>
          <cell r="B104" t="str">
            <v>ООО "Ямалгазпромстрой"</v>
          </cell>
          <cell r="C104" t="str">
            <v>ООО "Ямалгазпромстрой"</v>
          </cell>
          <cell r="D104" t="str">
            <v>12-354/2006    от 01.01.2006г.</v>
          </cell>
          <cell r="E104"/>
          <cell r="F104" t="str">
            <v>"Запсибкомбанк" ОАО г. Тюмень</v>
          </cell>
          <cell r="G104" t="str">
            <v>047130639</v>
          </cell>
          <cell r="H104" t="str">
            <v>30101810100000000639</v>
          </cell>
          <cell r="I104" t="str">
            <v>40702810100140001030</v>
          </cell>
          <cell r="J104"/>
          <cell r="K104">
            <v>8903022779</v>
          </cell>
          <cell r="L104">
            <v>890301001</v>
          </cell>
          <cell r="M104"/>
          <cell r="N104"/>
          <cell r="O104" t="str">
            <v>13516780</v>
          </cell>
          <cell r="P104">
            <v>1038900661909</v>
          </cell>
          <cell r="Q104"/>
          <cell r="R104">
            <v>71174000000</v>
          </cell>
          <cell r="S104">
            <v>16</v>
          </cell>
          <cell r="T104">
            <v>65</v>
          </cell>
          <cell r="U104">
            <v>49014</v>
          </cell>
          <cell r="V104"/>
          <cell r="W104">
            <v>629736</v>
          </cell>
          <cell r="X104" t="str">
            <v>ЯНАО</v>
          </cell>
          <cell r="Y104" t="str">
            <v>г. Надым</v>
          </cell>
          <cell r="Z104" t="str">
            <v>ул. Зверева д.21а</v>
          </cell>
          <cell r="AA104">
            <v>629736</v>
          </cell>
          <cell r="AB104" t="str">
            <v>ЯНАО</v>
          </cell>
          <cell r="AC104" t="str">
            <v>г. Надым</v>
          </cell>
          <cell r="AD104" t="str">
            <v>ул. Зверева д.21а</v>
          </cell>
          <cell r="AE104"/>
          <cell r="AF104" t="str">
            <v>т. 3-72-21, 
т. 66-7-51 
ф. 3-68-92, 
ф. 67-5-79</v>
          </cell>
          <cell r="AG104" t="str">
            <v>г.д. Кецеров Виктор Николаевич</v>
          </cell>
          <cell r="AH104" t="str">
            <v>г.д. Кецеров В. Н.</v>
          </cell>
          <cell r="AI104"/>
          <cell r="AJ104"/>
          <cell r="AK104" t="str">
            <v>Мокеева Людмила Евгеньевна</v>
          </cell>
          <cell r="AL104" t="str">
            <v>Мокеева Л. Е.</v>
          </cell>
          <cell r="AM104"/>
          <cell r="AN104"/>
          <cell r="AO104"/>
          <cell r="AP104"/>
          <cell r="AQ104">
            <v>4</v>
          </cell>
          <cell r="AR104">
            <v>8</v>
          </cell>
          <cell r="AS104">
            <v>9</v>
          </cell>
          <cell r="AT104">
            <v>10</v>
          </cell>
          <cell r="AU104"/>
          <cell r="AV104"/>
          <cell r="AW104"/>
          <cell r="AX104" t="str">
            <v>Договор</v>
          </cell>
          <cell r="AY104" t="str">
            <v>ПРОДАВЕЦ</v>
          </cell>
          <cell r="AZ104"/>
          <cell r="BA104"/>
          <cell r="BB104"/>
          <cell r="BC104"/>
          <cell r="BD104"/>
          <cell r="BE104"/>
          <cell r="BF104"/>
          <cell r="BG104"/>
          <cell r="BH104"/>
          <cell r="BI104">
            <v>1</v>
          </cell>
          <cell r="BJ104" t="str">
            <v>ООО "Ямалгазпромстрой"</v>
          </cell>
          <cell r="BK104" t="str">
            <v>г-ну Кецерову В. Н.</v>
          </cell>
          <cell r="BL104" t="str">
            <v>Генеральному директору</v>
          </cell>
          <cell r="BM104"/>
          <cell r="BN104"/>
          <cell r="BO104">
            <v>1.008</v>
          </cell>
          <cell r="BP104" t="str">
            <v>Зверева</v>
          </cell>
        </row>
        <row r="105">
          <cell r="A105">
            <v>20355</v>
          </cell>
          <cell r="B105" t="str">
            <v>Общественная организация Тюрских народов города Надыма и Надымского района "Васият"</v>
          </cell>
          <cell r="C105" t="str">
            <v>ООТН  "Васият"</v>
          </cell>
          <cell r="D105" t="str">
            <v>12-355/2008    от 01.01.2008г.</v>
          </cell>
          <cell r="E105" t="str">
            <v>Новый</v>
          </cell>
          <cell r="F105" t="str">
            <v>филиал ОАО "Уралсиб"  г. Тюмень</v>
          </cell>
          <cell r="G105" t="str">
            <v>047106957</v>
          </cell>
          <cell r="H105" t="str">
            <v>30101810900000000957</v>
          </cell>
          <cell r="I105" t="str">
            <v>40703810063020000012</v>
          </cell>
          <cell r="J105"/>
          <cell r="K105">
            <v>8903020203</v>
          </cell>
          <cell r="L105">
            <v>890301001</v>
          </cell>
          <cell r="M105"/>
          <cell r="N105"/>
          <cell r="O105"/>
          <cell r="P105">
            <v>1028900002240</v>
          </cell>
          <cell r="Q105"/>
          <cell r="R105"/>
          <cell r="S105"/>
          <cell r="T105"/>
          <cell r="U105"/>
          <cell r="V105" t="str">
            <v>нет доп. Соглашения</v>
          </cell>
          <cell r="W105">
            <v>629730</v>
          </cell>
          <cell r="X105" t="str">
            <v>Тюменская обл. ЯНАО</v>
          </cell>
          <cell r="Y105" t="str">
            <v>г. Надым</v>
          </cell>
          <cell r="Z105" t="str">
            <v>п. Лесной</v>
          </cell>
          <cell r="AA105">
            <v>629736</v>
          </cell>
          <cell r="AB105" t="str">
            <v>Тюменская обл. ЯНАО</v>
          </cell>
          <cell r="AC105" t="str">
            <v>г. Надым</v>
          </cell>
          <cell r="AD105" t="str">
            <v>п. Лесной</v>
          </cell>
          <cell r="AE105"/>
          <cell r="AF105" t="str">
            <v>т. 6-12-00 
ф. 3-26-96</v>
          </cell>
          <cell r="AG105" t="str">
            <v>Председатель Меджлиса Сафин Азат Назипович</v>
          </cell>
          <cell r="AH105" t="str">
            <v>Председатель Меджлиса Сафин А. Н.</v>
          </cell>
          <cell r="AI105"/>
          <cell r="AJ105"/>
          <cell r="AK105"/>
          <cell r="AL105"/>
          <cell r="AM105"/>
          <cell r="AN105"/>
          <cell r="AO105"/>
          <cell r="AP105"/>
          <cell r="AQ105">
            <v>8</v>
          </cell>
          <cell r="AR105">
            <v>4</v>
          </cell>
          <cell r="AS105">
            <v>5</v>
          </cell>
          <cell r="AT105">
            <v>6</v>
          </cell>
          <cell r="AU105">
            <v>9</v>
          </cell>
          <cell r="AV105"/>
          <cell r="AW105"/>
          <cell r="AX105" t="str">
            <v>Договор</v>
          </cell>
          <cell r="AY105" t="str">
            <v>ПРОДАВЕЦ</v>
          </cell>
          <cell r="AZ105"/>
          <cell r="BA105"/>
          <cell r="BB105"/>
          <cell r="BC105"/>
          <cell r="BD105"/>
          <cell r="BE105"/>
          <cell r="BF105"/>
          <cell r="BG105"/>
          <cell r="BH105"/>
          <cell r="BI105">
            <v>0</v>
          </cell>
          <cell r="BJ105" t="str">
            <v>Общественная организация Тюрских народов города Надыма и Надымского района "Васият"</v>
          </cell>
          <cell r="BK105" t="str">
            <v>г-ну Сафину А. Н.</v>
          </cell>
          <cell r="BL105" t="str">
            <v>Председателю</v>
          </cell>
          <cell r="BM105"/>
          <cell r="BN105"/>
          <cell r="BO105">
            <v>3.016</v>
          </cell>
          <cell r="BP105" t="str">
            <v>зд. ГТЭР</v>
          </cell>
        </row>
        <row r="106">
          <cell r="A106">
            <v>20356</v>
          </cell>
          <cell r="B106" t="str">
            <v>ООО ПО "Арктур"</v>
          </cell>
          <cell r="C106" t="str">
            <v>ООО ПО "Арктур"</v>
          </cell>
          <cell r="D106" t="str">
            <v>12-356/2008    от 01.01.2008г.</v>
          </cell>
          <cell r="E106" t="str">
            <v>Новый</v>
          </cell>
          <cell r="F106" t="str">
            <v>филиал "Газпромбанк" (ОАО) в г. Надым</v>
          </cell>
          <cell r="G106" t="str">
            <v>047186898</v>
          </cell>
          <cell r="H106" t="str">
            <v>301018101000000000898</v>
          </cell>
          <cell r="I106" t="str">
            <v>40702810300000000411</v>
          </cell>
          <cell r="J106"/>
          <cell r="K106">
            <v>8903000670</v>
          </cell>
          <cell r="L106">
            <v>890301001</v>
          </cell>
          <cell r="M106" t="str">
            <v>19400</v>
          </cell>
          <cell r="N106"/>
          <cell r="O106" t="str">
            <v>31123920</v>
          </cell>
          <cell r="P106"/>
          <cell r="Q106"/>
          <cell r="R106"/>
          <cell r="S106"/>
          <cell r="T106"/>
          <cell r="U106"/>
          <cell r="V106" t="str">
            <v>нет доп. Соглашения</v>
          </cell>
          <cell r="W106">
            <v>629730</v>
          </cell>
          <cell r="X106" t="str">
            <v>Тюменская обл. ЯНАО</v>
          </cell>
          <cell r="Y106" t="str">
            <v>г. Надым</v>
          </cell>
          <cell r="Z106" t="str">
            <v>ул. Набережная д. 42, кв. 2</v>
          </cell>
          <cell r="AA106">
            <v>629730</v>
          </cell>
          <cell r="AB106" t="str">
            <v>Тюменская обл. ЯНАО</v>
          </cell>
          <cell r="AC106" t="str">
            <v>г. Надым</v>
          </cell>
          <cell r="AD106" t="str">
            <v>ул. Набережная д. 42, кв. 2</v>
          </cell>
          <cell r="AE106"/>
          <cell r="AF106" t="str">
            <v>т. 2-64-81, 
т. 63-2-24 
ф. 2-64-81</v>
          </cell>
          <cell r="AG106" t="str">
            <v>д. Белый Виктор Николаевич</v>
          </cell>
          <cell r="AH106" t="str">
            <v>д. Белый В. Н.</v>
          </cell>
          <cell r="AI106"/>
          <cell r="AJ106"/>
          <cell r="AK106" t="str">
            <v>Цуркан Н.Г.</v>
          </cell>
          <cell r="AL106" t="str">
            <v>Цуркан Н.Г.</v>
          </cell>
          <cell r="AM106"/>
          <cell r="AN106"/>
          <cell r="AO106"/>
          <cell r="AP106"/>
          <cell r="AQ106">
            <v>4</v>
          </cell>
          <cell r="AR106">
            <v>8</v>
          </cell>
          <cell r="AS106">
            <v>9</v>
          </cell>
          <cell r="AT106">
            <v>10</v>
          </cell>
          <cell r="AU106"/>
          <cell r="AV106"/>
          <cell r="AW106"/>
          <cell r="AX106" t="str">
            <v>Договор</v>
          </cell>
          <cell r="AY106" t="str">
            <v>ПРОДАВЕЦ</v>
          </cell>
          <cell r="AZ106"/>
          <cell r="BA106"/>
          <cell r="BB106"/>
          <cell r="BC106"/>
          <cell r="BD106"/>
          <cell r="BE106"/>
          <cell r="BF106"/>
          <cell r="BG106"/>
          <cell r="BH106"/>
          <cell r="BI106">
            <v>1</v>
          </cell>
          <cell r="BJ106" t="str">
            <v>ООО ПО "Арктур"</v>
          </cell>
          <cell r="BK106" t="str">
            <v>г-ну Белому В. Н.</v>
          </cell>
          <cell r="BL106" t="str">
            <v>Директору</v>
          </cell>
          <cell r="BM106"/>
          <cell r="BN106"/>
          <cell r="BO106"/>
          <cell r="BP106" t="str">
            <v>Набережная  42</v>
          </cell>
        </row>
        <row r="107">
          <cell r="A107">
            <v>20357</v>
          </cell>
          <cell r="B107" t="str">
            <v>Федеральное государственное учреждение "Главное бюро медико-социальной экспертизы" по Ямало-Ненецкому автономному округу</v>
          </cell>
          <cell r="C107" t="str">
            <v>ФГУ "ГБ МСЭ" по ЯНАО</v>
          </cell>
          <cell r="D107" t="str">
            <v>12-357/2008    от 01.01.2008г.</v>
          </cell>
          <cell r="E107" t="str">
            <v>Новый</v>
          </cell>
          <cell r="F107" t="str">
            <v>Расчетно-кассовый центр г. Салехард</v>
          </cell>
          <cell r="G107" t="str">
            <v>047182000</v>
          </cell>
          <cell r="H107"/>
          <cell r="I107" t="str">
            <v>40105810400000010000</v>
          </cell>
          <cell r="J107"/>
          <cell r="K107">
            <v>8901016120</v>
          </cell>
          <cell r="L107">
            <v>890101001</v>
          </cell>
          <cell r="M107"/>
          <cell r="N107" t="str">
            <v>85.32; 85.12</v>
          </cell>
          <cell r="O107" t="str">
            <v>74736662</v>
          </cell>
          <cell r="P107">
            <v>1048900006176</v>
          </cell>
          <cell r="Q107"/>
          <cell r="R107">
            <v>71171000000</v>
          </cell>
          <cell r="S107"/>
          <cell r="T107"/>
          <cell r="U107">
            <v>13228</v>
          </cell>
          <cell r="V107" t="str">
            <v>Перезаключить</v>
          </cell>
          <cell r="W107">
            <v>629007</v>
          </cell>
          <cell r="X107" t="str">
            <v>Тюменская обл. ЯНАО</v>
          </cell>
          <cell r="Y107" t="str">
            <v>г. Салехард</v>
          </cell>
          <cell r="Z107" t="str">
            <v>ул. Свердлова 41</v>
          </cell>
          <cell r="AA107">
            <v>629730</v>
          </cell>
          <cell r="AB107" t="str">
            <v>Тюменская обл. ЯНАО</v>
          </cell>
          <cell r="AC107" t="str">
            <v>г. Надым</v>
          </cell>
          <cell r="AD107" t="str">
            <v>ул. Полярная 18 кв 2</v>
          </cell>
          <cell r="AE107" t="str">
            <v>mseyanao@salekhard.ru</v>
          </cell>
          <cell r="AF107" t="str">
            <v>т. 3-84-37</v>
          </cell>
          <cell r="AG107" t="str">
            <v>Главный эксперт по медико-социальной экспертизе Городцова Надежда Павловна</v>
          </cell>
          <cell r="AH107" t="str">
            <v>Городцова Н. П.</v>
          </cell>
          <cell r="AI107"/>
          <cell r="AJ107"/>
          <cell r="AK107" t="str">
            <v>Архипова Елена Павловна 
т. (34922) 4-08-85</v>
          </cell>
          <cell r="AL107" t="str">
            <v>Архипова Е. П.</v>
          </cell>
          <cell r="AM107"/>
          <cell r="AN107"/>
          <cell r="AO107"/>
          <cell r="AP107"/>
          <cell r="AQ107">
            <v>8</v>
          </cell>
          <cell r="AR107">
            <v>4</v>
          </cell>
          <cell r="AS107">
            <v>5</v>
          </cell>
          <cell r="AT107">
            <v>6</v>
          </cell>
          <cell r="AU107">
            <v>10</v>
          </cell>
          <cell r="AV107">
            <v>11</v>
          </cell>
          <cell r="AW107"/>
          <cell r="AX107" t="str">
            <v>Договор</v>
          </cell>
          <cell r="AY107" t="str">
            <v>ПРОДАВЕЦ</v>
          </cell>
          <cell r="AZ107"/>
          <cell r="BA107"/>
          <cell r="BB107"/>
          <cell r="BC107"/>
          <cell r="BD107"/>
          <cell r="BE107"/>
          <cell r="BF107"/>
          <cell r="BG107" t="str">
            <v>Бюджет</v>
          </cell>
          <cell r="BH107"/>
          <cell r="BI107">
            <v>0</v>
          </cell>
          <cell r="BJ107" t="str">
            <v>Федеральное государственное учреждение "Главное бюро медико-социальной экспертизы" по Ямало-Ненецкому автономному округу</v>
          </cell>
          <cell r="BK107" t="str">
            <v>г-же Городцовой Н. П.</v>
          </cell>
          <cell r="BL107" t="str">
            <v>Главному эксперту по медико-социальной экспертизе</v>
          </cell>
          <cell r="BM107"/>
          <cell r="BN107"/>
          <cell r="BO107">
            <v>4.0289999999999804</v>
          </cell>
          <cell r="BP107" t="str">
            <v>комсомольская 22</v>
          </cell>
        </row>
        <row r="108">
          <cell r="A108">
            <v>20358</v>
          </cell>
          <cell r="B108" t="str">
            <v>ООО "Престиж"</v>
          </cell>
          <cell r="C108" t="str">
            <v>ООО "Престиж"</v>
          </cell>
          <cell r="D108" t="str">
            <v>12-358/2008    от 01.02.2008г.</v>
          </cell>
          <cell r="E108" t="str">
            <v>Новый</v>
          </cell>
          <cell r="F108" t="str">
            <v>филиал ОАО "Уралсиб"  г. Тюмень</v>
          </cell>
          <cell r="G108" t="str">
            <v>047106957</v>
          </cell>
          <cell r="H108" t="str">
            <v>30101810900000000957</v>
          </cell>
          <cell r="I108" t="str">
            <v>40702810163020000078</v>
          </cell>
          <cell r="J108"/>
          <cell r="K108">
            <v>8903022923</v>
          </cell>
          <cell r="L108">
            <v>890301001</v>
          </cell>
          <cell r="M108"/>
          <cell r="N108" t="str">
            <v>60.23, 60.24, 67.13.4</v>
          </cell>
          <cell r="O108" t="str">
            <v>15385247</v>
          </cell>
          <cell r="P108">
            <v>1038900662723</v>
          </cell>
          <cell r="Q108"/>
          <cell r="R108"/>
          <cell r="S108"/>
          <cell r="T108"/>
          <cell r="U108"/>
          <cell r="V108"/>
          <cell r="W108">
            <v>629736</v>
          </cell>
          <cell r="X108" t="str">
            <v>ЯНАО</v>
          </cell>
          <cell r="Y108" t="str">
            <v>г. Надым</v>
          </cell>
          <cell r="Z108" t="str">
            <v>ул. Зверева д.47, кв. 160</v>
          </cell>
          <cell r="AA108">
            <v>629736</v>
          </cell>
          <cell r="AB108" t="str">
            <v>ЯНАО</v>
          </cell>
          <cell r="AC108" t="str">
            <v>г. Надым</v>
          </cell>
          <cell r="AD108" t="str">
            <v>ул. Зверева д.47, кв. 160</v>
          </cell>
          <cell r="AE108"/>
          <cell r="AF108" t="str">
            <v>т. 2-50-90, 
т. 2-06-66</v>
          </cell>
          <cell r="AG108" t="str">
            <v>д. Яковченко Василий Николаевич</v>
          </cell>
          <cell r="AH108" t="str">
            <v>д. Яковченко В. Н.</v>
          </cell>
          <cell r="AI108"/>
          <cell r="AJ108"/>
          <cell r="AK108" t="str">
            <v>Якубенко Светлана Николаевна 
т. 2-06-66</v>
          </cell>
          <cell r="AL108" t="str">
            <v>Якубенко С. Н.</v>
          </cell>
          <cell r="AM108"/>
          <cell r="AN108"/>
          <cell r="AO108"/>
          <cell r="AP108"/>
          <cell r="AQ108">
            <v>8</v>
          </cell>
          <cell r="AR108">
            <v>4</v>
          </cell>
          <cell r="AS108">
            <v>5</v>
          </cell>
          <cell r="AT108">
            <v>6</v>
          </cell>
          <cell r="AU108">
            <v>9</v>
          </cell>
          <cell r="AV108"/>
          <cell r="AW108"/>
          <cell r="AX108" t="str">
            <v>Договор</v>
          </cell>
          <cell r="AY108" t="str">
            <v>ПРОДАВЕЦ</v>
          </cell>
          <cell r="AZ108"/>
          <cell r="BA108"/>
          <cell r="BB108"/>
          <cell r="BC108"/>
          <cell r="BD108"/>
          <cell r="BE108"/>
          <cell r="BF108"/>
          <cell r="BG108"/>
          <cell r="BH108"/>
          <cell r="BI108">
            <v>0.1</v>
          </cell>
          <cell r="BJ108" t="str">
            <v>ООО "Престиж"</v>
          </cell>
          <cell r="BK108" t="str">
            <v>г-ну Яковченко В. Н.</v>
          </cell>
          <cell r="BL108" t="str">
            <v>Директору</v>
          </cell>
          <cell r="BM108"/>
          <cell r="BN108"/>
          <cell r="BO108"/>
          <cell r="BP108" t="str">
            <v>Передавать Ольге</v>
          </cell>
        </row>
        <row r="109">
          <cell r="A109">
            <v>20359</v>
          </cell>
          <cell r="B109" t="str">
            <v>Русская Православная Церковь Московский Патриархат Тобольско - Тюменская Епархия Местная Православная Религиозная Организация Приход Храма в честь Святителя Николая Чудотворца</v>
          </cell>
          <cell r="C109" t="str">
            <v>Приход  Храма</v>
          </cell>
          <cell r="D109" t="str">
            <v>12-359/2006    от 01.01.2006г.</v>
          </cell>
          <cell r="E109"/>
          <cell r="F109" t="str">
            <v>филиал ОАО "Уралсиб"  г. Тюмень</v>
          </cell>
          <cell r="G109" t="str">
            <v>047106957</v>
          </cell>
          <cell r="H109" t="str">
            <v>30101810900000000957</v>
          </cell>
          <cell r="I109" t="str">
            <v>40703810763020000011</v>
          </cell>
          <cell r="J109"/>
          <cell r="K109">
            <v>8903013252</v>
          </cell>
          <cell r="L109">
            <v>890301001</v>
          </cell>
          <cell r="M109"/>
          <cell r="N109"/>
          <cell r="O109"/>
          <cell r="P109"/>
          <cell r="Q109"/>
          <cell r="R109"/>
          <cell r="S109"/>
          <cell r="T109"/>
          <cell r="U109"/>
          <cell r="V109"/>
          <cell r="W109">
            <v>629736</v>
          </cell>
          <cell r="X109" t="str">
            <v>Тюменская обл. ЯНАО</v>
          </cell>
          <cell r="Y109" t="str">
            <v>г. Надым</v>
          </cell>
          <cell r="Z109" t="str">
            <v>ул. Парковый проезд д.5</v>
          </cell>
          <cell r="AA109">
            <v>629730</v>
          </cell>
          <cell r="AB109" t="str">
            <v>Тюменская обл. ЯНАО</v>
          </cell>
          <cell r="AC109" t="str">
            <v>г. Надым</v>
          </cell>
          <cell r="AD109" t="str">
            <v>ул. Парковый проезд д.5</v>
          </cell>
          <cell r="AE109"/>
          <cell r="AF109" t="str">
            <v>т. 3-04-32, 
т. 6-79-21</v>
          </cell>
          <cell r="AG109" t="str">
            <v>Настоятель Прихода Храма в честь Святителя Николая Чудотворца  иерей Артемий Почекутов</v>
          </cell>
          <cell r="AH109" t="str">
            <v>Настоятель Прихода Храма в честь Святителя Николая Чудотворца  иерей Артемий Почекутов</v>
          </cell>
          <cell r="AI109"/>
          <cell r="AJ109"/>
          <cell r="AK109"/>
          <cell r="AL109"/>
          <cell r="AM109"/>
          <cell r="AN109"/>
          <cell r="AO109"/>
          <cell r="AP109"/>
          <cell r="AQ109">
            <v>4</v>
          </cell>
          <cell r="AR109">
            <v>8</v>
          </cell>
          <cell r="AS109">
            <v>9</v>
          </cell>
          <cell r="AT109">
            <v>10</v>
          </cell>
          <cell r="AU109"/>
          <cell r="AV109"/>
          <cell r="AW109"/>
          <cell r="AX109" t="str">
            <v>Договор</v>
          </cell>
          <cell r="AY109" t="str">
            <v>ПРОДАВЕЦ</v>
          </cell>
          <cell r="AZ109"/>
          <cell r="BA109"/>
          <cell r="BB109"/>
          <cell r="BC109"/>
          <cell r="BD109"/>
          <cell r="BE109"/>
          <cell r="BF109"/>
          <cell r="BG109"/>
          <cell r="BH109"/>
          <cell r="BI109">
            <v>0</v>
          </cell>
          <cell r="BJ109" t="str">
            <v>Русская Православная Церковь Московский Патриархат Тобольско - Тюменская Епархия Местная Православная Религиозная Организация Приход Храма в честь Святителя Николая Чудотворца</v>
          </cell>
          <cell r="BK109" t="str">
            <v>иерею Артемию Почекутову</v>
          </cell>
          <cell r="BL109" t="str">
            <v>Настоятелю Прихода Храма</v>
          </cell>
          <cell r="BM109"/>
          <cell r="BN109"/>
          <cell r="BO109">
            <v>4.0209999999999901</v>
          </cell>
          <cell r="BP109" t="str">
            <v>Церковь</v>
          </cell>
        </row>
        <row r="110">
          <cell r="A110">
            <v>20360</v>
          </cell>
          <cell r="B110" t="str">
            <v>ООО СПО  "Промгражданстрой"</v>
          </cell>
          <cell r="C110" t="str">
            <v>ООО СПО  "Промгражданстрой"</v>
          </cell>
          <cell r="D110" t="str">
            <v>12-360/2006    от 01.01.2006г.</v>
          </cell>
          <cell r="E110"/>
          <cell r="F110" t="str">
            <v>"Западно-Сибирский банк" Сбербанка РФ ОАО г. Тюмень Надымское ОСБ №8028/029</v>
          </cell>
          <cell r="G110" t="str">
            <v>047102651</v>
          </cell>
          <cell r="H110" t="str">
            <v>30101810800000000651</v>
          </cell>
          <cell r="I110" t="str">
            <v>40702810567090100147</v>
          </cell>
          <cell r="J110"/>
          <cell r="K110">
            <v>8903020958</v>
          </cell>
          <cell r="L110">
            <v>890301001</v>
          </cell>
          <cell r="M110"/>
          <cell r="N110" t="str">
            <v>45.21.10</v>
          </cell>
          <cell r="O110" t="str">
            <v>57416625</v>
          </cell>
          <cell r="P110">
            <v>1028900580499</v>
          </cell>
          <cell r="Q110"/>
          <cell r="R110">
            <v>71174000000</v>
          </cell>
          <cell r="S110"/>
          <cell r="T110"/>
          <cell r="U110"/>
          <cell r="V110" t="str">
            <v>нет доп. Соглашения</v>
          </cell>
          <cell r="W110">
            <v>629730</v>
          </cell>
          <cell r="X110" t="str">
            <v>ЯНАО</v>
          </cell>
          <cell r="Y110" t="str">
            <v>г. Надым</v>
          </cell>
          <cell r="Z110" t="str">
            <v>ул. Заводская здание ЗКПД</v>
          </cell>
          <cell r="AA110">
            <v>629730</v>
          </cell>
          <cell r="AB110" t="str">
            <v>ЯНАО</v>
          </cell>
          <cell r="AC110" t="str">
            <v>г. Надым</v>
          </cell>
          <cell r="AD110" t="str">
            <v>ул. Заводская, админ.зд. "НЗКПД"</v>
          </cell>
          <cell r="AE110"/>
          <cell r="AF110" t="str">
            <v xml:space="preserve">
т. 96-5-01 ,
т. 96-5-02,
т. 96-5-67</v>
          </cell>
          <cell r="AG110" t="str">
            <v>д. Ольков Николай Васильевич</v>
          </cell>
          <cell r="AH110" t="str">
            <v>д. Ольков Н. В.</v>
          </cell>
          <cell r="AI110"/>
          <cell r="AJ110" t="str">
            <v>Турлыкин Александр Ильич</v>
          </cell>
          <cell r="AK110" t="str">
            <v>Илишаев Игорь Семенович</v>
          </cell>
          <cell r="AL110" t="str">
            <v>Илишаев И. С.</v>
          </cell>
          <cell r="AM110" t="str">
            <v>Ростовщиков Александр Григорьевич 
т. 597-4-97</v>
          </cell>
          <cell r="AN110"/>
          <cell r="AO110"/>
          <cell r="AP110"/>
          <cell r="AQ110">
            <v>4</v>
          </cell>
          <cell r="AR110">
            <v>8</v>
          </cell>
          <cell r="AS110">
            <v>9</v>
          </cell>
          <cell r="AT110">
            <v>10</v>
          </cell>
          <cell r="AU110"/>
          <cell r="AV110"/>
          <cell r="AW110"/>
          <cell r="AX110" t="str">
            <v>Договор</v>
          </cell>
          <cell r="AY110" t="str">
            <v>ПРОДАВЕЦ</v>
          </cell>
          <cell r="AZ110"/>
          <cell r="BA110"/>
          <cell r="BB110"/>
          <cell r="BC110"/>
          <cell r="BD110"/>
          <cell r="BE110"/>
          <cell r="BF110"/>
          <cell r="BG110"/>
          <cell r="BH110"/>
          <cell r="BI110">
            <v>1</v>
          </cell>
          <cell r="BJ110" t="str">
            <v>ООО СПО  "Промгражданстрой"</v>
          </cell>
          <cell r="BK110" t="str">
            <v>г-ну Олькову Н. В.</v>
          </cell>
          <cell r="BL110" t="str">
            <v>Директору</v>
          </cell>
          <cell r="BM110"/>
          <cell r="BN110"/>
          <cell r="BO110">
            <v>6.0010000000000003</v>
          </cell>
          <cell r="BP110" t="str">
            <v>"НЗКПД" 1 эт.</v>
          </cell>
        </row>
        <row r="111">
          <cell r="A111">
            <v>20361</v>
          </cell>
          <cell r="B111" t="str">
            <v>"Строительно-монтажное управление № 8"  ООО "Югорскремстройгаз"</v>
          </cell>
          <cell r="C111" t="str">
            <v>СМУ-8 "Югорскремстройгаз"</v>
          </cell>
          <cell r="D111" t="str">
            <v>12-361/2008    от 01.02.2008г.</v>
          </cell>
          <cell r="E111" t="str">
            <v>Новый</v>
          </cell>
          <cell r="F111" t="str">
            <v>филиал "Газпромбанк" (ОАО) в г. Белоярский</v>
          </cell>
          <cell r="G111" t="str">
            <v>047177629</v>
          </cell>
          <cell r="H111" t="str">
            <v>30101810500000000629</v>
          </cell>
          <cell r="I111" t="str">
            <v>40702810300000000189</v>
          </cell>
          <cell r="J111"/>
          <cell r="K111">
            <v>8622008948</v>
          </cell>
          <cell r="L111">
            <v>890303002</v>
          </cell>
          <cell r="M111"/>
          <cell r="N111" t="str">
            <v>45.21.1, 45.21.2, 45.21.7, 45.11.2, 45.31, 45.32, 45.23.1</v>
          </cell>
          <cell r="O111" t="str">
            <v>14079985</v>
          </cell>
          <cell r="P111">
            <v>1038600300507</v>
          </cell>
          <cell r="Q111"/>
          <cell r="R111">
            <v>71174000000</v>
          </cell>
          <cell r="S111">
            <v>49</v>
          </cell>
          <cell r="T111">
            <v>65</v>
          </cell>
          <cell r="U111">
            <v>49014</v>
          </cell>
          <cell r="V111"/>
          <cell r="W111">
            <v>629730</v>
          </cell>
          <cell r="X111" t="str">
            <v>ЯНАО</v>
          </cell>
          <cell r="Y111" t="str">
            <v>г. Надым</v>
          </cell>
          <cell r="Z111" t="str">
            <v>п. Лесной ОПС-3 а/я-15</v>
          </cell>
          <cell r="AA111">
            <v>629730</v>
          </cell>
          <cell r="AB111" t="str">
            <v>ЯНАО</v>
          </cell>
          <cell r="AC111" t="str">
            <v>г. Надым</v>
          </cell>
          <cell r="AD111" t="str">
            <v>п. Лесной ОПС-3 а/я-15</v>
          </cell>
          <cell r="AE111"/>
          <cell r="AF111" t="str">
            <v>т.4-97-68, 
т. 4-97-70, 
ф. 4-97-16, 
ф.4-97-25</v>
          </cell>
          <cell r="AG111" t="str">
            <v>нач. Шаповал Валентин Анатольевич</v>
          </cell>
          <cell r="AH111" t="str">
            <v>нач. Шаповал В. А.</v>
          </cell>
          <cell r="AI111"/>
          <cell r="AJ111"/>
          <cell r="AK111" t="str">
            <v>Дубошина Вита Александровна</v>
          </cell>
          <cell r="AL111" t="str">
            <v>Дубошина В. А.</v>
          </cell>
          <cell r="AM111"/>
          <cell r="AN111"/>
          <cell r="AO111"/>
          <cell r="AP111"/>
          <cell r="AQ111">
            <v>8</v>
          </cell>
          <cell r="AR111">
            <v>4</v>
          </cell>
          <cell r="AS111">
            <v>5</v>
          </cell>
          <cell r="AT111">
            <v>6</v>
          </cell>
          <cell r="AU111">
            <v>9</v>
          </cell>
          <cell r="AV111"/>
          <cell r="AW111"/>
          <cell r="AX111" t="str">
            <v>Договор</v>
          </cell>
          <cell r="AY111" t="str">
            <v>ПРОДАВЕЦ</v>
          </cell>
          <cell r="AZ111"/>
          <cell r="BA111"/>
          <cell r="BB111"/>
          <cell r="BC111"/>
          <cell r="BD111"/>
          <cell r="BE111"/>
          <cell r="BF111"/>
          <cell r="BG111"/>
          <cell r="BH111"/>
          <cell r="BI111">
            <v>1</v>
          </cell>
          <cell r="BJ111" t="str">
            <v>"Строительно-монтажное управление № 8"  ООО "Югорскремстройгаз"</v>
          </cell>
          <cell r="BK111" t="str">
            <v>г-ну Шаповалу В. А.</v>
          </cell>
          <cell r="BL111" t="str">
            <v>Начальнику</v>
          </cell>
        </row>
        <row r="112">
          <cell r="A112">
            <v>20362</v>
          </cell>
          <cell r="B112" t="str">
            <v xml:space="preserve"> Управление Федеральной служба по надзору в сфере защиты прав потребителей и благополучия человека по Ямало-Ненецкому автономному округу</v>
          </cell>
          <cell r="C112" t="str">
            <v>Управление Роспотребнадзора по ЯНАО</v>
          </cell>
          <cell r="D112" t="str">
            <v>12-362/2008    от 01.01.2008г.</v>
          </cell>
          <cell r="E112" t="str">
            <v>Новый</v>
          </cell>
          <cell r="F112" t="str">
            <v>Расчетно-кассовый центр г. Салехард</v>
          </cell>
          <cell r="G112" t="str">
            <v>047182000</v>
          </cell>
          <cell r="H112"/>
          <cell r="I112" t="str">
            <v>41058104000000010000</v>
          </cell>
          <cell r="J112" t="str">
            <v xml:space="preserve">  л/с 03141788385</v>
          </cell>
          <cell r="K112">
            <v>8901016427</v>
          </cell>
          <cell r="L112">
            <v>890101001</v>
          </cell>
          <cell r="M112"/>
          <cell r="N112"/>
          <cell r="O112" t="str">
            <v>76825938</v>
          </cell>
          <cell r="P112">
            <v>1058900002908</v>
          </cell>
          <cell r="Q112"/>
          <cell r="R112">
            <v>71171000000</v>
          </cell>
          <cell r="S112"/>
          <cell r="T112"/>
          <cell r="U112"/>
          <cell r="V112" t="str">
            <v>Перезаключить</v>
          </cell>
          <cell r="W112">
            <v>629008</v>
          </cell>
          <cell r="X112" t="str">
            <v>Тюменская обл. ЯНАО</v>
          </cell>
          <cell r="Y112" t="str">
            <v>г. Салехард</v>
          </cell>
          <cell r="Z112" t="str">
            <v>ул. Титова д.10</v>
          </cell>
          <cell r="AA112">
            <v>629008</v>
          </cell>
          <cell r="AB112" t="str">
            <v>Тюменская обл. ЯНАО</v>
          </cell>
          <cell r="AC112" t="str">
            <v>г. Салехард</v>
          </cell>
          <cell r="AD112" t="str">
            <v>ул. Титова д.10</v>
          </cell>
          <cell r="AE112"/>
          <cell r="AF112" t="str">
            <v>т/ф (34922) 4-13-12 (авт) 3-10-26
т.(3499) 53-02-20</v>
          </cell>
          <cell r="AG112" t="str">
            <v>Раенгулов Булат Мухамедович</v>
          </cell>
          <cell r="AH112" t="str">
            <v>Раенгулов Б. М.</v>
          </cell>
          <cell r="AI112"/>
          <cell r="AJ112"/>
          <cell r="AK112" t="str">
            <v>Тибайкина Маргарита Васильевна</v>
          </cell>
          <cell r="AL112" t="str">
            <v>Тибайкина М. В.</v>
          </cell>
          <cell r="AM112"/>
          <cell r="AN112" t="str">
            <v>бух. 3-27-78</v>
          </cell>
          <cell r="AO112"/>
          <cell r="AP112"/>
          <cell r="AQ112"/>
          <cell r="AR112"/>
          <cell r="AS112">
            <v>5</v>
          </cell>
          <cell r="AT112"/>
          <cell r="AU112"/>
          <cell r="AV112"/>
          <cell r="AW112"/>
          <cell r="AX112" t="str">
            <v>Договор</v>
          </cell>
          <cell r="AY112" t="str">
            <v>ПРОДАВЕЦ</v>
          </cell>
          <cell r="AZ112"/>
          <cell r="BA112"/>
          <cell r="BB112"/>
          <cell r="BC112"/>
          <cell r="BD112"/>
          <cell r="BE112"/>
          <cell r="BF112"/>
          <cell r="BG112" t="str">
            <v>Бюджет</v>
          </cell>
          <cell r="BH112"/>
          <cell r="BI112">
            <v>0</v>
          </cell>
          <cell r="BJ112" t="str">
            <v xml:space="preserve"> Управление Федеральной служба по надзору в сфере защиты прав потребителей и благополучия человека по Ямало-Ненецкому автономному округу</v>
          </cell>
          <cell r="BK112" t="str">
            <v>г-ну Раенгулову Б. М.</v>
          </cell>
          <cell r="BL112" t="str">
            <v>Руководителю</v>
          </cell>
          <cell r="BM112"/>
          <cell r="BN112"/>
          <cell r="BO112">
            <v>4.0349999999999797</v>
          </cell>
          <cell r="BP112" t="str">
            <v>зд СЭС</v>
          </cell>
          <cell r="BQ112" t="str">
            <v>Южная д.1</v>
          </cell>
        </row>
        <row r="113">
          <cell r="A113">
            <v>20363</v>
          </cell>
          <cell r="B113" t="str">
            <v>ОАО "ВымпелКом"</v>
          </cell>
          <cell r="C113" t="str">
            <v>ОАО "ВымпелКом"</v>
          </cell>
          <cell r="D113" t="str">
            <v>12-363/2006    от 01.01.2006г.</v>
          </cell>
          <cell r="E113"/>
          <cell r="F113" t="str">
            <v>ЗАО КБ "Ситибанк" г.Москва</v>
          </cell>
          <cell r="G113" t="str">
            <v>044525202</v>
          </cell>
          <cell r="H113" t="str">
            <v>30101810300000000202</v>
          </cell>
          <cell r="I113" t="str">
            <v>40702810900701545001</v>
          </cell>
          <cell r="J113"/>
          <cell r="K113">
            <v>7713076301</v>
          </cell>
          <cell r="L113">
            <v>720202001</v>
          </cell>
          <cell r="M113"/>
          <cell r="N113"/>
          <cell r="O113" t="str">
            <v>55937254</v>
          </cell>
          <cell r="P113"/>
          <cell r="Q113"/>
          <cell r="R113"/>
          <cell r="S113"/>
          <cell r="T113"/>
          <cell r="U113"/>
          <cell r="V113"/>
          <cell r="W113">
            <v>127083</v>
          </cell>
          <cell r="X113"/>
          <cell r="Y113" t="str">
            <v>г.Москва</v>
          </cell>
          <cell r="Z113" t="str">
            <v>ул. Восьмого марта д. 10 стр. 14</v>
          </cell>
          <cell r="AA113">
            <v>625000</v>
          </cell>
          <cell r="AB113"/>
          <cell r="AC113" t="str">
            <v>г. Тюмень</v>
          </cell>
          <cell r="AD113" t="str">
            <v>ул. Республики 49/1</v>
          </cell>
          <cell r="AE113"/>
          <cell r="AF113" t="str">
            <v>ф. 41-62-80, 
ф. 41-27-77</v>
          </cell>
          <cell r="AG113" t="str">
            <v>д. Попов Сергей Николаевич т. (3452) 41-56-07</v>
          </cell>
          <cell r="AH113" t="str">
            <v>д. Попов С. Н.</v>
          </cell>
          <cell r="AI113"/>
          <cell r="AJ113"/>
          <cell r="AK113" t="str">
            <v>Токарь Светлана Рудольфович т.41-56-07</v>
          </cell>
          <cell r="AL113" t="str">
            <v>Токарь С. Р.</v>
          </cell>
          <cell r="AM113" t="str">
            <v>Трофимов Кирилл Рудольфович т. 8-905-820-1444</v>
          </cell>
          <cell r="AN113"/>
          <cell r="AO113"/>
          <cell r="AP113"/>
          <cell r="AQ113">
            <v>4</v>
          </cell>
          <cell r="AR113">
            <v>8</v>
          </cell>
          <cell r="AS113">
            <v>9</v>
          </cell>
          <cell r="AT113">
            <v>10</v>
          </cell>
          <cell r="AU113"/>
          <cell r="AV113"/>
          <cell r="AW113"/>
          <cell r="AX113" t="str">
            <v>Договор</v>
          </cell>
          <cell r="AY113" t="str">
            <v>ПРОДАВЕЦ</v>
          </cell>
          <cell r="AZ113"/>
          <cell r="BA113"/>
          <cell r="BB113"/>
          <cell r="BC113"/>
          <cell r="BD113"/>
          <cell r="BE113"/>
          <cell r="BF113"/>
          <cell r="BG113"/>
          <cell r="BH113"/>
          <cell r="BI113">
            <v>1</v>
          </cell>
          <cell r="BJ113" t="str">
            <v>Тюменский филиал ОАО "ВымпелКом"</v>
          </cell>
          <cell r="BK113" t="str">
            <v>г-ну Попову С. Н.</v>
          </cell>
          <cell r="BL113" t="str">
            <v>Директору</v>
          </cell>
        </row>
        <row r="114">
          <cell r="A114">
            <v>20364</v>
          </cell>
          <cell r="B114" t="str">
            <v>ООО "Газпром добыча Надым"</v>
          </cell>
          <cell r="C114" t="str">
            <v>УКС ООО "ГДН"</v>
          </cell>
          <cell r="D114" t="str">
            <v>12-364/2008-ЭК    от 01.01.2008г.</v>
          </cell>
          <cell r="E114" t="str">
            <v>Новый</v>
          </cell>
          <cell r="F114" t="str">
            <v>филиал "Газпромбанк" (ОАО) в г. Надым</v>
          </cell>
          <cell r="G114" t="str">
            <v>047186898</v>
          </cell>
          <cell r="H114" t="str">
            <v>30101810100000000898</v>
          </cell>
          <cell r="I114" t="str">
            <v>40702810000000300576</v>
          </cell>
          <cell r="J114"/>
          <cell r="K114">
            <v>8903019871</v>
          </cell>
          <cell r="L114">
            <v>997250001</v>
          </cell>
          <cell r="M114"/>
          <cell r="N114"/>
          <cell r="O114"/>
          <cell r="P114"/>
          <cell r="Q114"/>
          <cell r="R114"/>
          <cell r="S114"/>
          <cell r="T114"/>
          <cell r="U114"/>
          <cell r="V114" t="str">
            <v>Перезаключить</v>
          </cell>
          <cell r="W114">
            <v>629730</v>
          </cell>
          <cell r="X114" t="str">
            <v xml:space="preserve">РФ, ЯНАО, </v>
          </cell>
          <cell r="Y114" t="str">
            <v>г. Надым</v>
          </cell>
          <cell r="Z114" t="str">
            <v>ул. Зверева,  1</v>
          </cell>
          <cell r="AA114"/>
          <cell r="AB114" t="str">
            <v>РФ, ЯНАО, 629730,</v>
          </cell>
          <cell r="AC114" t="str">
            <v>г. Надым,</v>
          </cell>
          <cell r="AD114" t="str">
            <v>ул. Кедровая, 8а</v>
          </cell>
          <cell r="AE114" t="str">
            <v>uks@ongp.ru</v>
          </cell>
          <cell r="AF114" t="str">
            <v>ф. 6-22-61 
т. 6-98-08</v>
          </cell>
          <cell r="AG114" t="str">
            <v>нач. Старцев Александр Иванович</v>
          </cell>
          <cell r="AH114" t="str">
            <v>нач. Старцев А. И.</v>
          </cell>
          <cell r="AI114" t="str">
            <v>Зам.нач. упр. Ревин С.А.</v>
          </cell>
          <cell r="AJ114" t="str">
            <v>Столяров Александр Алексеевич</v>
          </cell>
          <cell r="AK114" t="str">
            <v>Самунина Нина Михайловна</v>
          </cell>
          <cell r="AL114" t="str">
            <v>Самунина Н. М.</v>
          </cell>
          <cell r="AM114"/>
          <cell r="AN114"/>
          <cell r="AO114" t="str">
            <v>Дог. Отдел
Раиса Ахмадулловна
т.56-98-90</v>
          </cell>
          <cell r="AP114"/>
          <cell r="AQ114">
            <v>8</v>
          </cell>
          <cell r="AR114">
            <v>4</v>
          </cell>
          <cell r="AS114">
            <v>5</v>
          </cell>
          <cell r="AT114">
            <v>6</v>
          </cell>
          <cell r="AU114">
            <v>10</v>
          </cell>
          <cell r="AV114">
            <v>11</v>
          </cell>
          <cell r="AW114"/>
          <cell r="AX114" t="str">
            <v>Договор</v>
          </cell>
          <cell r="AY114" t="str">
            <v>ПРОДАВЕЦ</v>
          </cell>
          <cell r="AZ114"/>
          <cell r="BA114"/>
          <cell r="BB114"/>
          <cell r="BC114"/>
          <cell r="BD114"/>
          <cell r="BE114"/>
          <cell r="BF114"/>
          <cell r="BG114" t="str">
            <v>НГП</v>
          </cell>
          <cell r="BH114"/>
          <cell r="BI114">
            <v>1</v>
          </cell>
          <cell r="BJ114" t="str">
            <v>ООО "Газпром добыча Надым" Управление капитального строительства</v>
          </cell>
          <cell r="BK114" t="str">
            <v>г-ну Старцеву А. И.</v>
          </cell>
          <cell r="BL114" t="str">
            <v>Начальнику</v>
          </cell>
          <cell r="BM114"/>
          <cell r="BN114"/>
          <cell r="BO114">
            <v>1.0169999999999999</v>
          </cell>
          <cell r="BP114" t="str">
            <v>Кедровая</v>
          </cell>
        </row>
        <row r="115">
          <cell r="A115">
            <v>20365</v>
          </cell>
          <cell r="B115" t="str">
            <v xml:space="preserve"> ООО "Надымгазпром"</v>
          </cell>
          <cell r="C115" t="str">
            <v>УИРС ООО "НГП"</v>
          </cell>
          <cell r="D115"/>
          <cell r="E115"/>
          <cell r="F115" t="str">
            <v>филиал "Газпромбанк" (ОАО) в г. Надым</v>
          </cell>
          <cell r="G115" t="str">
            <v>047186898</v>
          </cell>
          <cell r="H115" t="str">
            <v>301018101000000000898</v>
          </cell>
          <cell r="I115" t="str">
            <v>40702810000000300576</v>
          </cell>
          <cell r="J115"/>
          <cell r="K115">
            <v>8903019871</v>
          </cell>
          <cell r="L115">
            <v>997250001</v>
          </cell>
          <cell r="M115" t="str">
            <v>11231</v>
          </cell>
          <cell r="N115"/>
          <cell r="O115" t="str">
            <v>00153761</v>
          </cell>
          <cell r="P115"/>
          <cell r="Q115"/>
          <cell r="R115"/>
          <cell r="S115"/>
          <cell r="T115"/>
          <cell r="U115"/>
          <cell r="V115" t="str">
            <v>Расторгнуть</v>
          </cell>
          <cell r="W115">
            <v>629730</v>
          </cell>
          <cell r="X115" t="str">
            <v>Ямало-Ненецкий автономный округ</v>
          </cell>
          <cell r="Y115" t="str">
            <v>г. Надым</v>
          </cell>
          <cell r="Z115" t="str">
            <v>ул. Зверева  1</v>
          </cell>
          <cell r="AA115">
            <v>629730</v>
          </cell>
          <cell r="AB115" t="str">
            <v>Тюменская обл. ЯНАО</v>
          </cell>
          <cell r="AC115" t="str">
            <v>г. Надым</v>
          </cell>
          <cell r="AD115" t="str">
            <v>ул. Заводская д.12</v>
          </cell>
          <cell r="AE115"/>
          <cell r="AF115" t="str">
            <v>т. 64-099 
ф. 64-186</v>
          </cell>
          <cell r="AG115" t="str">
            <v>нач. Пивень Олег Александрович</v>
          </cell>
          <cell r="AH115" t="str">
            <v>нач. Пивень О. А.</v>
          </cell>
          <cell r="AI115"/>
          <cell r="AJ115"/>
          <cell r="AK115" t="str">
            <v>Шиповская Елена Дмитриевна</v>
          </cell>
          <cell r="AL115" t="str">
            <v>Шиповская Е. Д.</v>
          </cell>
          <cell r="AM115" t="str">
            <v>т. 56-41-74</v>
          </cell>
          <cell r="AN115"/>
          <cell r="AO115"/>
          <cell r="AP115"/>
          <cell r="AQ115"/>
          <cell r="AR115"/>
          <cell r="AS115"/>
          <cell r="AT115"/>
          <cell r="AU115"/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/>
          <cell r="BG115"/>
          <cell r="BH115"/>
          <cell r="BI115">
            <v>1</v>
          </cell>
          <cell r="BJ115" t="str">
            <v xml:space="preserve"> ООО "Надымгазпром" филиал "Управление Интенсификации и ремонта скважин"</v>
          </cell>
          <cell r="BK115" t="str">
            <v>г-ну Пивень О. А.</v>
          </cell>
          <cell r="BL115" t="str">
            <v>Начальнику</v>
          </cell>
          <cell r="BM115"/>
          <cell r="BN115"/>
          <cell r="BO115">
            <v>1.004</v>
          </cell>
          <cell r="BP115" t="str">
            <v>Заводская</v>
          </cell>
        </row>
        <row r="116">
          <cell r="A116">
            <v>20366</v>
          </cell>
          <cell r="B116" t="str">
            <v>ООО "Газпром добыча Надым"</v>
          </cell>
          <cell r="C116" t="str">
            <v>Надымгазснабкомплект ООО "ГДН"</v>
          </cell>
          <cell r="D116" t="str">
            <v>12-366/2008-ЭК    от 01.01.2008г.</v>
          </cell>
          <cell r="E116" t="str">
            <v>Новый</v>
          </cell>
          <cell r="F116" t="str">
            <v>филиал "Газпромбанк" (ОАО) в г. Надым</v>
          </cell>
          <cell r="G116" t="str">
            <v>047186898</v>
          </cell>
          <cell r="H116" t="str">
            <v>30101810100000000898</v>
          </cell>
          <cell r="I116" t="str">
            <v>40702810000000300576</v>
          </cell>
          <cell r="J116"/>
          <cell r="K116">
            <v>8903019871</v>
          </cell>
          <cell r="L116">
            <v>997250001</v>
          </cell>
          <cell r="M116" t="str">
            <v>11231</v>
          </cell>
          <cell r="N116"/>
          <cell r="O116" t="str">
            <v>00153761</v>
          </cell>
          <cell r="P116"/>
          <cell r="Q116"/>
          <cell r="R116"/>
          <cell r="S116"/>
          <cell r="T116"/>
          <cell r="U116"/>
          <cell r="V116" t="str">
            <v>Перезаключить</v>
          </cell>
          <cell r="W116"/>
          <cell r="X116" t="str">
            <v>Российская Федерация, Ямало-Ненецкий автономный округ, 629730,</v>
          </cell>
          <cell r="Y116" t="str">
            <v>г. Надым,</v>
          </cell>
          <cell r="Z116" t="str">
            <v>ул. Зверева,  1</v>
          </cell>
          <cell r="AA116"/>
          <cell r="AB116" t="str">
            <v>Российская Федерация , Ямало-Ненецкий автономный округ, 629736,</v>
          </cell>
          <cell r="AC116" t="str">
            <v>г. Надым,</v>
          </cell>
          <cell r="AD116" t="str">
            <v>ул. Зверева, 30</v>
          </cell>
          <cell r="AE116" t="str">
            <v>ngsk@ongp.ru</v>
          </cell>
          <cell r="AF116" t="str">
            <v>ф. 6-30-59 
т. 6-37-97,
т. 63-797</v>
          </cell>
          <cell r="AG116" t="str">
            <v>нач. Агрба Юрий Алексеевич</v>
          </cell>
          <cell r="AH116" t="str">
            <v>нач. Агрба Ю. А.</v>
          </cell>
          <cell r="AI116"/>
          <cell r="AJ116"/>
          <cell r="AK116"/>
          <cell r="AL116"/>
          <cell r="AM116" t="str">
            <v>Долгушин Евгений Владимирович 
т. 6-34-75</v>
          </cell>
          <cell r="AN116"/>
          <cell r="AO116"/>
          <cell r="AP116"/>
          <cell r="AQ116">
            <v>8</v>
          </cell>
          <cell r="AR116">
            <v>4</v>
          </cell>
          <cell r="AS116">
            <v>5</v>
          </cell>
          <cell r="AT116">
            <v>6</v>
          </cell>
          <cell r="AU116">
            <v>10</v>
          </cell>
          <cell r="AV116">
            <v>11</v>
          </cell>
          <cell r="AW116"/>
          <cell r="AX116" t="str">
            <v>Договор</v>
          </cell>
          <cell r="AY116" t="str">
            <v>ПРОДАВЕЦ</v>
          </cell>
          <cell r="AZ116"/>
          <cell r="BA116"/>
          <cell r="BB116"/>
          <cell r="BC116"/>
          <cell r="BD116"/>
          <cell r="BE116"/>
          <cell r="BF116"/>
          <cell r="BG116" t="str">
            <v>НГП</v>
          </cell>
          <cell r="BH116"/>
          <cell r="BI116">
            <v>1</v>
          </cell>
          <cell r="BJ116" t="str">
            <v>ООО "Газпром добыча Надым" филиал  управление "Надымгазснабкомплект"</v>
          </cell>
          <cell r="BK116" t="str">
            <v>г-ну Агрбе Ю. А.</v>
          </cell>
          <cell r="BL116" t="str">
            <v>Начальнику</v>
          </cell>
          <cell r="BM116"/>
          <cell r="BN116"/>
          <cell r="BO116">
            <v>1.0069999999999999</v>
          </cell>
          <cell r="BP116" t="str">
            <v>Зверева</v>
          </cell>
        </row>
        <row r="117">
          <cell r="A117">
            <v>20367</v>
          </cell>
          <cell r="B117" t="str">
            <v>ООО "НормаДент"</v>
          </cell>
          <cell r="C117" t="str">
            <v>ООО "НормаДент"</v>
          </cell>
          <cell r="D117" t="str">
            <v>12-367/2007 от 01.04.2007г.</v>
          </cell>
          <cell r="E117"/>
          <cell r="F117" t="str">
            <v>"Запсибкомбанк" ОАО г. Тюмень</v>
          </cell>
          <cell r="G117" t="str">
            <v>047130639</v>
          </cell>
          <cell r="H117" t="str">
            <v>30101810100000000639</v>
          </cell>
          <cell r="I117" t="str">
            <v>40702810100140001179</v>
          </cell>
          <cell r="J117"/>
          <cell r="K117">
            <v>8903026269</v>
          </cell>
          <cell r="L117">
            <v>890301001</v>
          </cell>
          <cell r="M117" t="str">
            <v>91514, 90310</v>
          </cell>
          <cell r="N117"/>
          <cell r="O117" t="str">
            <v>59642580</v>
          </cell>
          <cell r="P117">
            <v>1068903012716</v>
          </cell>
          <cell r="Q117"/>
          <cell r="R117"/>
          <cell r="S117"/>
          <cell r="T117"/>
          <cell r="U117"/>
          <cell r="V117"/>
          <cell r="W117">
            <v>629730</v>
          </cell>
          <cell r="X117" t="str">
            <v>ЯНАО</v>
          </cell>
          <cell r="Y117" t="str">
            <v>г. Надым</v>
          </cell>
          <cell r="Z117" t="str">
            <v>ул. Зверева д. 41 пом. 71, 72</v>
          </cell>
          <cell r="AA117">
            <v>629730</v>
          </cell>
          <cell r="AB117" t="str">
            <v>ЯНАО</v>
          </cell>
          <cell r="AC117" t="str">
            <v>г. Надым</v>
          </cell>
          <cell r="AD117" t="str">
            <v>ул. Зверева д. 41 пом. 71, 72</v>
          </cell>
          <cell r="AE117"/>
          <cell r="AF117" t="str">
            <v>т 
ф. 52-18-34</v>
          </cell>
          <cell r="AG117" t="str">
            <v>д. Мягков Михаил Сергеевич</v>
          </cell>
          <cell r="AH117" t="str">
            <v>д. Мягков М. С.</v>
          </cell>
          <cell r="AI117"/>
          <cell r="AJ117"/>
          <cell r="AK117" t="str">
            <v>Сорокина Елена Александровна</v>
          </cell>
          <cell r="AL117" t="str">
            <v>Сорокина Е. А.</v>
          </cell>
          <cell r="AM117"/>
          <cell r="AN117"/>
          <cell r="AO117"/>
          <cell r="AP117"/>
          <cell r="AQ117">
            <v>4</v>
          </cell>
          <cell r="AR117">
            <v>8</v>
          </cell>
          <cell r="AS117">
            <v>9</v>
          </cell>
          <cell r="AT117">
            <v>10</v>
          </cell>
          <cell r="AU117"/>
          <cell r="AV117"/>
          <cell r="AW117"/>
          <cell r="AX117" t="str">
            <v>Договор</v>
          </cell>
          <cell r="AY117" t="str">
            <v>ПРОДАВЕЦ</v>
          </cell>
          <cell r="AZ117"/>
          <cell r="BA117"/>
          <cell r="BB117"/>
          <cell r="BC117"/>
          <cell r="BD117"/>
          <cell r="BE117"/>
          <cell r="BF117"/>
          <cell r="BG117"/>
          <cell r="BH117"/>
          <cell r="BI117">
            <v>1</v>
          </cell>
          <cell r="BJ117" t="str">
            <v>ООО "НормаДент"</v>
          </cell>
          <cell r="BK117" t="str">
            <v>г-ну Мягкову М. С.</v>
          </cell>
          <cell r="BL117" t="str">
            <v>Директору</v>
          </cell>
        </row>
        <row r="118">
          <cell r="A118">
            <v>20368</v>
          </cell>
          <cell r="B118" t="str">
            <v>ОАО "Надымская Роспечать"</v>
          </cell>
          <cell r="C118" t="str">
            <v>ОАО "Надымская Роспечать"</v>
          </cell>
          <cell r="D118" t="str">
            <v>12-368/2007    от 01.11.2006г.</v>
          </cell>
          <cell r="E118"/>
          <cell r="F118" t="str">
            <v>"Запсибкомбанк" ОАО г. Тюмень</v>
          </cell>
          <cell r="G118" t="str">
            <v>047102651</v>
          </cell>
          <cell r="H118" t="str">
            <v>30101810800000000651</v>
          </cell>
          <cell r="I118" t="str">
            <v>40602810767090100005</v>
          </cell>
          <cell r="J118"/>
          <cell r="K118">
            <v>8903026300</v>
          </cell>
          <cell r="L118">
            <v>890301001</v>
          </cell>
          <cell r="M118"/>
          <cell r="N118" t="str">
            <v>52.47</v>
          </cell>
          <cell r="O118" t="str">
            <v>48736302</v>
          </cell>
          <cell r="P118">
            <v>1068903012750</v>
          </cell>
          <cell r="Q118"/>
          <cell r="R118"/>
          <cell r="S118">
            <v>13</v>
          </cell>
          <cell r="T118">
            <v>47</v>
          </cell>
          <cell r="U118"/>
          <cell r="V118"/>
          <cell r="W118">
            <v>629736</v>
          </cell>
          <cell r="X118" t="str">
            <v>ЯНАО</v>
          </cell>
          <cell r="Y118" t="str">
            <v>г. Надым</v>
          </cell>
          <cell r="Z118" t="str">
            <v>ул. Комсомольская. 8</v>
          </cell>
          <cell r="AA118">
            <v>629736</v>
          </cell>
          <cell r="AB118" t="str">
            <v>ЯНАО</v>
          </cell>
          <cell r="AC118" t="str">
            <v>г. Надым</v>
          </cell>
          <cell r="AD118" t="str">
            <v>ул. Комсомольская. 8</v>
          </cell>
          <cell r="AE118"/>
          <cell r="AF118" t="str">
            <v>т. 35-2-82</v>
          </cell>
          <cell r="AG118" t="str">
            <v>г.д. Заборских Валентина Павловна</v>
          </cell>
          <cell r="AH118" t="str">
            <v>г.д. Заборских В.П.</v>
          </cell>
          <cell r="AI118"/>
          <cell r="AJ118"/>
          <cell r="AK118" t="str">
            <v>Олейникова Татьяна Григорьевна</v>
          </cell>
          <cell r="AL118" t="str">
            <v>Олейникова Т.Г.</v>
          </cell>
          <cell r="AM118"/>
          <cell r="AN118"/>
          <cell r="AO118"/>
          <cell r="AP118"/>
          <cell r="AQ118">
            <v>4</v>
          </cell>
          <cell r="AR118">
            <v>8</v>
          </cell>
          <cell r="AS118">
            <v>9</v>
          </cell>
          <cell r="AT118">
            <v>10</v>
          </cell>
          <cell r="AU118"/>
          <cell r="AV118"/>
          <cell r="AW118"/>
          <cell r="AX118" t="str">
            <v>Договор</v>
          </cell>
          <cell r="AY118" t="str">
            <v>ПРОДАВЕЦ</v>
          </cell>
          <cell r="AZ118"/>
          <cell r="BA118"/>
          <cell r="BB118"/>
          <cell r="BC118"/>
          <cell r="BD118"/>
          <cell r="BE118"/>
          <cell r="BF118"/>
          <cell r="BG118"/>
          <cell r="BH118"/>
          <cell r="BI118">
            <v>1</v>
          </cell>
          <cell r="BJ118" t="str">
            <v>ОАО "Надымская Роспечать"</v>
          </cell>
          <cell r="BK118" t="str">
            <v>г-же Заборских В. П.</v>
          </cell>
          <cell r="BL118" t="str">
            <v>Генеральному директору</v>
          </cell>
          <cell r="BM118"/>
          <cell r="BN118"/>
          <cell r="BO118"/>
          <cell r="BP118" t="str">
            <v>Комсомольская 8</v>
          </cell>
        </row>
        <row r="119">
          <cell r="A119">
            <v>20369</v>
          </cell>
          <cell r="B119" t="str">
            <v>ООО "Газпром добыча Надым"</v>
          </cell>
          <cell r="C119" t="str">
            <v>Управление РВР ООО "ГДН"</v>
          </cell>
          <cell r="D119" t="str">
            <v>12-369/2008    от 01.01.2008г.</v>
          </cell>
          <cell r="E119" t="str">
            <v>Новый</v>
          </cell>
          <cell r="F119" t="str">
            <v>филиал "Газпромбанк" (ОАО) в г. Надым</v>
          </cell>
          <cell r="G119" t="str">
            <v>047186898</v>
          </cell>
          <cell r="H119" t="str">
            <v>30101810100000000898</v>
          </cell>
          <cell r="I119" t="str">
            <v>40702810000000300576</v>
          </cell>
          <cell r="J119"/>
          <cell r="K119">
            <v>8903019871</v>
          </cell>
          <cell r="L119">
            <v>997250001</v>
          </cell>
          <cell r="M119" t="str">
            <v>11231</v>
          </cell>
          <cell r="N119"/>
          <cell r="O119" t="str">
            <v>00153761</v>
          </cell>
          <cell r="P119"/>
          <cell r="Q119"/>
          <cell r="R119"/>
          <cell r="S119"/>
          <cell r="T119"/>
          <cell r="U119"/>
          <cell r="V119" t="str">
            <v>Перезаключить</v>
          </cell>
          <cell r="W119">
            <v>629730</v>
          </cell>
          <cell r="X119" t="str">
            <v>РФ, ЯНАО</v>
          </cell>
          <cell r="Y119" t="str">
            <v>г. Надым</v>
          </cell>
          <cell r="Z119" t="str">
            <v>ул. Зверева,. 1</v>
          </cell>
          <cell r="AA119">
            <v>629730</v>
          </cell>
          <cell r="AB119" t="str">
            <v>РФ, ЯНАО</v>
          </cell>
          <cell r="AC119" t="str">
            <v>г. Надым</v>
          </cell>
          <cell r="AD119" t="str">
            <v xml:space="preserve">ул. Заводская </v>
          </cell>
          <cell r="AE119" t="str">
            <v>nrmu@ongp.ru</v>
          </cell>
          <cell r="AF119" t="str">
            <v>т. 64-125, 
т. 64-711</v>
          </cell>
          <cell r="AG119" t="str">
            <v>нач. Отрешко Игорь Владимирович</v>
          </cell>
          <cell r="AH119" t="str">
            <v>нач. Отрешко И. В.</v>
          </cell>
          <cell r="AI119"/>
          <cell r="AJ119"/>
          <cell r="AK119" t="str">
            <v>Цыро Валентина Ивановна</v>
          </cell>
          <cell r="AL119" t="str">
            <v>Цыро В. И.</v>
          </cell>
          <cell r="AM119" t="str">
            <v>Поддубнов Дмитрий Иванович 64711</v>
          </cell>
          <cell r="AN119"/>
          <cell r="AO119"/>
          <cell r="AP119"/>
          <cell r="AQ119">
            <v>8</v>
          </cell>
          <cell r="AR119">
            <v>4</v>
          </cell>
          <cell r="AS119">
            <v>5</v>
          </cell>
          <cell r="AT119">
            <v>6</v>
          </cell>
          <cell r="AU119">
            <v>10</v>
          </cell>
          <cell r="AV119">
            <v>11</v>
          </cell>
          <cell r="AW119"/>
          <cell r="AX119" t="str">
            <v>Договор</v>
          </cell>
          <cell r="AY119" t="str">
            <v>ПРОДАВЕЦ</v>
          </cell>
          <cell r="AZ119"/>
          <cell r="BA119"/>
          <cell r="BB119"/>
          <cell r="BC119"/>
          <cell r="BD119"/>
          <cell r="BE119"/>
          <cell r="BF119"/>
          <cell r="BG119" t="str">
            <v>НГП</v>
          </cell>
          <cell r="BH119"/>
          <cell r="BI119">
            <v>1</v>
          </cell>
          <cell r="BJ119" t="str">
            <v>ООО "Газпром добыча Надым" филиал  "Управление Ремонтно-Восстановительных работ"</v>
          </cell>
          <cell r="BK119" t="str">
            <v>г-ну Отрешко И. В.</v>
          </cell>
          <cell r="BL119" t="str">
            <v>Начальнику</v>
          </cell>
          <cell r="BM119"/>
          <cell r="BN119"/>
          <cell r="BO119">
            <v>1.002</v>
          </cell>
          <cell r="BP119" t="str">
            <v>Заводская</v>
          </cell>
        </row>
        <row r="120">
          <cell r="A120">
            <v>20370</v>
          </cell>
          <cell r="B120" t="str">
            <v>ООО "Связьмонтаж"</v>
          </cell>
          <cell r="C120" t="str">
            <v>ООО "Связьмонтаж"</v>
          </cell>
          <cell r="D120" t="str">
            <v>12-370/2007    от 01.04.2007г.</v>
          </cell>
          <cell r="E120"/>
          <cell r="F120" t="str">
            <v>"Запсибкомбанк" ОАО г. Тюмень</v>
          </cell>
          <cell r="G120" t="str">
            <v>047130639</v>
          </cell>
          <cell r="H120" t="str">
            <v>30101810100000000639</v>
          </cell>
          <cell r="I120" t="str">
            <v>40702810400140000993</v>
          </cell>
          <cell r="J120"/>
          <cell r="K120">
            <v>8903023003</v>
          </cell>
          <cell r="L120">
            <v>890301001</v>
          </cell>
          <cell r="M120"/>
          <cell r="N120"/>
          <cell r="O120" t="str">
            <v>15385336</v>
          </cell>
          <cell r="P120">
            <v>1038900663120</v>
          </cell>
          <cell r="Q120"/>
          <cell r="R120"/>
          <cell r="S120"/>
          <cell r="T120"/>
          <cell r="U120">
            <v>49013</v>
          </cell>
          <cell r="V120"/>
          <cell r="W120">
            <v>629730</v>
          </cell>
          <cell r="X120" t="str">
            <v>Ямало-Ненецкий автономный округ</v>
          </cell>
          <cell r="Y120" t="str">
            <v>г. Надым</v>
          </cell>
          <cell r="Z120" t="str">
            <v>ул. Комсомольская д. 8</v>
          </cell>
          <cell r="AA120">
            <v>629730</v>
          </cell>
          <cell r="AB120" t="str">
            <v>Ямало-Ненецкий автономный округ</v>
          </cell>
          <cell r="AC120" t="str">
            <v>г. Надым</v>
          </cell>
          <cell r="AD120" t="str">
            <v>ул. Комсомольская д. 8</v>
          </cell>
          <cell r="AE120"/>
          <cell r="AF120" t="str">
            <v>т. 6-76-88 
ф. 3-23-53</v>
          </cell>
          <cell r="AG120" t="str">
            <v>г. д. Протопопова Наталья Валентиновна</v>
          </cell>
          <cell r="AH120" t="str">
            <v>г. д. Протопопова Н. В.</v>
          </cell>
          <cell r="AI120"/>
          <cell r="AJ120"/>
          <cell r="AK120" t="str">
            <v>Кудашева Татьяна Борисовна</v>
          </cell>
          <cell r="AL120" t="str">
            <v>Кудашева Т. Б.</v>
          </cell>
          <cell r="AM120"/>
          <cell r="AN120"/>
          <cell r="AO120"/>
          <cell r="AP120"/>
          <cell r="AQ120">
            <v>4</v>
          </cell>
          <cell r="AR120">
            <v>8</v>
          </cell>
          <cell r="AS120">
            <v>9</v>
          </cell>
          <cell r="AT120">
            <v>10</v>
          </cell>
          <cell r="AU120"/>
          <cell r="AV120"/>
          <cell r="AW120"/>
          <cell r="AX120" t="str">
            <v>Договор</v>
          </cell>
          <cell r="AY120" t="str">
            <v>ПРОДАВЕЦ</v>
          </cell>
          <cell r="AZ120"/>
          <cell r="BA120"/>
          <cell r="BB120"/>
          <cell r="BC120"/>
          <cell r="BD120"/>
          <cell r="BE120"/>
          <cell r="BF120"/>
          <cell r="BG120"/>
          <cell r="BH120"/>
          <cell r="BI120">
            <v>1</v>
          </cell>
          <cell r="BJ120" t="str">
            <v>ООО "Связьмонтаж"</v>
          </cell>
          <cell r="BK120" t="str">
            <v>г-же Протопоповой Н. В.</v>
          </cell>
          <cell r="BL120" t="str">
            <v>Генеральному директору</v>
          </cell>
          <cell r="BM120"/>
          <cell r="BN120"/>
          <cell r="BO120"/>
          <cell r="BP120" t="str">
            <v>Комсомольская 8</v>
          </cell>
        </row>
        <row r="121">
          <cell r="A121">
            <v>20371</v>
          </cell>
          <cell r="B121" t="str">
            <v>ООО "Газпром добыча Надым"</v>
          </cell>
          <cell r="C121" t="str">
            <v>Управление Связи ООО "ГДН"</v>
          </cell>
          <cell r="D121" t="str">
            <v>12-371/2008    от 01.01.2008г.</v>
          </cell>
          <cell r="E121" t="str">
            <v>Новый</v>
          </cell>
          <cell r="F121" t="str">
            <v>филиал "Газпромбанк" (ОАО) в г. Надым</v>
          </cell>
          <cell r="G121" t="str">
            <v>047186898</v>
          </cell>
          <cell r="H121" t="str">
            <v>30101810100000000898</v>
          </cell>
          <cell r="I121" t="str">
            <v>40702810000000300576</v>
          </cell>
          <cell r="J121"/>
          <cell r="K121">
            <v>8903019871</v>
          </cell>
          <cell r="L121">
            <v>997250001</v>
          </cell>
          <cell r="M121" t="str">
            <v>11231</v>
          </cell>
          <cell r="N121"/>
          <cell r="O121" t="str">
            <v>00153761</v>
          </cell>
          <cell r="P121"/>
          <cell r="Q121"/>
          <cell r="R121"/>
          <cell r="S121"/>
          <cell r="T121"/>
          <cell r="U121"/>
          <cell r="V121" t="str">
            <v>Перезаключить</v>
          </cell>
          <cell r="W121">
            <v>629730</v>
          </cell>
          <cell r="X121" t="str">
            <v>РФ, ЯНАО</v>
          </cell>
          <cell r="Y121" t="str">
            <v>г. Надым</v>
          </cell>
          <cell r="Z121" t="str">
            <v>ул. Зверева,. 1</v>
          </cell>
          <cell r="AA121">
            <v>629730</v>
          </cell>
          <cell r="AB121" t="str">
            <v>РФ, ЯНАО</v>
          </cell>
          <cell r="AC121" t="str">
            <v>г. Надым</v>
          </cell>
          <cell r="AD121" t="str">
            <v>ул. Полярная д.1</v>
          </cell>
          <cell r="AE121"/>
          <cell r="AF121" t="str">
            <v>т. 6-66-20 
ф. 6-76-09</v>
          </cell>
          <cell r="AG121" t="str">
            <v>нач. Телепнев Александр Иванович</v>
          </cell>
          <cell r="AH121" t="str">
            <v>нач. Телепнев А.И.</v>
          </cell>
          <cell r="AI121"/>
          <cell r="AJ121"/>
          <cell r="AK121"/>
          <cell r="AL121"/>
          <cell r="AM121"/>
          <cell r="AN121"/>
          <cell r="AO121"/>
          <cell r="AP121"/>
          <cell r="AQ121">
            <v>8</v>
          </cell>
          <cell r="AR121">
            <v>4</v>
          </cell>
          <cell r="AS121">
            <v>5</v>
          </cell>
          <cell r="AT121">
            <v>6</v>
          </cell>
          <cell r="AU121">
            <v>10</v>
          </cell>
          <cell r="AV121">
            <v>11</v>
          </cell>
          <cell r="AW121"/>
          <cell r="AX121" t="str">
            <v>Договор</v>
          </cell>
          <cell r="AY121" t="str">
            <v>ПРОДАВЕЦ</v>
          </cell>
          <cell r="AZ121"/>
          <cell r="BA121"/>
          <cell r="BB121"/>
          <cell r="BC121"/>
          <cell r="BD121"/>
          <cell r="BE121"/>
          <cell r="BF121"/>
          <cell r="BG121" t="str">
            <v>НГП</v>
          </cell>
          <cell r="BH121"/>
          <cell r="BI121">
            <v>1</v>
          </cell>
          <cell r="BJ121" t="str">
            <v>ООО "Газпром добыча Надым" филиал  "Управление Технологической Связи"</v>
          </cell>
          <cell r="BK121" t="str">
            <v>г-ну Телепневу А. И.</v>
          </cell>
          <cell r="BL121" t="str">
            <v>Начальнику</v>
          </cell>
          <cell r="BM121"/>
          <cell r="BN121"/>
          <cell r="BO121">
            <v>1.0209999999999999</v>
          </cell>
          <cell r="BP121" t="str">
            <v xml:space="preserve">Полярная 1(газпром-
энерго) </v>
          </cell>
        </row>
        <row r="122">
          <cell r="A122">
            <v>20372</v>
          </cell>
          <cell r="B122" t="str">
            <v>Управление Федеральной службы Российской Федерации по контролю за оборотом наркотиков по Ямало-Ненецкому автономному округу</v>
          </cell>
          <cell r="C122" t="str">
            <v>Управление ФСКН России по ЯНАО</v>
          </cell>
          <cell r="D122" t="str">
            <v>12-372/2008    от 01.01.2008г.</v>
          </cell>
          <cell r="E122" t="str">
            <v>Новый</v>
          </cell>
          <cell r="F122" t="str">
            <v>Расчетно-кассовый центр г. Салехард</v>
          </cell>
          <cell r="G122" t="str">
            <v>047182000</v>
          </cell>
          <cell r="H122"/>
          <cell r="I122" t="str">
            <v>40105810400000010000</v>
          </cell>
          <cell r="J122">
            <v>3204728945</v>
          </cell>
          <cell r="K122">
            <v>8902010107</v>
          </cell>
          <cell r="L122">
            <v>890101001</v>
          </cell>
          <cell r="M122" t="str">
            <v>97330</v>
          </cell>
          <cell r="N122" t="str">
            <v>75.11.12</v>
          </cell>
          <cell r="O122" t="str">
            <v>14869397</v>
          </cell>
          <cell r="P122">
            <v>1038900601123</v>
          </cell>
          <cell r="Q122"/>
          <cell r="R122"/>
          <cell r="S122">
            <v>12</v>
          </cell>
          <cell r="T122">
            <v>81</v>
          </cell>
          <cell r="U122">
            <v>13195</v>
          </cell>
          <cell r="V122" t="str">
            <v>Перезаключить</v>
          </cell>
          <cell r="W122">
            <v>629002</v>
          </cell>
          <cell r="X122" t="str">
            <v>Ямало-Ненецкий автономный округ</v>
          </cell>
          <cell r="Y122" t="str">
            <v xml:space="preserve">г. Салехард </v>
          </cell>
          <cell r="Z122" t="str">
            <v>ул. Чупрова 31А</v>
          </cell>
          <cell r="AA122">
            <v>629400</v>
          </cell>
          <cell r="AB122" t="str">
            <v>Ямало-Ненецкий автономный округ</v>
          </cell>
          <cell r="AC122" t="str">
            <v>г. Лабытнанги</v>
          </cell>
          <cell r="AD122" t="str">
            <v>ул. Обская д. 57 Б</v>
          </cell>
          <cell r="AE122"/>
          <cell r="AF122" t="str">
            <v xml:space="preserve">т. (34992) 5-37-30 
ф. (34992) 5-36-51
т. 5-73-21 </v>
          </cell>
          <cell r="AG122" t="str">
            <v>зам. нач. Новиков Владимир Викторович</v>
          </cell>
          <cell r="AH122" t="str">
            <v>зам. нач. Новиков В. В.</v>
          </cell>
          <cell r="AI122" t="str">
            <v>Новиков Владимир Викторович</v>
          </cell>
          <cell r="AJ122"/>
          <cell r="AK122" t="str">
            <v>Капитан Любовь Антониновна 
(34992) 5-37-12</v>
          </cell>
          <cell r="AL122" t="str">
            <v>Капитан Л. А.</v>
          </cell>
          <cell r="AM122"/>
          <cell r="AN122"/>
          <cell r="AO122"/>
          <cell r="AP122"/>
          <cell r="AQ122"/>
          <cell r="AR122"/>
          <cell r="AS122">
            <v>8</v>
          </cell>
          <cell r="AT122"/>
          <cell r="AU122"/>
          <cell r="AV122"/>
          <cell r="AW122"/>
          <cell r="AX122" t="str">
            <v>Гос. контракт</v>
          </cell>
          <cell r="AY122" t="str">
            <v>ПОСТАВЩИК</v>
          </cell>
          <cell r="AZ122"/>
          <cell r="BA122"/>
          <cell r="BB122"/>
          <cell r="BC122"/>
          <cell r="BD122"/>
          <cell r="BE122"/>
          <cell r="BF122"/>
          <cell r="BG122" t="str">
            <v>Бюджет</v>
          </cell>
          <cell r="BH122"/>
          <cell r="BI122">
            <v>0</v>
          </cell>
          <cell r="BJ122" t="str">
            <v>Управление Федеральной службы Российской Федерации по контролю за оборотом наркотиков по Ямало-Ненецкому автономному округу</v>
          </cell>
          <cell r="BK122" t="str">
            <v>г-ну Новикову В. В.</v>
          </cell>
          <cell r="BL122" t="str">
            <v>Заместителю начальника управления</v>
          </cell>
          <cell r="BM122"/>
          <cell r="BN122"/>
          <cell r="BO122">
            <v>4.0010000000000003</v>
          </cell>
          <cell r="BP122" t="str">
            <v>возле ГАИ</v>
          </cell>
        </row>
        <row r="123">
          <cell r="A123">
            <v>20373</v>
          </cell>
          <cell r="B123" t="str">
            <v>ООО "Газпром трансгаз Югорск"</v>
          </cell>
          <cell r="C123" t="str">
            <v>УТС "Югорскгазтелеком"</v>
          </cell>
          <cell r="D123" t="str">
            <v>12-373/2006    от 01.01.2006г.</v>
          </cell>
          <cell r="E123"/>
          <cell r="F123" t="str">
            <v>АБ "Газпромбанк" (ОАО) г. Югорск</v>
          </cell>
          <cell r="G123" t="str">
            <v>047175758</v>
          </cell>
          <cell r="H123" t="str">
            <v>30101810600000000758</v>
          </cell>
          <cell r="I123" t="str">
            <v>40702810401001010397</v>
          </cell>
          <cell r="J123"/>
          <cell r="K123">
            <v>8622000931</v>
          </cell>
          <cell r="L123">
            <v>862202009</v>
          </cell>
          <cell r="M123" t="str">
            <v>52300</v>
          </cell>
          <cell r="N123" t="str">
            <v>64.20.1; 64.20.2;64.20.3</v>
          </cell>
          <cell r="O123" t="str">
            <v>34935937</v>
          </cell>
          <cell r="P123">
            <v>1028601843918</v>
          </cell>
          <cell r="Q123"/>
          <cell r="R123">
            <v>71187000000</v>
          </cell>
          <cell r="S123"/>
          <cell r="T123"/>
          <cell r="U123"/>
          <cell r="V123"/>
          <cell r="W123">
            <v>628260</v>
          </cell>
          <cell r="X123" t="str">
            <v>Российская Федерация, Тюменская область Ханты-Мансийский Автономный округ-Югра</v>
          </cell>
          <cell r="Y123" t="str">
            <v>г. Югорск</v>
          </cell>
          <cell r="Z123" t="str">
            <v>ул. Мира, 15</v>
          </cell>
          <cell r="AA123">
            <v>628260</v>
          </cell>
          <cell r="AB123" t="str">
            <v>Российская Федерация Тюменская область Ханты-Мансийский Автономный округ-Югра</v>
          </cell>
          <cell r="AC123" t="str">
            <v>г. Югорск</v>
          </cell>
          <cell r="AD123" t="str">
            <v>ул. 40 лет Победы д. 14</v>
          </cell>
          <cell r="AE123" t="str">
            <v>uts@uts.ttg.gazprom.ru</v>
          </cell>
          <cell r="AF123" t="str">
            <v>ф.(34675) 2-16-81   ф.(3499) 54-82-16</v>
          </cell>
          <cell r="AG123" t="str">
            <v>нач. Онопа Николай Филиппович</v>
          </cell>
          <cell r="AH123" t="str">
            <v>нач. Онопа Н. Ф.,</v>
          </cell>
          <cell r="AI123"/>
          <cell r="AJ123"/>
          <cell r="AK123" t="str">
            <v>Руденко Татьяна Александровна 
т.(34675) 2-13-68</v>
          </cell>
          <cell r="AL123" t="str">
            <v>Руденко Т. А.</v>
          </cell>
          <cell r="AM123"/>
          <cell r="AN123" t="str">
            <v>ПТО: 2-00-71, ф. 2-11-45</v>
          </cell>
          <cell r="AO123"/>
          <cell r="AP123"/>
          <cell r="AQ123">
            <v>4</v>
          </cell>
          <cell r="AR123">
            <v>8</v>
          </cell>
          <cell r="AS123">
            <v>9</v>
          </cell>
          <cell r="AT123">
            <v>10</v>
          </cell>
          <cell r="AU123"/>
          <cell r="AV123"/>
          <cell r="AW123"/>
          <cell r="AX123" t="str">
            <v>Договор</v>
          </cell>
          <cell r="AY123" t="str">
            <v>ПРОДАВЕЦ</v>
          </cell>
          <cell r="AZ123"/>
          <cell r="BA123"/>
          <cell r="BB123"/>
          <cell r="BC123"/>
          <cell r="BD123"/>
          <cell r="BE123"/>
          <cell r="BF123"/>
          <cell r="BG123" t="str">
            <v>ТТГ</v>
          </cell>
          <cell r="BH123" t="str">
            <v>есть</v>
          </cell>
          <cell r="BI123">
            <v>1</v>
          </cell>
          <cell r="BJ123" t="str">
            <v>УТС "Югорскгазтелеком" ООО "Газпром трансгаз Югорск"</v>
          </cell>
          <cell r="BK123" t="str">
            <v>г-ну Онопа Н. Ф.</v>
          </cell>
          <cell r="BL123" t="str">
            <v>Начальнику</v>
          </cell>
          <cell r="BM123"/>
          <cell r="BN123"/>
          <cell r="BO123">
            <v>5.0060000000000002</v>
          </cell>
          <cell r="BP123" t="str">
            <v>напротив Мир. Судей</v>
          </cell>
        </row>
        <row r="124">
          <cell r="A124">
            <v>20374</v>
          </cell>
          <cell r="B124" t="str">
            <v>ФГУЗ  "Центр гигиены и эпидемиологии в ЯНАО"</v>
          </cell>
          <cell r="C124" t="str">
            <v xml:space="preserve">ФГУЗ Центр гигиены ЯНАО </v>
          </cell>
          <cell r="D124" t="str">
            <v>12-374/2008    от 01.01.2008г.</v>
          </cell>
          <cell r="E124" t="str">
            <v>Новый</v>
          </cell>
          <cell r="F124" t="str">
            <v>Расчетно-кассовый центр г. Салехард</v>
          </cell>
          <cell r="G124" t="str">
            <v>047182000</v>
          </cell>
          <cell r="H124"/>
          <cell r="I124" t="str">
            <v>40503810900001000001</v>
          </cell>
          <cell r="J124">
            <v>6141806923</v>
          </cell>
          <cell r="K124">
            <v>8901016378</v>
          </cell>
          <cell r="L124">
            <v>890303001</v>
          </cell>
          <cell r="M124"/>
          <cell r="N124" t="str">
            <v>85.14.5</v>
          </cell>
          <cell r="O124" t="str">
            <v>97401674</v>
          </cell>
          <cell r="P124">
            <v>1058900003270</v>
          </cell>
          <cell r="Q124"/>
          <cell r="R124">
            <v>71174000000</v>
          </cell>
          <cell r="S124"/>
          <cell r="T124"/>
          <cell r="U124"/>
          <cell r="V124" t="str">
            <v>Перезаключить</v>
          </cell>
          <cell r="W124">
            <v>629008</v>
          </cell>
          <cell r="X124" t="str">
            <v>Тюменская обл. ЯНАО</v>
          </cell>
          <cell r="Y124" t="str">
            <v>г. Салехард</v>
          </cell>
          <cell r="Z124" t="str">
            <v>ул. Ямальская д.4</v>
          </cell>
          <cell r="AA124">
            <v>629730</v>
          </cell>
          <cell r="AB124" t="str">
            <v>Тюменская обл. ЯНАО</v>
          </cell>
          <cell r="AC124" t="str">
            <v>г. Надым</v>
          </cell>
          <cell r="AD124" t="str">
            <v>ул. Южная д.1</v>
          </cell>
          <cell r="AE124"/>
          <cell r="AF124" t="str">
            <v>т. 3-07-50 
ф. 3-04-24</v>
          </cell>
          <cell r="AG124" t="str">
            <v>глав. врач  Ивлев Павел Александрович</v>
          </cell>
          <cell r="AH124" t="str">
            <v>глав. врач филиала Ивлев П. А.</v>
          </cell>
          <cell r="AI124"/>
          <cell r="AJ124"/>
          <cell r="AK124" t="str">
            <v>И.о. Тюрина Фаузия Мирсаидовна</v>
          </cell>
          <cell r="AL124" t="str">
            <v>Тюрина Ф. М.</v>
          </cell>
          <cell r="AM124"/>
          <cell r="AN124"/>
          <cell r="AO124" t="str">
            <v>Экономист Вера Александровна каб. 12</v>
          </cell>
          <cell r="AP124"/>
          <cell r="AQ124"/>
          <cell r="AR124"/>
          <cell r="AS124">
            <v>5</v>
          </cell>
          <cell r="AT124"/>
          <cell r="AU124"/>
          <cell r="AV124"/>
          <cell r="AW124"/>
          <cell r="AX124" t="str">
            <v>Гос. контракт</v>
          </cell>
          <cell r="AY124" t="str">
            <v>ПОСТАВЩИК</v>
          </cell>
          <cell r="AZ124"/>
          <cell r="BA124"/>
          <cell r="BB124"/>
          <cell r="BC124"/>
          <cell r="BD124"/>
          <cell r="BE124"/>
          <cell r="BF124"/>
          <cell r="BG124" t="str">
            <v>Бюджет</v>
          </cell>
          <cell r="BH124"/>
          <cell r="BI124">
            <v>0</v>
          </cell>
          <cell r="BJ124" t="str">
            <v>Филиал ФГУЗ  "Центр гигиены и эпидемиологии в ЯНАО" в г. Надыме</v>
          </cell>
          <cell r="BK124" t="str">
            <v>г-ну Ивлеву П. А.</v>
          </cell>
          <cell r="BL124" t="str">
            <v>Главному врачу</v>
          </cell>
          <cell r="BM124"/>
          <cell r="BN124"/>
          <cell r="BO124">
            <v>4.03599999999998</v>
          </cell>
          <cell r="BP124" t="str">
            <v>зд. СЭС</v>
          </cell>
        </row>
        <row r="125">
          <cell r="A125">
            <v>20375</v>
          </cell>
          <cell r="B125" t="str">
            <v>Филиал №3 Государственного учреждения-регионального отделения Фонда социального страхования РФ по ЯНАО</v>
          </cell>
          <cell r="C125" t="str">
            <v>Филиал №3  Соц.страх.</v>
          </cell>
          <cell r="D125" t="str">
            <v>12-375/2007   от 01.01.2007г.</v>
          </cell>
          <cell r="E125">
            <v>0</v>
          </cell>
          <cell r="F125" t="str">
            <v>Расчётно - кассовый центр г. Надым</v>
          </cell>
          <cell r="G125" t="str">
            <v>047186000</v>
          </cell>
          <cell r="H125"/>
          <cell r="I125" t="str">
            <v>40402810000000000001</v>
          </cell>
          <cell r="J125"/>
          <cell r="K125">
            <v>8901003072</v>
          </cell>
          <cell r="L125">
            <v>890302001</v>
          </cell>
          <cell r="M125" t="str">
            <v>96190</v>
          </cell>
          <cell r="N125"/>
          <cell r="O125" t="str">
            <v>39353430</v>
          </cell>
          <cell r="P125"/>
          <cell r="Q125"/>
          <cell r="R125"/>
          <cell r="S125"/>
          <cell r="T125"/>
          <cell r="U125"/>
          <cell r="V125" t="str">
            <v>Перезаключить</v>
          </cell>
          <cell r="W125">
            <v>629730</v>
          </cell>
          <cell r="X125" t="str">
            <v>Тюменская обл. ЯНАО</v>
          </cell>
          <cell r="Y125" t="str">
            <v>г. Надым</v>
          </cell>
          <cell r="Z125" t="str">
            <v>ул. Комсомольская д. 22</v>
          </cell>
          <cell r="AA125">
            <v>629730</v>
          </cell>
          <cell r="AB125" t="str">
            <v>Тюменская обл. ЯНАО</v>
          </cell>
          <cell r="AC125" t="str">
            <v>г. Надым</v>
          </cell>
          <cell r="AD125" t="str">
            <v>ул. Комсомольская д. 22</v>
          </cell>
          <cell r="AE125"/>
          <cell r="AF125" t="str">
            <v>т. 3-23-30 
ф. 3-31-00</v>
          </cell>
          <cell r="AG125" t="str">
            <v>д. Беличенко О.В.</v>
          </cell>
          <cell r="AH125" t="str">
            <v>д. Беличенко О.В.</v>
          </cell>
          <cell r="AI125"/>
          <cell r="AJ125"/>
          <cell r="AK125" t="str">
            <v>Бажина О.Н.</v>
          </cell>
          <cell r="AL125" t="str">
            <v>Бажина О.Н.</v>
          </cell>
          <cell r="AM125"/>
          <cell r="AN125"/>
          <cell r="AO125"/>
          <cell r="AP125"/>
          <cell r="AQ125">
            <v>8</v>
          </cell>
          <cell r="AR125">
            <v>4</v>
          </cell>
          <cell r="AS125">
            <v>5</v>
          </cell>
          <cell r="AT125">
            <v>6</v>
          </cell>
          <cell r="AU125">
            <v>9</v>
          </cell>
          <cell r="AV125"/>
          <cell r="AW125"/>
          <cell r="AX125" t="str">
            <v>Договор</v>
          </cell>
          <cell r="AY125" t="str">
            <v>ПРОДАВЕЦ</v>
          </cell>
          <cell r="AZ125"/>
          <cell r="BA125"/>
          <cell r="BB125"/>
          <cell r="BC125"/>
          <cell r="BD125"/>
          <cell r="BE125"/>
          <cell r="BF125"/>
          <cell r="BG125" t="str">
            <v>Бюджет</v>
          </cell>
          <cell r="BH125"/>
          <cell r="BI125">
            <v>0</v>
          </cell>
          <cell r="BJ125" t="str">
            <v>Филиал №3 Государственного учреждения-регионального отделения Фонда социального страхования РФ по ЯНАО</v>
          </cell>
          <cell r="BK125" t="str">
            <v>г-ну  Беличенко О. В.</v>
          </cell>
          <cell r="BL125" t="str">
            <v>Директору</v>
          </cell>
          <cell r="BM125"/>
          <cell r="BN125"/>
          <cell r="BO125">
            <v>5.0030000000000001</v>
          </cell>
          <cell r="BP125" t="str">
            <v>Комсомольская 22</v>
          </cell>
        </row>
        <row r="126">
          <cell r="A126">
            <v>20376</v>
          </cell>
          <cell r="B126" t="str">
            <v>Филиал государственного образовательного учреждения высшего профессионального образования "Тюменский государственный нефтегазовый университет" в г. Надыме им. В. В. Ремизова</v>
          </cell>
          <cell r="C126" t="str">
            <v>Филиал Тюменского ГНГУ</v>
          </cell>
          <cell r="D126" t="str">
            <v>12-376/2006    от 01.01.2006г.</v>
          </cell>
          <cell r="E126"/>
          <cell r="F126" t="str">
            <v>Расчетно-кассовый центр г. Салехард</v>
          </cell>
          <cell r="G126" t="str">
            <v>047182000</v>
          </cell>
          <cell r="H126"/>
          <cell r="I126" t="str">
            <v>40503810900001000001</v>
          </cell>
          <cell r="J126"/>
          <cell r="K126">
            <v>7202028202</v>
          </cell>
          <cell r="L126">
            <v>890302001</v>
          </cell>
          <cell r="M126" t="str">
            <v>92110</v>
          </cell>
          <cell r="N126" t="str">
            <v>80.30.1</v>
          </cell>
          <cell r="O126" t="str">
            <v>51014423</v>
          </cell>
          <cell r="P126">
            <v>1027200811483</v>
          </cell>
          <cell r="Q126"/>
          <cell r="R126">
            <v>71174000000</v>
          </cell>
          <cell r="S126"/>
          <cell r="T126"/>
          <cell r="U126"/>
          <cell r="V126"/>
          <cell r="W126">
            <v>629730</v>
          </cell>
          <cell r="X126" t="str">
            <v>ЯНАО</v>
          </cell>
          <cell r="Y126" t="str">
            <v>г. Надым</v>
          </cell>
          <cell r="Z126" t="str">
            <v>ул. Комсомольская  д. 15а.</v>
          </cell>
          <cell r="AA126">
            <v>629730</v>
          </cell>
          <cell r="AB126" t="str">
            <v>ЯНАО</v>
          </cell>
          <cell r="AC126" t="str">
            <v>г. Надым</v>
          </cell>
          <cell r="AD126" t="str">
            <v>ул. Комсомольская  д. 15а.</v>
          </cell>
          <cell r="AE126" t="str">
            <v>tgngu@ptline.ru</v>
          </cell>
          <cell r="AF126" t="str">
            <v>т. 3-50-75 
ф. 3-50-75</v>
          </cell>
          <cell r="AG126" t="str">
            <v>д. Наумова Людмила  Александровна</v>
          </cell>
          <cell r="AH126" t="str">
            <v>д. Наумова Л. А.</v>
          </cell>
          <cell r="AI126"/>
          <cell r="AJ126"/>
          <cell r="AK126" t="str">
            <v>Янбухтина Люция Насибулловна</v>
          </cell>
          <cell r="AL126" t="str">
            <v>Янбухтина Л. Н</v>
          </cell>
          <cell r="AM126"/>
          <cell r="AN126"/>
          <cell r="AO126"/>
          <cell r="AP126"/>
          <cell r="AQ126">
            <v>4</v>
          </cell>
          <cell r="AR126">
            <v>8</v>
          </cell>
          <cell r="AS126">
            <v>9</v>
          </cell>
          <cell r="AT126">
            <v>10</v>
          </cell>
          <cell r="AU126"/>
          <cell r="AV126"/>
          <cell r="AW126"/>
          <cell r="AX126" t="str">
            <v>Договор</v>
          </cell>
          <cell r="AY126" t="str">
            <v>ПРОДАВЕЦ</v>
          </cell>
          <cell r="AZ126"/>
          <cell r="BA126"/>
          <cell r="BB126"/>
          <cell r="BC126"/>
          <cell r="BD126"/>
          <cell r="BE126"/>
          <cell r="BF126"/>
          <cell r="BG126"/>
          <cell r="BH126"/>
          <cell r="BI126">
            <v>0</v>
          </cell>
          <cell r="BJ126" t="str">
            <v>Филиал государственного образовательного учреждения высшего профессионального образования "Тюменский государственный нефтегазовый университет" в г. Надыме им. В. В. Ремизова</v>
          </cell>
          <cell r="BK126" t="str">
            <v>г-же  Наумовой Л. А.</v>
          </cell>
          <cell r="BL126" t="str">
            <v>Директору</v>
          </cell>
          <cell r="BM126"/>
          <cell r="BN126"/>
          <cell r="BO126">
            <v>4.0249999999999897</v>
          </cell>
          <cell r="BP126" t="str">
            <v>ТГНУ</v>
          </cell>
        </row>
        <row r="127">
          <cell r="A127">
            <v>20377</v>
          </cell>
          <cell r="B127" t="str">
            <v>ООО "Газпром добыча Надым"</v>
          </cell>
          <cell r="C127" t="str">
            <v>"ЯГПУ" ООО "ГДН"</v>
          </cell>
          <cell r="D127" t="str">
            <v>12-377/2008    от 01.01.2008г.</v>
          </cell>
          <cell r="E127" t="str">
            <v>Новый</v>
          </cell>
          <cell r="F127" t="str">
            <v>филиал "Газпромбанк" (ОАО) в г. Надым</v>
          </cell>
          <cell r="G127" t="str">
            <v>047186898</v>
          </cell>
          <cell r="H127" t="str">
            <v>30101810100000000898</v>
          </cell>
          <cell r="I127" t="str">
            <v>40702810000000300576</v>
          </cell>
          <cell r="J127"/>
          <cell r="K127">
            <v>8903019871</v>
          </cell>
          <cell r="L127">
            <v>997250001</v>
          </cell>
          <cell r="M127" t="str">
            <v>11231</v>
          </cell>
          <cell r="N127" t="str">
            <v>11.10.2</v>
          </cell>
          <cell r="O127" t="str">
            <v>00153761</v>
          </cell>
          <cell r="P127"/>
          <cell r="Q127"/>
          <cell r="R127"/>
          <cell r="S127"/>
          <cell r="T127"/>
          <cell r="U127"/>
          <cell r="V127" t="str">
            <v>Перезаключить</v>
          </cell>
          <cell r="W127">
            <v>629730</v>
          </cell>
          <cell r="X127" t="str">
            <v>РФ, ЯНАО</v>
          </cell>
          <cell r="Y127" t="str">
            <v>г. Надым</v>
          </cell>
          <cell r="Z127" t="str">
            <v>ул. Зверева, 1</v>
          </cell>
          <cell r="AA127">
            <v>629730</v>
          </cell>
          <cell r="AB127" t="str">
            <v>РФ, ЯНАО</v>
          </cell>
          <cell r="AC127" t="str">
            <v>г. Надым</v>
          </cell>
          <cell r="AD127" t="str">
            <v>ул. Зверева 8/1</v>
          </cell>
          <cell r="AE127" t="str">
            <v>JGPU@ongp.ru</v>
          </cell>
          <cell r="AF127" t="str">
            <v>т. 67-492 
ф. 6-66-00</v>
          </cell>
          <cell r="AG127" t="str">
            <v>нач. Махмутов Камель Наилович</v>
          </cell>
          <cell r="AH127" t="str">
            <v>нач. Махмутов К.Н.</v>
          </cell>
          <cell r="AI127"/>
          <cell r="AJ127" t="str">
            <v>Арефьев Виталий Васильевич</v>
          </cell>
          <cell r="AK127" t="str">
            <v>Непопчук Татьяна Николаевна 
т. 66-724 ф. 6-89-56</v>
          </cell>
          <cell r="AL127" t="str">
            <v>Непопчук Т. Н.</v>
          </cell>
          <cell r="AM127" t="str">
            <v>Коляка Андрей Викторович 
т. 67-742</v>
          </cell>
          <cell r="AN127" t="str">
            <v>ОГЭ
56-61-81</v>
          </cell>
          <cell r="AO127" t="str">
            <v>Дог. Отдел
Надежда Сергеевна
т.56-70-72</v>
          </cell>
          <cell r="AP127"/>
          <cell r="AQ127">
            <v>8</v>
          </cell>
          <cell r="AR127">
            <v>4</v>
          </cell>
          <cell r="AS127">
            <v>5</v>
          </cell>
          <cell r="AT127">
            <v>6</v>
          </cell>
          <cell r="AU127">
            <v>10</v>
          </cell>
          <cell r="AV127">
            <v>11</v>
          </cell>
          <cell r="AW127"/>
          <cell r="AX127" t="str">
            <v>Договор</v>
          </cell>
          <cell r="AY127" t="str">
            <v>ПРОДАВЕЦ</v>
          </cell>
          <cell r="AZ127"/>
          <cell r="BA127"/>
          <cell r="BB127"/>
          <cell r="BC127"/>
          <cell r="BD127"/>
          <cell r="BE127"/>
          <cell r="BF127"/>
          <cell r="BG127" t="str">
            <v>НГП</v>
          </cell>
          <cell r="BH127"/>
          <cell r="BI127">
            <v>1</v>
          </cell>
          <cell r="BJ127" t="str">
            <v>ООО "Газпром добыча Надым" филиал  "Ямальское Газопромысловое Управление"</v>
          </cell>
          <cell r="BK127" t="str">
            <v>г-ну Махмутову К. Н.</v>
          </cell>
          <cell r="BL127" t="str">
            <v>Начальнику</v>
          </cell>
          <cell r="BM127"/>
          <cell r="BN127"/>
          <cell r="BO127">
            <v>1.0129999999999999</v>
          </cell>
          <cell r="BP127" t="str">
            <v>ул. Зверева "Центр занятости"</v>
          </cell>
        </row>
        <row r="128">
          <cell r="A128">
            <v>20378</v>
          </cell>
          <cell r="B128" t="str">
            <v>ГУ НИИ "Медицинских проблем крайнего севера" РАМН</v>
          </cell>
          <cell r="C128" t="str">
            <v>ГУ НИИ МПКС РАМН</v>
          </cell>
          <cell r="D128" t="str">
            <v>12-378/2008    от 01.01.2008г.</v>
          </cell>
          <cell r="E128" t="str">
            <v>Новый</v>
          </cell>
          <cell r="F128" t="str">
            <v>Расчётно - кассовый центр г. Надым</v>
          </cell>
          <cell r="G128" t="str">
            <v>047186000</v>
          </cell>
          <cell r="H128"/>
          <cell r="I128" t="str">
            <v>40603810100002000025</v>
          </cell>
          <cell r="J128"/>
          <cell r="K128">
            <v>8903015490</v>
          </cell>
          <cell r="L128">
            <v>890301001</v>
          </cell>
          <cell r="M128" t="str">
            <v>91511</v>
          </cell>
          <cell r="N128"/>
          <cell r="O128" t="str">
            <v>39353890</v>
          </cell>
          <cell r="P128"/>
          <cell r="Q128"/>
          <cell r="R128"/>
          <cell r="S128"/>
          <cell r="T128"/>
          <cell r="U128"/>
          <cell r="V128"/>
          <cell r="W128">
            <v>629730</v>
          </cell>
          <cell r="X128" t="str">
            <v>Тюменская обл. ЯНАО</v>
          </cell>
          <cell r="Y128" t="str">
            <v>г. Надым</v>
          </cell>
          <cell r="Z128" t="str">
            <v>107 км.</v>
          </cell>
          <cell r="AA128">
            <v>629730</v>
          </cell>
          <cell r="AB128" t="str">
            <v>Тюменская обл. ЯНАО</v>
          </cell>
          <cell r="AC128" t="str">
            <v>г. Надым</v>
          </cell>
          <cell r="AD128" t="str">
            <v>107 км.</v>
          </cell>
          <cell r="AE128" t="str">
            <v>nii_mpks@nadym.ru</v>
          </cell>
          <cell r="AF128" t="str">
            <v>т. 3-03-20, 
т. 9-71-48  
ф. 9-74-53</v>
          </cell>
          <cell r="AG128" t="str">
            <v>д.ч-к. Буганов Анатолий Алексеевич</v>
          </cell>
          <cell r="AH128" t="str">
            <v>д.ч-к. Буганов А. А.</v>
          </cell>
          <cell r="AI128" t="str">
            <v>помошник д. по юр.вопросам Гуйвенко Арина Владимировна т. 97-1-53</v>
          </cell>
          <cell r="AJ128"/>
          <cell r="AK128" t="str">
            <v>Зиновьева Надежда Васильевна</v>
          </cell>
          <cell r="AL128" t="str">
            <v>Зиновьева Н. В.</v>
          </cell>
          <cell r="AM128"/>
          <cell r="AN128"/>
          <cell r="AO128"/>
          <cell r="AP128"/>
          <cell r="AQ128">
            <v>4</v>
          </cell>
          <cell r="AR128">
            <v>8</v>
          </cell>
          <cell r="AS128">
            <v>9</v>
          </cell>
          <cell r="AT128">
            <v>10</v>
          </cell>
          <cell r="AU128"/>
          <cell r="AV128"/>
          <cell r="AW128"/>
          <cell r="AX128" t="str">
            <v>Договор</v>
          </cell>
          <cell r="AY128" t="str">
            <v>ПРОДАВЕЦ</v>
          </cell>
          <cell r="AZ128"/>
          <cell r="BA128"/>
          <cell r="BB128"/>
          <cell r="BC128"/>
          <cell r="BD128"/>
          <cell r="BE128"/>
          <cell r="BF128"/>
          <cell r="BG128"/>
          <cell r="BH128"/>
          <cell r="BI128">
            <v>0</v>
          </cell>
          <cell r="BJ128" t="str">
            <v>ГУ НИИ "Медицинских проблем крайнего севера" РАМН</v>
          </cell>
          <cell r="BK128" t="str">
            <v>г-ну  Буганову А. А.</v>
          </cell>
          <cell r="BL128" t="str">
            <v>Директору</v>
          </cell>
          <cell r="BM128"/>
          <cell r="BN128"/>
          <cell r="BO128"/>
          <cell r="BP128" t="str">
            <v>107 КМ</v>
          </cell>
        </row>
        <row r="129">
          <cell r="A129">
            <v>20379</v>
          </cell>
          <cell r="B129" t="str">
            <v>ООО "Евросиб"</v>
          </cell>
          <cell r="C129" t="str">
            <v>ООО "Евросиб"</v>
          </cell>
          <cell r="D129" t="str">
            <v>12-379/2008    от 01.02.2008г.</v>
          </cell>
          <cell r="E129" t="str">
            <v>Новый</v>
          </cell>
          <cell r="F129" t="str">
            <v>филиал ОАО "Уралсиб"  г. Тюмень</v>
          </cell>
          <cell r="G129" t="str">
            <v>047106957</v>
          </cell>
          <cell r="H129" t="str">
            <v>30101810900000000957</v>
          </cell>
          <cell r="I129" t="str">
            <v>40702810163020000104</v>
          </cell>
          <cell r="J129"/>
          <cell r="K129">
            <v>8903023677</v>
          </cell>
          <cell r="L129">
            <v>890301001</v>
          </cell>
          <cell r="M129"/>
          <cell r="N129" t="str">
            <v>63.12.21</v>
          </cell>
          <cell r="O129" t="str">
            <v>73157206</v>
          </cell>
          <cell r="P129">
            <v>1048900201570</v>
          </cell>
          <cell r="Q129"/>
          <cell r="R129">
            <v>71174000000</v>
          </cell>
          <cell r="S129">
            <v>16</v>
          </cell>
          <cell r="T129">
            <v>65</v>
          </cell>
          <cell r="U129">
            <v>49013</v>
          </cell>
          <cell r="V129"/>
          <cell r="W129">
            <v>629730</v>
          </cell>
          <cell r="X129" t="str">
            <v>РФ, ЯНАО</v>
          </cell>
          <cell r="Y129" t="str">
            <v>г.Надым</v>
          </cell>
          <cell r="Z129" t="str">
            <v>ул.Зверева, 13</v>
          </cell>
          <cell r="AA129">
            <v>629730</v>
          </cell>
          <cell r="AB129" t="str">
            <v>РФ, ЯНАО</v>
          </cell>
          <cell r="AC129" t="str">
            <v>г.Надым</v>
          </cell>
          <cell r="AD129" t="str">
            <v>ул. Зверева, 13</v>
          </cell>
          <cell r="AE129" t="str">
            <v>e-mail: evrosib@ptline.ru</v>
          </cell>
          <cell r="AF129" t="str">
            <v>т. 53-63-97
ф. 53-50-12</v>
          </cell>
          <cell r="AG129" t="str">
            <v>д. Тимофеев Владимир Викторович</v>
          </cell>
          <cell r="AH129" t="str">
            <v>д. Тимофеев В. В.</v>
          </cell>
          <cell r="AI129"/>
          <cell r="AJ129"/>
          <cell r="AK129"/>
          <cell r="AL129"/>
          <cell r="AM129"/>
          <cell r="AN129"/>
          <cell r="AO129"/>
          <cell r="AP129"/>
          <cell r="AQ129">
            <v>8</v>
          </cell>
          <cell r="AR129">
            <v>4</v>
          </cell>
          <cell r="AS129">
            <v>5</v>
          </cell>
          <cell r="AT129">
            <v>6</v>
          </cell>
          <cell r="AU129">
            <v>9</v>
          </cell>
          <cell r="AV129"/>
          <cell r="AW129"/>
          <cell r="AX129" t="str">
            <v>Договор</v>
          </cell>
          <cell r="AY129" t="str">
            <v>ПРОДАВЕЦ</v>
          </cell>
          <cell r="AZ129"/>
          <cell r="BA129"/>
          <cell r="BB129"/>
          <cell r="BC129"/>
          <cell r="BD129"/>
          <cell r="BE129"/>
          <cell r="BF129"/>
          <cell r="BG129"/>
          <cell r="BH129"/>
          <cell r="BI129"/>
          <cell r="BJ129" t="str">
            <v>ООО "Евросиб"</v>
          </cell>
          <cell r="BK129" t="str">
            <v>г-ну Тимофееву В. В.</v>
          </cell>
          <cell r="BL129" t="str">
            <v>Директору</v>
          </cell>
        </row>
        <row r="130">
          <cell r="A130">
            <v>20380</v>
          </cell>
          <cell r="B130" t="str">
            <v>ДОАО "Спецгазавтотранс"</v>
          </cell>
          <cell r="C130" t="str">
            <v xml:space="preserve">ДОАО "Спецгазавтотранс" </v>
          </cell>
          <cell r="D130" t="str">
            <v>12-380/2006    от 01.01.2006г.</v>
          </cell>
          <cell r="E130"/>
          <cell r="F130" t="str">
            <v>"Запсибкомбанк" ОАО г. Салехард</v>
          </cell>
          <cell r="G130" t="str">
            <v>047182727</v>
          </cell>
          <cell r="H130" t="str">
            <v>30101810600000000727</v>
          </cell>
          <cell r="I130" t="str">
            <v>40702810000140000128</v>
          </cell>
          <cell r="J130"/>
          <cell r="K130">
            <v>1834100050</v>
          </cell>
          <cell r="L130">
            <v>890302001</v>
          </cell>
          <cell r="M130" t="str">
            <v>14941</v>
          </cell>
          <cell r="N130"/>
          <cell r="O130" t="str">
            <v>39353186</v>
          </cell>
          <cell r="P130">
            <v>1021801586047</v>
          </cell>
          <cell r="Q130"/>
          <cell r="R130"/>
          <cell r="S130"/>
          <cell r="T130"/>
          <cell r="U130"/>
          <cell r="V130"/>
          <cell r="W130">
            <v>426600</v>
          </cell>
          <cell r="X130" t="str">
            <v>Удмуртская Республика</v>
          </cell>
          <cell r="Y130" t="str">
            <v>г. Ижевск</v>
          </cell>
          <cell r="Z130" t="str">
            <v>Вотхинское шоссе, д.182.</v>
          </cell>
          <cell r="AA130">
            <v>629730</v>
          </cell>
          <cell r="AB130" t="str">
            <v>Тюменская обл. ЯНАО</v>
          </cell>
          <cell r="AC130" t="str">
            <v>г. Надым</v>
          </cell>
          <cell r="AD130" t="str">
            <v>6-й проезд панель "Ж"</v>
          </cell>
          <cell r="AE130" t="str">
            <v>sgat@ptline.ru</v>
          </cell>
          <cell r="AF130" t="str">
            <v>т. 35-7-63</v>
          </cell>
          <cell r="AG130" t="str">
            <v>д. филиала Поволоцкий Валерий Никодимович</v>
          </cell>
          <cell r="AH130" t="str">
            <v>Поволоцкий В. Н.</v>
          </cell>
          <cell r="AI130"/>
          <cell r="AJ130"/>
          <cell r="AK130" t="str">
            <v>Булатова Татьяна Александровна</v>
          </cell>
          <cell r="AL130" t="str">
            <v>Булатова Т. А.</v>
          </cell>
          <cell r="AM130" t="str">
            <v>Никонов Владимир Тимофеевич т.5-67-147, 89026260127</v>
          </cell>
          <cell r="AN130"/>
          <cell r="AO130"/>
          <cell r="AP130"/>
          <cell r="AQ130">
            <v>4</v>
          </cell>
          <cell r="AR130">
            <v>8</v>
          </cell>
          <cell r="AS130">
            <v>9</v>
          </cell>
          <cell r="AT130">
            <v>10</v>
          </cell>
          <cell r="AU130"/>
          <cell r="AV130"/>
          <cell r="AW130"/>
          <cell r="AX130" t="str">
            <v>Договор</v>
          </cell>
          <cell r="AY130" t="str">
            <v>ПРОДАВЕЦ</v>
          </cell>
          <cell r="AZ130"/>
          <cell r="BA130"/>
          <cell r="BB130"/>
          <cell r="BC130"/>
          <cell r="BD130"/>
          <cell r="BE130"/>
          <cell r="BF130"/>
          <cell r="BG130"/>
          <cell r="BH130"/>
          <cell r="BI130">
            <v>1</v>
          </cell>
          <cell r="BJ130" t="str">
            <v>ДОАО "Спецгазавтотранс"</v>
          </cell>
          <cell r="BK130" t="str">
            <v>г-ну Поволоцкому В. Н.</v>
          </cell>
          <cell r="BL130" t="str">
            <v>Директору</v>
          </cell>
          <cell r="BM130"/>
          <cell r="BN130"/>
          <cell r="BO130">
            <v>2.0129999999999999</v>
          </cell>
          <cell r="BP130" t="str">
            <v>6 й проезд</v>
          </cell>
        </row>
        <row r="131">
          <cell r="A131">
            <v>20381</v>
          </cell>
          <cell r="B131" t="str">
            <v>ООО "Газпром добыча Надым"</v>
          </cell>
          <cell r="C131" t="str">
            <v>НУТТиСТ ООО "ГДН"</v>
          </cell>
          <cell r="D131" t="str">
            <v>12-381/2008-ЭК    от 01.01.2008г.</v>
          </cell>
          <cell r="E131" t="str">
            <v>Новый</v>
          </cell>
          <cell r="F131" t="str">
            <v>филиал "Газпромбанк" (ОАО) в г. Надым</v>
          </cell>
          <cell r="G131" t="str">
            <v>047186898</v>
          </cell>
          <cell r="H131" t="str">
            <v>30101810100000000898</v>
          </cell>
          <cell r="I131" t="str">
            <v>40702810000000300576</v>
          </cell>
          <cell r="J131"/>
          <cell r="K131">
            <v>8903019871</v>
          </cell>
          <cell r="L131">
            <v>997250001</v>
          </cell>
          <cell r="M131" t="str">
            <v>11231</v>
          </cell>
          <cell r="N131"/>
          <cell r="O131" t="str">
            <v>00153761</v>
          </cell>
          <cell r="P131"/>
          <cell r="Q131"/>
          <cell r="R131"/>
          <cell r="S131"/>
          <cell r="T131"/>
          <cell r="U131"/>
          <cell r="V131" t="str">
            <v>Перезаключить</v>
          </cell>
          <cell r="W131">
            <v>0</v>
          </cell>
          <cell r="X131" t="str">
            <v>Российская Федерация, 629730, Ямало-Ненецкий автономный округ,</v>
          </cell>
          <cell r="Y131" t="str">
            <v>г. Надым,</v>
          </cell>
          <cell r="Z131" t="str">
            <v>ул. Зверева, 1.</v>
          </cell>
          <cell r="AA131">
            <v>0</v>
          </cell>
          <cell r="AB131" t="str">
            <v>Российская Федерация, 629730, Ямало-Ненецкий автономный округ,</v>
          </cell>
          <cell r="AC131" t="str">
            <v>г. Надым,</v>
          </cell>
          <cell r="AD131" t="str">
            <v>ул. Зверева, 1.</v>
          </cell>
          <cell r="AE131"/>
          <cell r="AF131" t="str">
            <v xml:space="preserve">т/ф 64-445 </v>
          </cell>
          <cell r="AG131" t="str">
            <v>нач. Данильченко Петр Иванович</v>
          </cell>
          <cell r="AH131" t="str">
            <v>нач. Данильченко П.И.</v>
          </cell>
          <cell r="AI131"/>
          <cell r="AJ131" t="str">
            <v>Андреев Ю.А.</v>
          </cell>
          <cell r="AK131"/>
          <cell r="AL131"/>
          <cell r="AM131" t="str">
            <v>56-42-59
56-40-90</v>
          </cell>
          <cell r="AN131"/>
          <cell r="AO131"/>
          <cell r="AP131"/>
          <cell r="AQ131">
            <v>8</v>
          </cell>
          <cell r="AR131">
            <v>4</v>
          </cell>
          <cell r="AS131">
            <v>5</v>
          </cell>
          <cell r="AT131">
            <v>6</v>
          </cell>
          <cell r="AU131">
            <v>10</v>
          </cell>
          <cell r="AV131">
            <v>11</v>
          </cell>
          <cell r="AW131"/>
          <cell r="AX131" t="str">
            <v>Договор</v>
          </cell>
          <cell r="AY131" t="str">
            <v>ПРОДАВЕЦ</v>
          </cell>
          <cell r="AZ131"/>
          <cell r="BA131"/>
          <cell r="BB131"/>
          <cell r="BC131"/>
          <cell r="BD131"/>
          <cell r="BE131"/>
          <cell r="BF131"/>
          <cell r="BG131" t="str">
            <v>НГП</v>
          </cell>
          <cell r="BH131"/>
          <cell r="BI131">
            <v>1</v>
          </cell>
          <cell r="BJ131" t="str">
            <v>ООО "Газпром добыча Надым" Филиал "Надымское управление технологического транспорта и спецтехники"</v>
          </cell>
          <cell r="BK131" t="str">
            <v>г-ну Данильченко П. И.</v>
          </cell>
          <cell r="BL131" t="str">
            <v>Начальнику</v>
          </cell>
          <cell r="BM131"/>
          <cell r="BN131"/>
          <cell r="BO131">
            <v>1.0009999999999999</v>
          </cell>
          <cell r="BP131" t="str">
            <v>Заводская КАФТ</v>
          </cell>
        </row>
        <row r="132">
          <cell r="A132">
            <v>20382</v>
          </cell>
          <cell r="B132" t="str">
            <v>ЗАО "Новатор-93"</v>
          </cell>
          <cell r="C132" t="str">
            <v>ЗАО "Новатор-93"</v>
          </cell>
          <cell r="D132" t="str">
            <v>12-382/2006    от 01.01.2006г.</v>
          </cell>
          <cell r="E132"/>
          <cell r="F132" t="str">
            <v>"Запсибкомбанк" ОАО г. Салехард</v>
          </cell>
          <cell r="G132" t="str">
            <v>047182727</v>
          </cell>
          <cell r="H132" t="str">
            <v>30101810600000000727</v>
          </cell>
          <cell r="I132" t="str">
            <v>40702810400140000980</v>
          </cell>
          <cell r="J132"/>
          <cell r="K132">
            <v>8903007058</v>
          </cell>
          <cell r="L132">
            <v>890301001</v>
          </cell>
          <cell r="M132"/>
          <cell r="N132" t="str">
            <v>63.21.23</v>
          </cell>
          <cell r="O132" t="str">
            <v>32742163</v>
          </cell>
          <cell r="P132">
            <v>1028900578486</v>
          </cell>
          <cell r="Q132"/>
          <cell r="R132"/>
          <cell r="S132"/>
          <cell r="T132"/>
          <cell r="U132"/>
          <cell r="V132"/>
          <cell r="W132">
            <v>629730</v>
          </cell>
          <cell r="X132" t="str">
            <v>Тюменская обл. ЯНАО</v>
          </cell>
          <cell r="Y132" t="str">
            <v>г. Надым</v>
          </cell>
          <cell r="Z132" t="str">
            <v>ул. Зверева 47-166</v>
          </cell>
          <cell r="AA132">
            <v>629730</v>
          </cell>
          <cell r="AB132" t="str">
            <v>Тюменская обл. ЯНАО</v>
          </cell>
          <cell r="AC132" t="str">
            <v>г. Надым</v>
          </cell>
          <cell r="AD132" t="str">
            <v>ул. Зверева 47-166</v>
          </cell>
          <cell r="AE132"/>
          <cell r="AF132" t="str">
            <v>т. 21-808, 
т. 2-46-95</v>
          </cell>
          <cell r="AG132" t="str">
            <v>г.д. Быков Владимир Евгеньевич</v>
          </cell>
          <cell r="AH132" t="str">
            <v>г.д. Быков В. Е.</v>
          </cell>
          <cell r="AI132" t="str">
            <v>и.д. Баландин Юрий Владимирович</v>
          </cell>
          <cell r="AJ132"/>
          <cell r="AK132" t="str">
            <v>Корзо Любовь Ивановна</v>
          </cell>
          <cell r="AL132" t="str">
            <v>Корзо Л. И.</v>
          </cell>
          <cell r="AM132"/>
          <cell r="AN132"/>
          <cell r="AO132"/>
          <cell r="AP132"/>
          <cell r="AQ132">
            <v>4</v>
          </cell>
          <cell r="AR132">
            <v>8</v>
          </cell>
          <cell r="AS132">
            <v>9</v>
          </cell>
          <cell r="AT132">
            <v>10</v>
          </cell>
          <cell r="AU132"/>
          <cell r="AV132"/>
          <cell r="AW132"/>
          <cell r="AX132" t="str">
            <v>Договор</v>
          </cell>
          <cell r="AY132" t="str">
            <v>ПРОДАВЕЦ</v>
          </cell>
          <cell r="AZ132"/>
          <cell r="BA132"/>
          <cell r="BB132"/>
          <cell r="BC132"/>
          <cell r="BD132"/>
          <cell r="BE132"/>
          <cell r="BF132"/>
          <cell r="BG132"/>
          <cell r="BH132"/>
          <cell r="BI132">
            <v>1</v>
          </cell>
          <cell r="BJ132" t="str">
            <v>ЗАО "Новатор-93"</v>
          </cell>
          <cell r="BK132" t="str">
            <v>г-ну Быкову В. Е.</v>
          </cell>
          <cell r="BL132" t="str">
            <v>Генеральному директору</v>
          </cell>
          <cell r="BM132"/>
          <cell r="BN132"/>
          <cell r="BO132"/>
          <cell r="BP132" t="str">
            <v>ПЕРЕПРАВА</v>
          </cell>
        </row>
        <row r="133">
          <cell r="A133">
            <v>20383</v>
          </cell>
          <cell r="B133" t="str">
            <v xml:space="preserve">Отделение по г. Надыму и Надымскому району УФК по Ямало - Ненецкому автономному округу </v>
          </cell>
          <cell r="C133" t="str">
            <v>Казначейство по ЯНАО</v>
          </cell>
          <cell r="D133" t="str">
            <v>12-383/2007    от 01.01.2007г.</v>
          </cell>
          <cell r="E133">
            <v>0</v>
          </cell>
          <cell r="F133" t="str">
            <v>Расчетно-кассовый центр г. Салехард</v>
          </cell>
          <cell r="G133" t="str">
            <v>047182000</v>
          </cell>
          <cell r="H133"/>
          <cell r="I133" t="str">
            <v>40105810400000010000</v>
          </cell>
          <cell r="J133"/>
          <cell r="K133">
            <v>8903017592</v>
          </cell>
          <cell r="L133">
            <v>890301001</v>
          </cell>
          <cell r="M133"/>
          <cell r="N133"/>
          <cell r="O133" t="str">
            <v>43126533</v>
          </cell>
          <cell r="P133"/>
          <cell r="Q133"/>
          <cell r="R133"/>
          <cell r="S133"/>
          <cell r="T133"/>
          <cell r="U133"/>
          <cell r="V133" t="str">
            <v>Перезаключить</v>
          </cell>
          <cell r="W133">
            <v>629730</v>
          </cell>
          <cell r="X133" t="str">
            <v>Тюменская обл. ЯНАО</v>
          </cell>
          <cell r="Y133" t="str">
            <v>г. Надым</v>
          </cell>
          <cell r="Z133" t="str">
            <v>ул. Зверева 47а</v>
          </cell>
          <cell r="AA133">
            <v>629730</v>
          </cell>
          <cell r="AB133" t="str">
            <v>Тюменская обл. ЯНАО</v>
          </cell>
          <cell r="AC133" t="str">
            <v>г. Надым</v>
          </cell>
          <cell r="AD133" t="str">
            <v>ул. Зверева 47а</v>
          </cell>
          <cell r="AE133"/>
          <cell r="AF133" t="str">
            <v>т. 2-51-24, 
т. 2-50-67 Лена
т. 2-50-24 
ф.2-51-64</v>
          </cell>
          <cell r="AG133" t="str">
            <v>рук. Отд. Пивоварова Н.А.</v>
          </cell>
          <cell r="AH133" t="str">
            <v>Пивоварова Н.А.</v>
          </cell>
          <cell r="AI133"/>
          <cell r="AJ133"/>
          <cell r="AK133" t="str">
            <v>Важничева Н.Н.</v>
          </cell>
          <cell r="AL133" t="str">
            <v>Важничева Н.Н.</v>
          </cell>
          <cell r="AM133"/>
          <cell r="AN133"/>
          <cell r="AO133"/>
          <cell r="AP133"/>
          <cell r="AQ133">
            <v>8</v>
          </cell>
          <cell r="AR133">
            <v>4</v>
          </cell>
          <cell r="AS133">
            <v>5</v>
          </cell>
          <cell r="AT133">
            <v>6</v>
          </cell>
          <cell r="AU133">
            <v>9</v>
          </cell>
          <cell r="AV133"/>
          <cell r="AW133"/>
          <cell r="AX133" t="str">
            <v>Договор</v>
          </cell>
          <cell r="AY133" t="str">
            <v>ПРОДАВЕЦ</v>
          </cell>
          <cell r="AZ133"/>
          <cell r="BA133"/>
          <cell r="BB133"/>
          <cell r="BC133"/>
          <cell r="BD133"/>
          <cell r="BE133"/>
          <cell r="BF133"/>
          <cell r="BG133" t="str">
            <v>Бюджет</v>
          </cell>
          <cell r="BH133"/>
          <cell r="BI133">
            <v>0</v>
          </cell>
          <cell r="BJ133" t="str">
            <v xml:space="preserve">Отделение по г. Надыму и Надымскому району УФК по Ямало - Ненецкому автономному округу </v>
          </cell>
          <cell r="BK133" t="str">
            <v>г-же Пивоваровой Н. А.</v>
          </cell>
          <cell r="BL133" t="str">
            <v>Руководителю</v>
          </cell>
          <cell r="BM133"/>
          <cell r="BN133"/>
          <cell r="BO133"/>
          <cell r="BP133" t="str">
            <v>Казначейство Звер 47</v>
          </cell>
        </row>
        <row r="134">
          <cell r="A134">
            <v>20384</v>
          </cell>
          <cell r="B134" t="str">
            <v>ООО "Норма"</v>
          </cell>
          <cell r="C134" t="str">
            <v>ООО "Норма"</v>
          </cell>
          <cell r="D134" t="str">
            <v>12-384/2006    от 01.01.2006г.</v>
          </cell>
          <cell r="E134"/>
          <cell r="F134" t="str">
            <v>филиал ОАО "Уралсиб"  г. Тюмень</v>
          </cell>
          <cell r="G134" t="str">
            <v>047106957</v>
          </cell>
          <cell r="H134" t="str">
            <v>30101810900000000957</v>
          </cell>
          <cell r="I134" t="str">
            <v>40702810063020000026</v>
          </cell>
          <cell r="J134"/>
          <cell r="K134">
            <v>8903021341</v>
          </cell>
          <cell r="L134">
            <v>890301001</v>
          </cell>
          <cell r="M134" t="str">
            <v>71211</v>
          </cell>
          <cell r="N134"/>
          <cell r="O134" t="str">
            <v>12501954</v>
          </cell>
          <cell r="P134"/>
          <cell r="Q134"/>
          <cell r="R134"/>
          <cell r="S134"/>
          <cell r="T134"/>
          <cell r="U134"/>
          <cell r="V134"/>
          <cell r="W134">
            <v>629730</v>
          </cell>
          <cell r="X134" t="str">
            <v>Тюменская обл. ЯНАО</v>
          </cell>
          <cell r="Y134" t="str">
            <v>г. Надым</v>
          </cell>
          <cell r="Z134" t="str">
            <v>ул. Полярная, д.1</v>
          </cell>
          <cell r="AA134">
            <v>629730</v>
          </cell>
          <cell r="AB134" t="str">
            <v>Тюменская обл. ЯНАО</v>
          </cell>
          <cell r="AC134" t="str">
            <v>г. Надым</v>
          </cell>
          <cell r="AD134" t="str">
            <v>ул. Полярная, д.1</v>
          </cell>
          <cell r="AE134"/>
          <cell r="AF134" t="str">
            <v>т. 349-95, 
ф.3-60-67</v>
          </cell>
          <cell r="AG134" t="str">
            <v>д. Никонов Игорь Владимирович</v>
          </cell>
          <cell r="AH134" t="str">
            <v>Никонов И.В.</v>
          </cell>
          <cell r="AI134"/>
          <cell r="AJ134"/>
          <cell r="AK134" t="str">
            <v>Трякова Елена Юрьевна</v>
          </cell>
          <cell r="AL134" t="str">
            <v>Трякова Е. Ю.</v>
          </cell>
          <cell r="AM134"/>
          <cell r="AN134"/>
          <cell r="AO134"/>
          <cell r="AP134"/>
          <cell r="AQ134">
            <v>4</v>
          </cell>
          <cell r="AR134">
            <v>8</v>
          </cell>
          <cell r="AS134">
            <v>9</v>
          </cell>
          <cell r="AT134">
            <v>10</v>
          </cell>
          <cell r="AU134"/>
          <cell r="AV134"/>
          <cell r="AW134"/>
          <cell r="AX134" t="str">
            <v>Договор</v>
          </cell>
          <cell r="AY134" t="str">
            <v>ПРОДАВЕЦ</v>
          </cell>
          <cell r="AZ134"/>
          <cell r="BA134"/>
          <cell r="BB134"/>
          <cell r="BC134"/>
          <cell r="BD134"/>
          <cell r="BE134"/>
          <cell r="BF134"/>
          <cell r="BG134"/>
          <cell r="BH134"/>
          <cell r="BI134">
            <v>1</v>
          </cell>
          <cell r="BJ134" t="str">
            <v>ООО "Норма"</v>
          </cell>
          <cell r="BK134" t="str">
            <v>г-ну Никонову И. В.</v>
          </cell>
          <cell r="BL134" t="str">
            <v>Руководителю</v>
          </cell>
          <cell r="BM134"/>
          <cell r="BN134"/>
          <cell r="BO134">
            <v>4.0309999999999802</v>
          </cell>
          <cell r="BP134" t="str">
            <v xml:space="preserve">маг."Бекас"
Полярная 1 </v>
          </cell>
        </row>
        <row r="135">
          <cell r="A135">
            <v>20385</v>
          </cell>
          <cell r="B135" t="str">
            <v>ОАО "РИТЭК</v>
          </cell>
          <cell r="C135" t="str">
            <v>ОАО "РИТЭКНадымнефть"</v>
          </cell>
          <cell r="D135" t="str">
            <v>12-385/2006    от 01.01.2006г.</v>
          </cell>
          <cell r="E135"/>
          <cell r="F135" t="str">
            <v>филиал ОАО "Уралсиб"  г. Тюмень</v>
          </cell>
          <cell r="G135" t="str">
            <v>047106957</v>
          </cell>
          <cell r="H135" t="str">
            <v>30101810900000000957</v>
          </cell>
          <cell r="I135" t="str">
            <v>40702810863020000310</v>
          </cell>
          <cell r="J135"/>
          <cell r="K135">
            <v>7736036626</v>
          </cell>
          <cell r="L135">
            <v>890303001</v>
          </cell>
          <cell r="M135" t="str">
            <v>11210</v>
          </cell>
          <cell r="N135" t="str">
            <v>11.10.11</v>
          </cell>
          <cell r="O135" t="str">
            <v>39356121</v>
          </cell>
          <cell r="P135">
            <v>10286101440955</v>
          </cell>
          <cell r="Q135"/>
          <cell r="R135">
            <v>71174000000</v>
          </cell>
          <cell r="S135">
            <v>16</v>
          </cell>
          <cell r="T135">
            <v>47</v>
          </cell>
          <cell r="U135">
            <v>49014</v>
          </cell>
          <cell r="V135"/>
          <cell r="W135">
            <v>628486</v>
          </cell>
          <cell r="X135" t="str">
            <v>Россия, Тюменская область, Ханты-Мансийский автономный округ - Югра</v>
          </cell>
          <cell r="Y135" t="str">
            <v>г. Когалым</v>
          </cell>
          <cell r="Z135" t="str">
            <v>ул.Ноябрьская, д. 7</v>
          </cell>
          <cell r="AA135">
            <v>629730</v>
          </cell>
          <cell r="AB135" t="str">
            <v>Россия, Тюменская область, Ямало-Ненецкий автономный округ</v>
          </cell>
          <cell r="AC135" t="str">
            <v>г. Надым</v>
          </cell>
          <cell r="AD135" t="str">
            <v>8 проезд, административное здание ОАО "РИТЭК"</v>
          </cell>
          <cell r="AE135" t="str">
            <v>info@riteknn.ru</v>
          </cell>
          <cell r="AF135" t="str">
            <v>т. 93-122 
т. 93-240</v>
          </cell>
          <cell r="AG135" t="str">
            <v>нач. Шишкин Сергей Валентинович</v>
          </cell>
          <cell r="AH135" t="str">
            <v>нач. Шишкин С. В.</v>
          </cell>
          <cell r="AI135" t="str">
            <v>Масланов Александр Анатольевич</v>
          </cell>
          <cell r="AJ135"/>
          <cell r="AK135" t="str">
            <v>Горшенина Клавдия Васильевна</v>
          </cell>
          <cell r="AL135" t="str">
            <v>Горшенина К. В.</v>
          </cell>
          <cell r="AM135" t="str">
            <v>т. 93-222 Иван Иванович</v>
          </cell>
          <cell r="AN135"/>
          <cell r="AO135"/>
          <cell r="AP135"/>
          <cell r="AQ135">
            <v>4</v>
          </cell>
          <cell r="AR135">
            <v>8</v>
          </cell>
          <cell r="AS135">
            <v>9</v>
          </cell>
          <cell r="AT135">
            <v>10</v>
          </cell>
          <cell r="AU135"/>
          <cell r="AV135"/>
          <cell r="AW135"/>
          <cell r="AX135" t="str">
            <v>Договор</v>
          </cell>
          <cell r="AY135" t="str">
            <v>ПРОДАВЕЦ</v>
          </cell>
          <cell r="AZ135"/>
          <cell r="BA135"/>
          <cell r="BB135"/>
          <cell r="BC135"/>
          <cell r="BD135"/>
          <cell r="BE135"/>
          <cell r="BF135"/>
          <cell r="BG135"/>
          <cell r="BH135"/>
          <cell r="BI135">
            <v>1</v>
          </cell>
          <cell r="BJ135" t="str">
            <v>ОАО "РИТЭК"  филиал- НГДУ "РИТЭКНадымнефть"</v>
          </cell>
          <cell r="BK135" t="str">
            <v>г-ну Шишкину С. В.</v>
          </cell>
          <cell r="BL135" t="str">
            <v>Начальнику</v>
          </cell>
          <cell r="BM135"/>
          <cell r="BN135"/>
          <cell r="BO135">
            <v>2.0190000000000001</v>
          </cell>
          <cell r="BP135" t="str">
            <v>8 й проезд</v>
          </cell>
        </row>
        <row r="136">
          <cell r="A136">
            <v>20386</v>
          </cell>
          <cell r="B136" t="str">
            <v>ООО "Газпром добыча Надым"</v>
          </cell>
          <cell r="C136" t="str">
            <v>"Управление безопасности" ООО "ГДН"</v>
          </cell>
          <cell r="D136" t="str">
            <v>12-386/2008    от 01.01.2008г.</v>
          </cell>
          <cell r="E136" t="str">
            <v>Новый</v>
          </cell>
          <cell r="F136" t="str">
            <v>филиал "Газпромбанк" (ОАО) в г. Надым</v>
          </cell>
          <cell r="G136" t="str">
            <v>047186898</v>
          </cell>
          <cell r="H136" t="str">
            <v>30101810100000000898</v>
          </cell>
          <cell r="I136" t="str">
            <v>40702810000000300576</v>
          </cell>
          <cell r="J136"/>
          <cell r="K136">
            <v>8903019871</v>
          </cell>
          <cell r="L136">
            <v>997250001</v>
          </cell>
          <cell r="M136" t="str">
            <v>11231</v>
          </cell>
          <cell r="N136"/>
          <cell r="O136" t="str">
            <v>00153761</v>
          </cell>
          <cell r="P136">
            <v>1028900578080</v>
          </cell>
          <cell r="Q136"/>
          <cell r="R136"/>
          <cell r="S136"/>
          <cell r="T136"/>
          <cell r="U136"/>
          <cell r="V136" t="str">
            <v>Перезаключить</v>
          </cell>
          <cell r="W136">
            <v>629730</v>
          </cell>
          <cell r="X136" t="str">
            <v>Ямало-Ненецкий автономный округ</v>
          </cell>
          <cell r="Y136" t="str">
            <v>г. Надым</v>
          </cell>
          <cell r="Z136" t="str">
            <v>ул. Зверева, 1</v>
          </cell>
          <cell r="AA136">
            <v>629730</v>
          </cell>
          <cell r="AB136" t="str">
            <v>Тюменская обл. ЯНАО</v>
          </cell>
          <cell r="AC136" t="str">
            <v>г. Надым</v>
          </cell>
          <cell r="AD136" t="str">
            <v>ул. Комсомольская,25</v>
          </cell>
          <cell r="AE136"/>
          <cell r="AF136" t="str">
            <v>т. 67-186, 
ф. 67-467</v>
          </cell>
          <cell r="AG136" t="str">
            <v>нач. Шмелев Игорь Юрьевич</v>
          </cell>
          <cell r="AH136" t="str">
            <v>нач. Шмелев И. Ю.</v>
          </cell>
          <cell r="AI136"/>
          <cell r="AJ136"/>
          <cell r="AK136"/>
          <cell r="AL136"/>
          <cell r="AM136"/>
          <cell r="AN136"/>
          <cell r="AO136"/>
          <cell r="AP136"/>
          <cell r="AQ136">
            <v>8</v>
          </cell>
          <cell r="AR136">
            <v>4</v>
          </cell>
          <cell r="AS136">
            <v>5</v>
          </cell>
          <cell r="AT136">
            <v>6</v>
          </cell>
          <cell r="AU136">
            <v>10</v>
          </cell>
          <cell r="AV136">
            <v>11</v>
          </cell>
          <cell r="AW136"/>
          <cell r="AX136" t="str">
            <v>Договор</v>
          </cell>
          <cell r="AY136" t="str">
            <v>ПРОДАВЕЦ</v>
          </cell>
          <cell r="AZ136"/>
          <cell r="BA136"/>
          <cell r="BB136"/>
          <cell r="BC136"/>
          <cell r="BD136"/>
          <cell r="BE136"/>
          <cell r="BF136"/>
          <cell r="BG136" t="str">
            <v>НГП</v>
          </cell>
          <cell r="BH136"/>
          <cell r="BI136">
            <v>1</v>
          </cell>
          <cell r="BJ136" t="str">
            <v xml:space="preserve">ООО "Газпром добыча Надым" филиал "Управление безопасности" </v>
          </cell>
          <cell r="BK136" t="str">
            <v>г-ну Шмелёву И. Ю.</v>
          </cell>
          <cell r="BL136" t="str">
            <v>Начальнику</v>
          </cell>
          <cell r="BM136"/>
          <cell r="BN136"/>
          <cell r="BO136">
            <v>1.0249999999999999</v>
          </cell>
          <cell r="BP136" t="str">
            <v>Комсомольская 25</v>
          </cell>
        </row>
        <row r="137">
          <cell r="A137">
            <v>20387</v>
          </cell>
          <cell r="B137" t="str">
            <v>Надымское Производственно-Техническое Управление "Надымгазремонт" ООО "Газпром трансгаз Югорск"</v>
          </cell>
          <cell r="C137" t="str">
            <v>ПТУ "Надымгазремонт"</v>
          </cell>
          <cell r="D137" t="str">
            <v>12-387/2006    от 01.01.2006г.</v>
          </cell>
          <cell r="E137"/>
          <cell r="F137" t="str">
            <v>филиал "Газпромбанк" (ОАО) г. Белоярский</v>
          </cell>
          <cell r="G137" t="str">
            <v>047177629</v>
          </cell>
          <cell r="H137" t="str">
            <v>301018105000000000629</v>
          </cell>
          <cell r="I137" t="str">
            <v>40702810700001000128</v>
          </cell>
          <cell r="J137"/>
          <cell r="K137">
            <v>8622000931</v>
          </cell>
          <cell r="L137">
            <v>890302003</v>
          </cell>
          <cell r="M137" t="str">
            <v>14912</v>
          </cell>
          <cell r="N137"/>
          <cell r="O137" t="str">
            <v>05799657</v>
          </cell>
          <cell r="P137"/>
          <cell r="Q137"/>
          <cell r="R137"/>
          <cell r="S137"/>
          <cell r="T137"/>
          <cell r="U137"/>
          <cell r="V137"/>
          <cell r="W137">
            <v>628260</v>
          </cell>
          <cell r="X137" t="str">
            <v>РФ Тюменская обл. Ханты-Мансийский автономный округ - Югра</v>
          </cell>
          <cell r="Y137" t="str">
            <v>г. Югорск</v>
          </cell>
          <cell r="Z137" t="str">
            <v>ул. Мира д. 15</v>
          </cell>
          <cell r="AA137">
            <v>629730</v>
          </cell>
          <cell r="AB137" t="str">
            <v>Ямало-Ненецкий автономный округ,</v>
          </cell>
          <cell r="AC137" t="str">
            <v>г. Надым,</v>
          </cell>
          <cell r="AD137" t="str">
            <v>ул. Зверева, д.12</v>
          </cell>
          <cell r="AE137"/>
          <cell r="AF137" t="str">
            <v>т. 49-170 
т/ф. 49-216</v>
          </cell>
          <cell r="AG137" t="str">
            <v>Холин Николай Михайлович</v>
          </cell>
          <cell r="AH137" t="str">
            <v>Холин Н. М.</v>
          </cell>
          <cell r="AI137"/>
          <cell r="AJ137" t="str">
            <v>Жиров  Вячеслав Хрисанфович</v>
          </cell>
          <cell r="AK137" t="str">
            <v>Макеева Александра Степановна</v>
          </cell>
          <cell r="AL137" t="str">
            <v>Макеева А. С.</v>
          </cell>
          <cell r="AM137"/>
          <cell r="AN137"/>
          <cell r="AO137"/>
          <cell r="AP137"/>
          <cell r="AQ137">
            <v>4</v>
          </cell>
          <cell r="AR137">
            <v>8</v>
          </cell>
          <cell r="AS137">
            <v>9</v>
          </cell>
          <cell r="AT137">
            <v>10</v>
          </cell>
          <cell r="AU137"/>
          <cell r="AV137"/>
          <cell r="AW137"/>
          <cell r="AX137" t="str">
            <v>Договор</v>
          </cell>
          <cell r="AY137" t="str">
            <v>ПРОДАВЕЦ</v>
          </cell>
          <cell r="AZ137"/>
          <cell r="BA137"/>
          <cell r="BB137"/>
          <cell r="BC137"/>
          <cell r="BD137"/>
          <cell r="BE137"/>
          <cell r="BF137"/>
          <cell r="BG137" t="str">
            <v>ТТГ</v>
          </cell>
          <cell r="BH137"/>
          <cell r="BI137">
            <v>1</v>
          </cell>
          <cell r="BJ137" t="str">
            <v>Надымское Производственно-Техническое Управление "Надымгазремонт" ООО "Газпром трансгаз Югорск"</v>
          </cell>
          <cell r="BK137" t="str">
            <v>г-ну Холину Н. М.</v>
          </cell>
          <cell r="BL137" t="str">
            <v>Начальнику</v>
          </cell>
          <cell r="BM137"/>
          <cell r="BN137"/>
          <cell r="BO137">
            <v>1.0109999999999999</v>
          </cell>
          <cell r="BP137" t="str">
            <v>Зверева</v>
          </cell>
        </row>
        <row r="138">
          <cell r="A138">
            <v>20388</v>
          </cell>
          <cell r="B138" t="str">
            <v>ООО "Газпром трансгаз Югорск"</v>
          </cell>
          <cell r="C138" t="str">
            <v>УМТС и К ООО "ГТЮ"</v>
          </cell>
          <cell r="D138" t="str">
            <v>12-388/2006    от 01.01.2006г.</v>
          </cell>
          <cell r="E138"/>
          <cell r="F138" t="str">
            <v>АБ "Газпромбанк" (ОАО) г. Югорск</v>
          </cell>
          <cell r="G138" t="str">
            <v>47175758</v>
          </cell>
          <cell r="H138" t="str">
            <v>30101810600000000758</v>
          </cell>
          <cell r="I138" t="str">
            <v>40702810701001010181</v>
          </cell>
          <cell r="J138"/>
          <cell r="K138">
            <v>8622000931</v>
          </cell>
          <cell r="L138">
            <v>862202002</v>
          </cell>
          <cell r="M138" t="str">
            <v>50100</v>
          </cell>
          <cell r="N138"/>
          <cell r="O138" t="str">
            <v>04750073</v>
          </cell>
          <cell r="P138"/>
          <cell r="Q138"/>
          <cell r="R138"/>
          <cell r="S138"/>
          <cell r="T138"/>
          <cell r="U138"/>
          <cell r="V138"/>
          <cell r="W138">
            <v>628260</v>
          </cell>
          <cell r="X138" t="str">
            <v>Российская Федерация Тюменская обл. Ханты-Мансийский автономный округ - Югра</v>
          </cell>
          <cell r="Y138" t="str">
            <v>г. Югорск</v>
          </cell>
          <cell r="Z138" t="str">
            <v>ул. Мира д. 15</v>
          </cell>
          <cell r="AA138">
            <v>628260</v>
          </cell>
          <cell r="AB138" t="str">
            <v>Российская Федерация Тюменская обл. Ханты-Мансийский автономный округ - Югра</v>
          </cell>
          <cell r="AC138" t="str">
            <v>г. Югорск</v>
          </cell>
          <cell r="AD138" t="str">
            <v>ул. Мира д. 15</v>
          </cell>
          <cell r="AE138"/>
          <cell r="AF138" t="str">
            <v>(34675) 2-29-14 
ф.2-40-30</v>
          </cell>
          <cell r="AG138"/>
          <cell r="AH138"/>
          <cell r="AI138" t="str">
            <v>Бойко В.А.</v>
          </cell>
          <cell r="AJ138" t="str">
            <v>Бойко В.А.</v>
          </cell>
          <cell r="AK138"/>
          <cell r="AL138"/>
          <cell r="AM138" t="str">
            <v>Завардин Максим Александрович 2-99-67 (34675)</v>
          </cell>
          <cell r="AN138" t="str">
            <v>49-365, ф. 49-125 Ирина Анатольевна Шамаева</v>
          </cell>
          <cell r="AO138"/>
          <cell r="AP138"/>
          <cell r="AQ138">
            <v>4</v>
          </cell>
          <cell r="AR138">
            <v>8</v>
          </cell>
          <cell r="AS138">
            <v>9</v>
          </cell>
          <cell r="AT138">
            <v>10</v>
          </cell>
          <cell r="AU138"/>
          <cell r="AV138"/>
          <cell r="AW138"/>
          <cell r="AX138" t="str">
            <v>Договор</v>
          </cell>
          <cell r="AY138" t="str">
            <v>ПРОДАВЕЦ</v>
          </cell>
          <cell r="AZ138"/>
          <cell r="BA138"/>
          <cell r="BB138"/>
          <cell r="BC138"/>
          <cell r="BD138"/>
          <cell r="BE138"/>
          <cell r="BF138"/>
          <cell r="BG138" t="str">
            <v>ТТГ</v>
          </cell>
          <cell r="BH138"/>
          <cell r="BI138">
            <v>1</v>
          </cell>
          <cell r="BJ138" t="str">
            <v>"УМТС и К" ООО "Газпром трансгаз Югорск"</v>
          </cell>
          <cell r="BK138"/>
          <cell r="BL138"/>
          <cell r="BM138"/>
          <cell r="BN138"/>
          <cell r="BO138">
            <v>1.012</v>
          </cell>
          <cell r="BP138" t="str">
            <v xml:space="preserve">здание  Надымгазремонт </v>
          </cell>
        </row>
        <row r="139">
          <cell r="A139">
            <v>20389</v>
          </cell>
          <cell r="B139" t="str">
            <v>ООО "Северагропродукт"</v>
          </cell>
          <cell r="C139" t="str">
            <v>ООО "Северагропродукт"</v>
          </cell>
          <cell r="D139" t="str">
            <v>12-389/2006    от 01.01.2006г.</v>
          </cell>
          <cell r="E139"/>
          <cell r="F139" t="str">
            <v>"Запсибкомбанк" ОАО г. Салехард</v>
          </cell>
          <cell r="G139" t="str">
            <v>047182727</v>
          </cell>
          <cell r="H139" t="str">
            <v>30101810600000000727</v>
          </cell>
          <cell r="I139" t="str">
            <v>40702810800140001084</v>
          </cell>
          <cell r="J139"/>
          <cell r="K139">
            <v>8903024504</v>
          </cell>
          <cell r="L139">
            <v>890301001</v>
          </cell>
          <cell r="M139"/>
          <cell r="N139"/>
          <cell r="O139"/>
          <cell r="P139"/>
          <cell r="Q139"/>
          <cell r="R139"/>
          <cell r="S139"/>
          <cell r="T139"/>
          <cell r="U139"/>
          <cell r="V139"/>
          <cell r="W139">
            <v>629730</v>
          </cell>
          <cell r="X139" t="str">
            <v>Тюменская обл. ЯНАО</v>
          </cell>
          <cell r="Y139" t="str">
            <v>г. Надым</v>
          </cell>
          <cell r="Z139" t="str">
            <v>ул. Полярная 1</v>
          </cell>
          <cell r="AA139">
            <v>629730</v>
          </cell>
          <cell r="AB139" t="str">
            <v>Тюменская обл. ЯНАО</v>
          </cell>
          <cell r="AC139" t="str">
            <v>г. Надым</v>
          </cell>
          <cell r="AD139" t="str">
            <v>ул. Полярная 1</v>
          </cell>
          <cell r="AE139"/>
          <cell r="AF139" t="str">
            <v>т. 66-034</v>
          </cell>
          <cell r="AG139" t="str">
            <v>Варлаков Александр Михайлович</v>
          </cell>
          <cell r="AH139" t="str">
            <v>Варлаков А. М.</v>
          </cell>
          <cell r="AI139"/>
          <cell r="AJ139"/>
          <cell r="AK139"/>
          <cell r="AL139"/>
          <cell r="AM139"/>
          <cell r="AN139"/>
          <cell r="AO139"/>
          <cell r="AP139"/>
          <cell r="AQ139">
            <v>4</v>
          </cell>
          <cell r="AR139">
            <v>8</v>
          </cell>
          <cell r="AS139">
            <v>9</v>
          </cell>
          <cell r="AT139">
            <v>10</v>
          </cell>
          <cell r="AU139"/>
          <cell r="AV139"/>
          <cell r="AW139"/>
          <cell r="AX139" t="str">
            <v>Договор</v>
          </cell>
          <cell r="AY139" t="str">
            <v>ПРОДАВЕЦ</v>
          </cell>
          <cell r="AZ139"/>
          <cell r="BA139"/>
          <cell r="BB139"/>
          <cell r="BC139"/>
          <cell r="BD139"/>
          <cell r="BE139"/>
          <cell r="BF139"/>
          <cell r="BG139"/>
          <cell r="BH139"/>
          <cell r="BI139">
            <v>1</v>
          </cell>
          <cell r="BJ139" t="str">
            <v>ООО "Северагропродукт"</v>
          </cell>
          <cell r="BK139" t="str">
            <v>г-ну Варлакову А. М.</v>
          </cell>
          <cell r="BL139" t="str">
            <v>Руководителю</v>
          </cell>
        </row>
        <row r="140">
          <cell r="A140">
            <v>20390</v>
          </cell>
          <cell r="B140" t="str">
            <v>МУП "Северянка"</v>
          </cell>
          <cell r="C140" t="str">
            <v>МУП "Северянка"</v>
          </cell>
          <cell r="D140" t="str">
            <v>12-390/2006    от 01.01.2006г.</v>
          </cell>
          <cell r="E140"/>
          <cell r="F140" t="str">
            <v xml:space="preserve"> "Запсибкомбанк" ОАО г. Тюмень</v>
          </cell>
          <cell r="G140" t="str">
            <v>047130639</v>
          </cell>
          <cell r="H140" t="str">
            <v>30101810100000000639</v>
          </cell>
          <cell r="I140" t="str">
            <v>40702810600140000722</v>
          </cell>
          <cell r="J140"/>
          <cell r="K140">
            <v>8903006375</v>
          </cell>
          <cell r="L140">
            <v>890301001</v>
          </cell>
          <cell r="M140" t="str">
            <v>90310</v>
          </cell>
          <cell r="N140"/>
          <cell r="O140" t="str">
            <v>32139863</v>
          </cell>
          <cell r="P140">
            <v>1028900580477</v>
          </cell>
          <cell r="Q140"/>
          <cell r="R140"/>
          <cell r="S140"/>
          <cell r="T140">
            <v>43</v>
          </cell>
          <cell r="U140"/>
          <cell r="V140"/>
          <cell r="W140">
            <v>629730</v>
          </cell>
          <cell r="X140" t="str">
            <v xml:space="preserve"> ЯНАО</v>
          </cell>
          <cell r="Y140" t="str">
            <v>г. Надым</v>
          </cell>
          <cell r="Z140" t="str">
            <v>пр.Ленинградский 19-2</v>
          </cell>
          <cell r="AA140">
            <v>629730</v>
          </cell>
          <cell r="AB140" t="str">
            <v xml:space="preserve"> ЯНАО</v>
          </cell>
          <cell r="AC140" t="str">
            <v>г. Надым</v>
          </cell>
          <cell r="AD140" t="str">
            <v>пр.Ленинградский 19-2</v>
          </cell>
          <cell r="AE140"/>
          <cell r="AF140" t="str">
            <v>т/ф 2-02-76</v>
          </cell>
          <cell r="AG140" t="str">
            <v>Кокшарова Галина Николаевна</v>
          </cell>
          <cell r="AH140" t="str">
            <v>Кокшарова Г. Н.</v>
          </cell>
          <cell r="AI140"/>
          <cell r="AJ140"/>
          <cell r="AK140" t="str">
            <v>Чернова Лариса Владимировна</v>
          </cell>
          <cell r="AL140" t="str">
            <v>Чернова Л. В.</v>
          </cell>
          <cell r="AM140"/>
          <cell r="AN140"/>
          <cell r="AO140"/>
          <cell r="AP140"/>
          <cell r="AQ140">
            <v>4</v>
          </cell>
          <cell r="AR140">
            <v>8</v>
          </cell>
          <cell r="AS140">
            <v>9</v>
          </cell>
          <cell r="AT140">
            <v>10</v>
          </cell>
          <cell r="AU140"/>
          <cell r="AV140"/>
          <cell r="AW140"/>
          <cell r="AX140" t="str">
            <v>Договор</v>
          </cell>
          <cell r="AY140" t="str">
            <v>ПРОДАВЕЦ</v>
          </cell>
          <cell r="AZ140"/>
          <cell r="BA140"/>
          <cell r="BB140"/>
          <cell r="BC140"/>
          <cell r="BD140"/>
          <cell r="BE140"/>
          <cell r="BF140"/>
          <cell r="BG140"/>
          <cell r="BH140"/>
          <cell r="BI140">
            <v>1</v>
          </cell>
          <cell r="BJ140" t="str">
            <v>МУП "Северянка"</v>
          </cell>
          <cell r="BK140" t="str">
            <v>г-же Кокшаровой Г. Н.</v>
          </cell>
          <cell r="BL140" t="str">
            <v>Директору</v>
          </cell>
          <cell r="BM140"/>
          <cell r="BN140"/>
          <cell r="BO140"/>
          <cell r="BP140" t="str">
            <v>Ленинградский 17
(парикмахерская)</v>
          </cell>
        </row>
        <row r="141">
          <cell r="A141">
            <v>20391</v>
          </cell>
          <cell r="B141" t="str">
            <v>Надымский филиал  Окружного фонда обязательного медицинского страхования ЯНАО</v>
          </cell>
          <cell r="C141" t="str">
            <v>Мед.Страх. ЯНАО</v>
          </cell>
          <cell r="D141" t="str">
            <v>12-391/2008    от 01.01.2008г.</v>
          </cell>
          <cell r="E141" t="str">
            <v>Новый</v>
          </cell>
          <cell r="F141" t="str">
            <v>Расчётно - кассовый центр г. Надым</v>
          </cell>
          <cell r="G141" t="str">
            <v>047186000</v>
          </cell>
          <cell r="H141"/>
          <cell r="I141" t="str">
            <v>40404810100000020002</v>
          </cell>
          <cell r="J141"/>
          <cell r="K141">
            <v>8901006041</v>
          </cell>
          <cell r="L141">
            <v>890302001</v>
          </cell>
          <cell r="M141" t="str">
            <v>96190</v>
          </cell>
          <cell r="N141"/>
          <cell r="O141" t="str">
            <v>34938752</v>
          </cell>
          <cell r="P141"/>
          <cell r="Q141"/>
          <cell r="R141"/>
          <cell r="S141"/>
          <cell r="T141"/>
          <cell r="U141"/>
          <cell r="V141" t="str">
            <v>Перезаключить</v>
          </cell>
          <cell r="W141">
            <v>629730</v>
          </cell>
          <cell r="X141" t="str">
            <v>Тюменская обл. ЯНАО</v>
          </cell>
          <cell r="Y141" t="str">
            <v>г. Надым</v>
          </cell>
          <cell r="Z141" t="str">
            <v>пр.Ленинградский д. 24 кв. 72</v>
          </cell>
          <cell r="AA141">
            <v>629730</v>
          </cell>
          <cell r="AB141" t="str">
            <v>Тюменская обл. ЯНАО</v>
          </cell>
          <cell r="AC141" t="str">
            <v>г. Надым</v>
          </cell>
          <cell r="AD141" t="str">
            <v>пр.Ленинградский д. 24 кв. 72</v>
          </cell>
          <cell r="AE141"/>
          <cell r="AF141" t="str">
            <v>т. 3-06-41 
ф. 3-73-60</v>
          </cell>
          <cell r="AG141" t="str">
            <v>д.Казимирова Лариса Ивановна</v>
          </cell>
          <cell r="AH141" t="str">
            <v>д.Казимирова Л.И.</v>
          </cell>
          <cell r="AI141"/>
          <cell r="AJ141" t="str">
            <v>Андрийчук Е.А,</v>
          </cell>
          <cell r="AK141" t="str">
            <v>Андрийчук Е.А.</v>
          </cell>
          <cell r="AL141" t="str">
            <v>Андрийчук Е.А.</v>
          </cell>
          <cell r="AM141"/>
          <cell r="AN141"/>
          <cell r="AO141"/>
          <cell r="AP141"/>
          <cell r="AQ141"/>
          <cell r="AR141"/>
          <cell r="AS141">
            <v>5</v>
          </cell>
          <cell r="AT141"/>
          <cell r="AU141"/>
          <cell r="AV141"/>
          <cell r="AW141"/>
          <cell r="AX141" t="str">
            <v>Договор</v>
          </cell>
          <cell r="AY141" t="str">
            <v>ПРОДАВЕЦ</v>
          </cell>
          <cell r="AZ141"/>
          <cell r="BA141"/>
          <cell r="BB141"/>
          <cell r="BC141"/>
          <cell r="BD141"/>
          <cell r="BE141"/>
          <cell r="BF141"/>
          <cell r="BG141" t="str">
            <v>Бюджет</v>
          </cell>
          <cell r="BH141"/>
          <cell r="BI141">
            <v>0</v>
          </cell>
          <cell r="BJ141" t="str">
            <v>Надымский филиал  Окружного фонда обязательного медицинского страхования ЯНАО</v>
          </cell>
          <cell r="BK141" t="str">
            <v>г-же  Казимирова Л.И.</v>
          </cell>
          <cell r="BL141" t="str">
            <v>Директору</v>
          </cell>
          <cell r="BM141"/>
          <cell r="BN141"/>
          <cell r="BO141"/>
          <cell r="BP141" t="str">
            <v>Ленинградский 24-72</v>
          </cell>
        </row>
        <row r="142">
          <cell r="A142">
            <v>20392</v>
          </cell>
          <cell r="B142" t="str">
            <v>ООО "Газпром добыча Надым"</v>
          </cell>
          <cell r="C142" t="str">
            <v>УСКиС ООО "ГДН"</v>
          </cell>
          <cell r="D142" t="str">
            <v>12-392/2008    от 01.01.2008г.</v>
          </cell>
          <cell r="E142" t="str">
            <v>Новый</v>
          </cell>
          <cell r="F142" t="str">
            <v>филиал "Газпромбанк" (ОАО) в г. Надым</v>
          </cell>
          <cell r="G142" t="str">
            <v>047186898</v>
          </cell>
          <cell r="H142" t="str">
            <v>30101810100000000898</v>
          </cell>
          <cell r="I142" t="str">
            <v>40702810000000300576</v>
          </cell>
          <cell r="J142"/>
          <cell r="K142">
            <v>8903019871</v>
          </cell>
          <cell r="L142">
            <v>997250001</v>
          </cell>
          <cell r="M142"/>
          <cell r="N142"/>
          <cell r="O142"/>
          <cell r="P142"/>
          <cell r="Q142"/>
          <cell r="R142"/>
          <cell r="S142"/>
          <cell r="T142"/>
          <cell r="U142"/>
          <cell r="V142" t="str">
            <v>Перезаключить</v>
          </cell>
          <cell r="W142"/>
          <cell r="X142" t="str">
            <v>Российская Федерация, Ямало-Ненецкий автономный округ, 629730,</v>
          </cell>
          <cell r="Y142" t="str">
            <v>г. Надым</v>
          </cell>
          <cell r="Z142" t="str">
            <v>ул. Зверева, 1</v>
          </cell>
          <cell r="AA142">
            <v>629757</v>
          </cell>
          <cell r="AB142" t="str">
            <v>РФ, ЯНАО, Надымский р-он</v>
          </cell>
          <cell r="AC142" t="str">
            <v>п. Пангоды</v>
          </cell>
          <cell r="AD142" t="str">
            <v>Медвежинский проезд, 7</v>
          </cell>
          <cell r="AE142"/>
          <cell r="AF142" t="str">
            <v>т. 53-993 
ф.525-80</v>
          </cell>
          <cell r="AG142" t="str">
            <v>нач. Хазиев Фарит Наильевич</v>
          </cell>
          <cell r="AH142" t="str">
            <v>нач. Хазиев Ф. Н.</v>
          </cell>
          <cell r="AI142"/>
          <cell r="AJ142"/>
          <cell r="AK142"/>
          <cell r="AL142"/>
          <cell r="AM142"/>
          <cell r="AN142"/>
          <cell r="AO142"/>
          <cell r="AP142"/>
          <cell r="AQ142">
            <v>8</v>
          </cell>
          <cell r="AR142">
            <v>4</v>
          </cell>
          <cell r="AS142">
            <v>5</v>
          </cell>
          <cell r="AT142">
            <v>6</v>
          </cell>
          <cell r="AU142">
            <v>10</v>
          </cell>
          <cell r="AV142">
            <v>11</v>
          </cell>
          <cell r="AW142"/>
          <cell r="AX142" t="str">
            <v>Договор</v>
          </cell>
          <cell r="AY142" t="str">
            <v>ПРОДАВЕЦ</v>
          </cell>
          <cell r="AZ142"/>
          <cell r="BA142"/>
          <cell r="BB142"/>
          <cell r="BC142"/>
          <cell r="BD142"/>
          <cell r="BE142"/>
          <cell r="BF142"/>
          <cell r="BG142" t="str">
            <v>НГП</v>
          </cell>
          <cell r="BH142"/>
          <cell r="BI142">
            <v>0.5</v>
          </cell>
          <cell r="BJ142" t="str">
            <v>ООО "Газпром добыча Надым" филиал "Управление по содержанию коммуникаций и сооружений"</v>
          </cell>
          <cell r="BK142" t="str">
            <v>г-ну Хазиеву Ф. Н.</v>
          </cell>
          <cell r="BL142" t="str">
            <v>Начальнику</v>
          </cell>
        </row>
        <row r="143">
          <cell r="A143">
            <v>20393</v>
          </cell>
          <cell r="B143" t="str">
            <v>ОАО "Северспецподводстрой"</v>
          </cell>
          <cell r="C143" t="str">
            <v>ОАО "Северспецподводстрой"</v>
          </cell>
          <cell r="D143" t="str">
            <v>12-393/2006    от 01.01.2006г.</v>
          </cell>
          <cell r="E143"/>
          <cell r="F143" t="str">
            <v xml:space="preserve"> "Запсибкомбанк" ОАО г. Тюмень</v>
          </cell>
          <cell r="G143" t="str">
            <v>047130639</v>
          </cell>
          <cell r="H143" t="str">
            <v>30101810100000000639</v>
          </cell>
          <cell r="I143" t="str">
            <v>40702810500140000903</v>
          </cell>
          <cell r="J143"/>
          <cell r="K143">
            <v>8903002370</v>
          </cell>
          <cell r="L143">
            <v>890301001</v>
          </cell>
          <cell r="M143" t="str">
            <v>61132</v>
          </cell>
          <cell r="N143" t="str">
            <v>45.24.2</v>
          </cell>
          <cell r="O143" t="str">
            <v>01292996</v>
          </cell>
          <cell r="P143">
            <v>1028900578607</v>
          </cell>
          <cell r="Q143"/>
          <cell r="R143"/>
          <cell r="S143">
            <v>41</v>
          </cell>
          <cell r="T143">
            <v>47</v>
          </cell>
          <cell r="U143"/>
          <cell r="V143"/>
          <cell r="W143">
            <v>629730</v>
          </cell>
          <cell r="X143" t="str">
            <v xml:space="preserve"> ЯНАО</v>
          </cell>
          <cell r="Y143" t="str">
            <v>г. Надым</v>
          </cell>
          <cell r="Z143" t="str">
            <v>проезд№14</v>
          </cell>
          <cell r="AA143">
            <v>629730</v>
          </cell>
          <cell r="AB143" t="str">
            <v xml:space="preserve"> ЯНАО</v>
          </cell>
          <cell r="AC143" t="str">
            <v>г. Надым</v>
          </cell>
          <cell r="AD143" t="str">
            <v>проезд№14</v>
          </cell>
          <cell r="AE143" t="str">
            <v>ssps@ptline.ru</v>
          </cell>
          <cell r="AF143" t="str">
            <v>т. 3-12-35 
ф.3-12-57 
т. 3-34-99, 
т. 6-12-67, 
ф. 4-99-12</v>
          </cell>
          <cell r="AG143" t="str">
            <v>г.д. Павлов Владимир Андреевич</v>
          </cell>
          <cell r="AH143" t="str">
            <v>г.д. Павлов В. А.</v>
          </cell>
          <cell r="AI143"/>
          <cell r="AJ143"/>
          <cell r="AK143" t="str">
            <v>Гузенко Любовь Ивановна</v>
          </cell>
          <cell r="AL143" t="str">
            <v>Гузенко Л. И.</v>
          </cell>
          <cell r="AM143"/>
          <cell r="AN143"/>
          <cell r="AO143"/>
          <cell r="AP143"/>
          <cell r="AQ143">
            <v>4</v>
          </cell>
          <cell r="AR143">
            <v>8</v>
          </cell>
          <cell r="AS143">
            <v>9</v>
          </cell>
          <cell r="AT143">
            <v>10</v>
          </cell>
          <cell r="AU143"/>
          <cell r="AV143"/>
          <cell r="AW143"/>
          <cell r="AX143" t="str">
            <v>Договор</v>
          </cell>
          <cell r="AY143" t="str">
            <v>ПРОДАВЕЦ</v>
          </cell>
          <cell r="AZ143"/>
          <cell r="BA143"/>
          <cell r="BB143"/>
          <cell r="BC143"/>
          <cell r="BD143"/>
          <cell r="BE143"/>
          <cell r="BF143"/>
          <cell r="BG143"/>
          <cell r="BH143"/>
          <cell r="BI143">
            <v>1</v>
          </cell>
          <cell r="BJ143" t="str">
            <v>ОАО "Северспецподводстрой"</v>
          </cell>
          <cell r="BK143" t="str">
            <v>г-ну Павлову В. А.</v>
          </cell>
          <cell r="BL143" t="str">
            <v>Генеральному директору</v>
          </cell>
          <cell r="BM143"/>
          <cell r="BN143"/>
          <cell r="BO143">
            <v>3.0009999999999999</v>
          </cell>
          <cell r="BP143" t="str">
            <v>ПСО(якорь)</v>
          </cell>
        </row>
        <row r="144">
          <cell r="A144">
            <v>20394</v>
          </cell>
          <cell r="B144" t="str">
            <v>Управление муниципального имущества Администрации муниципального образования город Надым</v>
          </cell>
          <cell r="C144" t="str">
            <v>"Управ. Муницип. Имущества"</v>
          </cell>
          <cell r="D144" t="str">
            <v>12-394/2008    от 01.01.2008г.</v>
          </cell>
          <cell r="E144" t="str">
            <v>Новый</v>
          </cell>
          <cell r="F144" t="str">
            <v>Расчетно-кассовый центр г. Салехард</v>
          </cell>
          <cell r="G144" t="str">
            <v>047182000</v>
          </cell>
          <cell r="H144"/>
          <cell r="I144">
            <v>4.0204810499999998E+19</v>
          </cell>
          <cell r="J144"/>
          <cell r="K144">
            <v>8903025561</v>
          </cell>
          <cell r="L144">
            <v>890301001</v>
          </cell>
          <cell r="M144"/>
          <cell r="N144"/>
          <cell r="O144">
            <v>79539890</v>
          </cell>
          <cell r="P144">
            <v>1068903000825</v>
          </cell>
          <cell r="Q144"/>
          <cell r="R144">
            <v>71174000000</v>
          </cell>
          <cell r="S144">
            <v>14</v>
          </cell>
          <cell r="T144">
            <v>82</v>
          </cell>
          <cell r="U144">
            <v>32100</v>
          </cell>
          <cell r="V144" t="str">
            <v>Перезаключить</v>
          </cell>
          <cell r="W144">
            <v>629730</v>
          </cell>
          <cell r="X144" t="str">
            <v>Тюменская обл. Ямало-Ненецкий автономный округ</v>
          </cell>
          <cell r="Y144" t="str">
            <v>г. Надым</v>
          </cell>
          <cell r="Z144" t="str">
            <v>ул. Зверева, д. 5/1 а/я 26</v>
          </cell>
          <cell r="AA144">
            <v>629730</v>
          </cell>
          <cell r="AB144" t="str">
            <v>Тюменская обл. Ямало-Ненецкий автономный округ</v>
          </cell>
          <cell r="AC144" t="str">
            <v>г. Надым</v>
          </cell>
          <cell r="AD144" t="str">
            <v>ул. Зверева, д. 5/1 а/я 26</v>
          </cell>
          <cell r="AE144"/>
          <cell r="AF144" t="str">
            <v xml:space="preserve">т/ф. 3-25-16 
</v>
          </cell>
          <cell r="AG144" t="str">
            <v>Нач. управ. Ульянов Роман Владимирович</v>
          </cell>
          <cell r="AH144" t="str">
            <v>Нач. управ. Ульянов Р. В.</v>
          </cell>
          <cell r="AI144"/>
          <cell r="AJ144"/>
          <cell r="AK144" t="str">
            <v>3-50-13</v>
          </cell>
          <cell r="AL144"/>
          <cell r="AM144"/>
          <cell r="AN144"/>
          <cell r="AO144"/>
          <cell r="AP144"/>
          <cell r="AQ144">
            <v>4</v>
          </cell>
          <cell r="AR144">
            <v>8</v>
          </cell>
          <cell r="AS144">
            <v>9</v>
          </cell>
          <cell r="AT144">
            <v>10</v>
          </cell>
          <cell r="AU144"/>
          <cell r="AV144"/>
          <cell r="AW144"/>
          <cell r="AX144" t="str">
            <v>Договор</v>
          </cell>
          <cell r="AY144" t="str">
            <v>ПРОДАВЕЦ</v>
          </cell>
          <cell r="AZ144"/>
          <cell r="BA144"/>
          <cell r="BB144"/>
          <cell r="BC144"/>
          <cell r="BD144"/>
          <cell r="BE144"/>
          <cell r="BF144"/>
          <cell r="BG144" t="str">
            <v>Бюджет</v>
          </cell>
          <cell r="BH144"/>
          <cell r="BI144">
            <v>0</v>
          </cell>
          <cell r="BJ144" t="str">
            <v>Управление муниципального имущества Администрации муниципального образования город Надым</v>
          </cell>
          <cell r="BK144" t="str">
            <v>г-ну Ульянову Р. В.</v>
          </cell>
          <cell r="BL144" t="str">
            <v>Заместителю Главы муниципального образования г. Надым, 
Начальнику Управления</v>
          </cell>
          <cell r="BM144"/>
          <cell r="BN144"/>
          <cell r="BO144"/>
          <cell r="BP144" t="str">
            <v>ул.Полярная 5</v>
          </cell>
        </row>
        <row r="145">
          <cell r="A145">
            <v>20395</v>
          </cell>
          <cell r="B145" t="str">
            <v>ООО "Кристалл"</v>
          </cell>
          <cell r="C145" t="str">
            <v>ООО "Кристалл"</v>
          </cell>
          <cell r="D145" t="str">
            <v>12-395/2006    от 01.01.2006г.</v>
          </cell>
          <cell r="E145"/>
          <cell r="F145" t="str">
            <v>филиал ОАО "Уралсиб"  г. Тюмень</v>
          </cell>
          <cell r="G145" t="str">
            <v>047106957</v>
          </cell>
          <cell r="H145" t="str">
            <v>30101810900000000957</v>
          </cell>
          <cell r="I145" t="str">
            <v>40702810663020000002</v>
          </cell>
          <cell r="J145"/>
          <cell r="K145">
            <v>8903016729</v>
          </cell>
          <cell r="L145">
            <v>890301001</v>
          </cell>
          <cell r="M145">
            <v>80200</v>
          </cell>
          <cell r="N145" t="str">
            <v>63.12.21   63.12.22  50.50</v>
          </cell>
          <cell r="O145" t="str">
            <v>31443843</v>
          </cell>
          <cell r="P145">
            <v>1028900578300</v>
          </cell>
          <cell r="Q145"/>
          <cell r="R145">
            <v>71174000000</v>
          </cell>
          <cell r="S145">
            <v>16</v>
          </cell>
          <cell r="T145">
            <v>65</v>
          </cell>
          <cell r="U145">
            <v>49014</v>
          </cell>
          <cell r="V145"/>
          <cell r="W145">
            <v>629730</v>
          </cell>
          <cell r="X145" t="str">
            <v>ЯНАО</v>
          </cell>
          <cell r="Y145" t="str">
            <v>г. Надым</v>
          </cell>
          <cell r="Z145" t="str">
            <v>ул. Зверева, д. 13</v>
          </cell>
          <cell r="AA145">
            <v>629730</v>
          </cell>
          <cell r="AB145" t="str">
            <v>ЯНАО</v>
          </cell>
          <cell r="AC145" t="str">
            <v>г. Надым</v>
          </cell>
          <cell r="AD145" t="str">
            <v>ул. Зверева д. 13</v>
          </cell>
          <cell r="AE145" t="str">
            <v>kristall@ptline.ru</v>
          </cell>
          <cell r="AF145" t="str">
            <v>т. 3-50-12 
ф.36-3-97</v>
          </cell>
          <cell r="AG145" t="str">
            <v>д. Тимофеев Владимир Викторович</v>
          </cell>
          <cell r="AH145" t="str">
            <v>д. Тимофеев В. В.</v>
          </cell>
          <cell r="AI145"/>
          <cell r="AJ145"/>
          <cell r="AK145" t="str">
            <v>Богач Наталья Викторовна</v>
          </cell>
          <cell r="AL145" t="str">
            <v>Богач Н. В.</v>
          </cell>
          <cell r="AM145"/>
          <cell r="AN145"/>
          <cell r="AO145"/>
          <cell r="AP145"/>
          <cell r="AQ145">
            <v>4</v>
          </cell>
          <cell r="AR145">
            <v>8</v>
          </cell>
          <cell r="AS145">
            <v>9</v>
          </cell>
          <cell r="AT145">
            <v>10</v>
          </cell>
          <cell r="AU145"/>
          <cell r="AV145"/>
          <cell r="AW145"/>
          <cell r="AX145" t="str">
            <v>Договор</v>
          </cell>
          <cell r="AY145" t="str">
            <v>ПРОДАВЕЦ</v>
          </cell>
          <cell r="AZ145"/>
          <cell r="BA145"/>
          <cell r="BB145"/>
          <cell r="BC145"/>
          <cell r="BD145"/>
          <cell r="BE145"/>
          <cell r="BF145"/>
          <cell r="BG145"/>
          <cell r="BH145"/>
          <cell r="BI145">
            <v>1</v>
          </cell>
          <cell r="BJ145" t="str">
            <v>ООО "Кристалл"</v>
          </cell>
          <cell r="BK145" t="str">
            <v>г-ну Тимофееву В. В.</v>
          </cell>
          <cell r="BL145" t="str">
            <v>Директору</v>
          </cell>
          <cell r="BM145"/>
          <cell r="BN145"/>
          <cell r="BO145">
            <v>4.0129999999999901</v>
          </cell>
          <cell r="BP145" t="str">
            <v>Зверева 13 2эт</v>
          </cell>
        </row>
        <row r="146">
          <cell r="A146">
            <v>20396</v>
          </cell>
          <cell r="B146" t="str">
            <v>Служба по надзору за техническим состоянием самоходных машин и других видов техники Ямало-Ненецкого автономного округа</v>
          </cell>
          <cell r="C146" t="str">
            <v>Служба технадзора ЯНАО</v>
          </cell>
          <cell r="D146" t="str">
            <v>12-396/2008    от 01.01.2008г.</v>
          </cell>
          <cell r="E146" t="str">
            <v>Новый</v>
          </cell>
          <cell r="F146" t="str">
            <v xml:space="preserve">  </v>
          </cell>
          <cell r="G146" t="str">
            <v>047182000</v>
          </cell>
          <cell r="H146"/>
          <cell r="I146" t="str">
            <v>40201810600000000002</v>
          </cell>
          <cell r="J146"/>
          <cell r="K146">
            <v>8901017156</v>
          </cell>
          <cell r="L146">
            <v>890101001</v>
          </cell>
          <cell r="M146"/>
          <cell r="N146" t="str">
            <v>75.11.1</v>
          </cell>
          <cell r="O146">
            <v>12503002</v>
          </cell>
          <cell r="P146">
            <v>1058900021509</v>
          </cell>
          <cell r="Q146"/>
          <cell r="R146">
            <v>71171000000</v>
          </cell>
          <cell r="S146">
            <v>13</v>
          </cell>
          <cell r="T146">
            <v>81</v>
          </cell>
          <cell r="U146">
            <v>23145</v>
          </cell>
          <cell r="V146" t="str">
            <v>Перезаключить</v>
          </cell>
          <cell r="W146">
            <v>629008</v>
          </cell>
          <cell r="X146" t="str">
            <v>Россия, Ямало-Ненецкий автономный округ</v>
          </cell>
          <cell r="Y146" t="str">
            <v>г. Салехард</v>
          </cell>
          <cell r="Z146" t="str">
            <v>ул. Подшибякина , 21</v>
          </cell>
          <cell r="AA146">
            <v>629008</v>
          </cell>
          <cell r="AB146" t="str">
            <v>Россия, Ямало-Ненецкий автономный округ</v>
          </cell>
          <cell r="AC146" t="str">
            <v>г. Салехард</v>
          </cell>
          <cell r="AD146" t="str">
            <v>ул. Подшибякина , 21</v>
          </cell>
          <cell r="AE146" t="str">
            <v>gtnadzor@yamalinfo.ru</v>
          </cell>
          <cell r="AF146" t="str">
            <v>т. (34922) 3-49-78
т. (34922) 3-58-64</v>
          </cell>
          <cell r="AG146" t="str">
            <v>рук. Огородников Владимир Николаевич</v>
          </cell>
          <cell r="AH146" t="str">
            <v>рук. Огородников В. Н.</v>
          </cell>
          <cell r="AI146"/>
          <cell r="AJ146"/>
          <cell r="AK146" t="str">
            <v>Григорьева Наталья Александровна</v>
          </cell>
          <cell r="AL146" t="str">
            <v>Григорьева Н. А.</v>
          </cell>
          <cell r="AM146"/>
          <cell r="AN146"/>
          <cell r="AO146"/>
          <cell r="AP146"/>
          <cell r="AQ146"/>
          <cell r="AR146"/>
          <cell r="AS146">
            <v>5</v>
          </cell>
          <cell r="AT146"/>
          <cell r="AU146"/>
          <cell r="AV146"/>
          <cell r="AW146"/>
          <cell r="AX146" t="str">
            <v>Договор</v>
          </cell>
          <cell r="AY146" t="str">
            <v>ПРОДАВЕЦ</v>
          </cell>
          <cell r="AZ146"/>
          <cell r="BA146"/>
          <cell r="BB146"/>
          <cell r="BC146"/>
          <cell r="BD146"/>
          <cell r="BE146"/>
          <cell r="BF146"/>
          <cell r="BG146" t="str">
            <v>Бюджет</v>
          </cell>
          <cell r="BH146"/>
          <cell r="BI146">
            <v>0</v>
          </cell>
          <cell r="BJ146" t="str">
            <v>Служба по надзору за техническим состоянием самоходных машин и других видов техники Ямало-Ненецкого автономного округа</v>
          </cell>
          <cell r="BK146" t="str">
            <v>г-ну Огородникову В. Н.</v>
          </cell>
          <cell r="BL146" t="str">
            <v>Руководителю</v>
          </cell>
          <cell r="BM146"/>
          <cell r="BN146"/>
          <cell r="BO146">
            <v>2.0009999999999999</v>
          </cell>
          <cell r="BP146" t="str">
            <v>Заводская 10</v>
          </cell>
        </row>
        <row r="147">
          <cell r="A147">
            <v>20397</v>
          </cell>
          <cell r="B147" t="str">
            <v>ООО "Волна"</v>
          </cell>
          <cell r="C147" t="str">
            <v>ООО"Волна"</v>
          </cell>
          <cell r="D147" t="str">
            <v>12-397/2006    от 01.01.2006г.</v>
          </cell>
          <cell r="E147"/>
          <cell r="F147" t="str">
            <v>"Запсибкомбанк" ОАО г. Салехард</v>
          </cell>
          <cell r="G147" t="str">
            <v>047182727</v>
          </cell>
          <cell r="H147" t="str">
            <v>30101810600000000727</v>
          </cell>
          <cell r="I147" t="str">
            <v>40702810700140001032</v>
          </cell>
          <cell r="J147"/>
          <cell r="K147">
            <v>8903021729</v>
          </cell>
          <cell r="L147">
            <v>890301001</v>
          </cell>
          <cell r="M147"/>
          <cell r="N147"/>
          <cell r="O147" t="str">
            <v>26150814</v>
          </cell>
          <cell r="P147">
            <v>2038900660896</v>
          </cell>
          <cell r="Q147"/>
          <cell r="R147"/>
          <cell r="S147"/>
          <cell r="T147"/>
          <cell r="U147"/>
          <cell r="V147"/>
          <cell r="W147">
            <v>629730</v>
          </cell>
          <cell r="X147" t="str">
            <v>Тюменская обл. ЯНАО</v>
          </cell>
          <cell r="Y147" t="str">
            <v>г. Надым</v>
          </cell>
          <cell r="Z147" t="str">
            <v>ул. Зверева 49-423</v>
          </cell>
          <cell r="AA147">
            <v>629730</v>
          </cell>
          <cell r="AB147" t="str">
            <v>Тюменская обл. ЯНАО</v>
          </cell>
          <cell r="AC147" t="str">
            <v>г. Надым</v>
          </cell>
          <cell r="AD147" t="str">
            <v>ул. Пионерская 9</v>
          </cell>
          <cell r="AE147"/>
          <cell r="AF147" t="str">
            <v>т. 3-82-18</v>
          </cell>
          <cell r="AG147" t="str">
            <v>д.Буяк Зинфира Марсовна</v>
          </cell>
          <cell r="AH147" t="str">
            <v>д. Буяк З. М.</v>
          </cell>
          <cell r="AI147"/>
          <cell r="AJ147"/>
          <cell r="AK147"/>
          <cell r="AL147"/>
          <cell r="AM147"/>
          <cell r="AN147"/>
          <cell r="AO147"/>
          <cell r="AP147"/>
          <cell r="AQ147">
            <v>4</v>
          </cell>
          <cell r="AR147">
            <v>8</v>
          </cell>
          <cell r="AS147">
            <v>9</v>
          </cell>
          <cell r="AT147">
            <v>10</v>
          </cell>
          <cell r="AU147"/>
          <cell r="AV147"/>
          <cell r="AW147"/>
          <cell r="AX147" t="str">
            <v>Договор</v>
          </cell>
          <cell r="AY147" t="str">
            <v>ПРОДАВЕЦ</v>
          </cell>
          <cell r="AZ147"/>
          <cell r="BA147"/>
          <cell r="BB147"/>
          <cell r="BC147"/>
          <cell r="BD147"/>
          <cell r="BE147"/>
          <cell r="BF147"/>
          <cell r="BG147"/>
          <cell r="BH147"/>
          <cell r="BI147">
            <v>1</v>
          </cell>
          <cell r="BJ147" t="str">
            <v>ООО "Волна"</v>
          </cell>
          <cell r="BK147" t="str">
            <v>г-же  Буяк З. М.</v>
          </cell>
          <cell r="BL147" t="str">
            <v>Директору</v>
          </cell>
          <cell r="BM147"/>
          <cell r="BN147"/>
          <cell r="BO147">
            <v>5.0090000000000003</v>
          </cell>
          <cell r="BP147" t="str">
            <v>Пионерская 9
(парикмахерская)</v>
          </cell>
        </row>
        <row r="148">
          <cell r="A148">
            <v>20398</v>
          </cell>
          <cell r="B148" t="str">
            <v>ООО "Елена"</v>
          </cell>
          <cell r="C148" t="str">
            <v>ООО "Елена"</v>
          </cell>
          <cell r="D148" t="str">
            <v>12-398/2006    от 01.10.2006г.</v>
          </cell>
          <cell r="E148"/>
          <cell r="F148"/>
          <cell r="G148"/>
          <cell r="H148"/>
          <cell r="I148"/>
          <cell r="J148"/>
          <cell r="K148">
            <v>8903015570</v>
          </cell>
          <cell r="L148">
            <v>890301001</v>
          </cell>
          <cell r="M148"/>
          <cell r="N148"/>
          <cell r="O148"/>
          <cell r="P148">
            <v>1068903010593</v>
          </cell>
          <cell r="Q148"/>
          <cell r="R148"/>
          <cell r="S148"/>
          <cell r="T148"/>
          <cell r="U148"/>
          <cell r="V148"/>
          <cell r="W148">
            <v>629736</v>
          </cell>
          <cell r="X148" t="str">
            <v>Тюменская обл. ЯНАО</v>
          </cell>
          <cell r="Y148" t="str">
            <v>г. Надым</v>
          </cell>
          <cell r="Z148" t="str">
            <v>ул. Рыжкова 8 кв 192</v>
          </cell>
          <cell r="AA148">
            <v>629736</v>
          </cell>
          <cell r="AB148" t="str">
            <v>Тюменская обл. ЯНАО</v>
          </cell>
          <cell r="AC148" t="str">
            <v>г. Надым</v>
          </cell>
          <cell r="AD148" t="str">
            <v>ул. Рыжкова 8 кв 192</v>
          </cell>
          <cell r="AE148"/>
          <cell r="AF148" t="str">
            <v>т. 2-56-12 
т. 8-902-626-77-61</v>
          </cell>
          <cell r="AG148" t="str">
            <v>д. Осадчук Елена Юрьевна</v>
          </cell>
          <cell r="AH148" t="str">
            <v>д. Осадчук Е. Ю.</v>
          </cell>
          <cell r="AI148"/>
          <cell r="AJ148"/>
          <cell r="AK148"/>
          <cell r="AL148"/>
          <cell r="AM148"/>
          <cell r="AN148"/>
          <cell r="AO148"/>
          <cell r="AP148"/>
          <cell r="AQ148">
            <v>4</v>
          </cell>
          <cell r="AR148">
            <v>8</v>
          </cell>
          <cell r="AS148">
            <v>9</v>
          </cell>
          <cell r="AT148">
            <v>10</v>
          </cell>
          <cell r="AU148"/>
          <cell r="AV148"/>
          <cell r="AW148"/>
          <cell r="AX148" t="str">
            <v>Договор</v>
          </cell>
          <cell r="AY148" t="str">
            <v>ПРОДАВЕЦ</v>
          </cell>
          <cell r="AZ148"/>
          <cell r="BA148"/>
          <cell r="BB148"/>
          <cell r="BC148"/>
          <cell r="BD148"/>
          <cell r="BE148"/>
          <cell r="BF148"/>
          <cell r="BG148"/>
          <cell r="BH148"/>
          <cell r="BI148"/>
          <cell r="BJ148" t="str">
            <v>ООО "Елена"</v>
          </cell>
          <cell r="BK148" t="str">
            <v>г-же Осадчук Е. Ю.</v>
          </cell>
          <cell r="BL148" t="str">
            <v>Директору</v>
          </cell>
          <cell r="BM148"/>
          <cell r="BN148"/>
          <cell r="BO148"/>
          <cell r="BP148" t="str">
            <v>Осадчук</v>
          </cell>
        </row>
        <row r="149">
          <cell r="A149">
            <v>20399</v>
          </cell>
          <cell r="B149" t="str">
            <v>ООО "УралПромСталь"</v>
          </cell>
          <cell r="C149" t="str">
            <v>ООО "УралПромСталь"</v>
          </cell>
          <cell r="D149" t="str">
            <v>12-399/2007    от 01.05.2007г.</v>
          </cell>
          <cell r="E149"/>
          <cell r="F149" t="str">
            <v>Уральский банк СБ РФ</v>
          </cell>
          <cell r="G149" t="str">
            <v>046577674</v>
          </cell>
          <cell r="H149" t="str">
            <v>30101810500000000674</v>
          </cell>
          <cell r="I149" t="str">
            <v>40702810016020103567</v>
          </cell>
          <cell r="J149"/>
          <cell r="K149">
            <v>6674130286</v>
          </cell>
          <cell r="L149">
            <v>667401001</v>
          </cell>
          <cell r="M149"/>
          <cell r="N149" t="str">
            <v>51.12.22</v>
          </cell>
          <cell r="O149" t="str">
            <v>72374195</v>
          </cell>
          <cell r="P149">
            <v>1046605182645</v>
          </cell>
          <cell r="Q149"/>
          <cell r="R149">
            <v>65401390000</v>
          </cell>
          <cell r="S149">
            <v>16</v>
          </cell>
          <cell r="T149">
            <v>65</v>
          </cell>
          <cell r="U149">
            <v>49013</v>
          </cell>
          <cell r="V149"/>
          <cell r="W149">
            <v>620085</v>
          </cell>
          <cell r="X149" t="str">
            <v>Россия</v>
          </cell>
          <cell r="Y149" t="str">
            <v>г. Екатеринбург</v>
          </cell>
          <cell r="Z149" t="str">
            <v>ул. Ферганская 16 - 114</v>
          </cell>
          <cell r="AA149">
            <v>620137</v>
          </cell>
          <cell r="AB149" t="str">
            <v>Россия</v>
          </cell>
          <cell r="AC149" t="str">
            <v>г. Екатеренбург</v>
          </cell>
          <cell r="AD149" t="str">
            <v>ул. Волховская д. 2</v>
          </cell>
          <cell r="AE149"/>
          <cell r="AF149" t="str">
            <v>т. () 369-01-01</v>
          </cell>
          <cell r="AG149" t="str">
            <v>исп. д. Чуркин Виктор Николаевич</v>
          </cell>
          <cell r="AH149" t="str">
            <v>исп. д. Чуркин В. Н.</v>
          </cell>
          <cell r="AI149"/>
          <cell r="AJ149"/>
          <cell r="AK149"/>
          <cell r="AL149"/>
          <cell r="AM149" t="str">
            <v>Батраченко Александр Николаевич 
т. 3-19-24</v>
          </cell>
          <cell r="AN149"/>
          <cell r="AO149"/>
          <cell r="AP149"/>
          <cell r="AQ149">
            <v>4</v>
          </cell>
          <cell r="AR149">
            <v>8</v>
          </cell>
          <cell r="AS149">
            <v>9</v>
          </cell>
          <cell r="AT149">
            <v>10</v>
          </cell>
          <cell r="AU149"/>
          <cell r="AV149"/>
          <cell r="AW149"/>
          <cell r="AX149" t="str">
            <v>Договор</v>
          </cell>
          <cell r="AY149" t="str">
            <v>ПРОДАВЕЦ</v>
          </cell>
          <cell r="AZ149"/>
          <cell r="BA149"/>
          <cell r="BB149"/>
          <cell r="BC149"/>
          <cell r="BD149"/>
          <cell r="BE149"/>
          <cell r="BF149"/>
          <cell r="BG149"/>
          <cell r="BH149"/>
          <cell r="BI149">
            <v>1</v>
          </cell>
          <cell r="BJ149" t="str">
            <v>ООО "УралПромСталь"</v>
          </cell>
          <cell r="BK149" t="str">
            <v>г-ну Чуркину В. Н.</v>
          </cell>
          <cell r="BL149" t="str">
            <v>Исполнительному директору</v>
          </cell>
        </row>
        <row r="150">
          <cell r="A150">
            <v>20400</v>
          </cell>
          <cell r="B150" t="str">
            <v>МОО "Физкультурник"</v>
          </cell>
          <cell r="C150" t="str">
            <v>МОО "Физкультурник"</v>
          </cell>
          <cell r="D150" t="str">
            <v>12-400/2008    от 01.01.2008г.</v>
          </cell>
          <cell r="E150" t="str">
            <v>Новый</v>
          </cell>
          <cell r="F150" t="str">
            <v>"Запсибкомбанк" ОАО г. Тюмень</v>
          </cell>
          <cell r="G150" t="str">
            <v>047102651</v>
          </cell>
          <cell r="H150" t="str">
            <v>30101810800000000651</v>
          </cell>
          <cell r="I150" t="str">
            <v>40703810367090100061</v>
          </cell>
          <cell r="J150"/>
          <cell r="K150">
            <v>8903021574</v>
          </cell>
          <cell r="L150">
            <v>890301001</v>
          </cell>
          <cell r="M150"/>
          <cell r="N150"/>
          <cell r="O150"/>
          <cell r="P150"/>
          <cell r="Q150"/>
          <cell r="R150"/>
          <cell r="S150"/>
          <cell r="T150"/>
          <cell r="U150"/>
          <cell r="V150" t="str">
            <v>нет доп. Соглашения</v>
          </cell>
          <cell r="W150">
            <v>629730</v>
          </cell>
          <cell r="X150" t="str">
            <v>Тюменская обл. ЯНАО</v>
          </cell>
          <cell r="Y150" t="str">
            <v>г. Надым</v>
          </cell>
          <cell r="Z150" t="str">
            <v>ул. Пионерская 9-26</v>
          </cell>
          <cell r="AA150">
            <v>629730</v>
          </cell>
          <cell r="AB150" t="str">
            <v>Тюменская обл. ЯНАО</v>
          </cell>
          <cell r="AC150" t="str">
            <v>г. Надым</v>
          </cell>
          <cell r="AD150" t="str">
            <v>ул. Комсомольская 20 п.2</v>
          </cell>
          <cell r="AE150"/>
          <cell r="AF150" t="str">
            <v>т. 35-461</v>
          </cell>
          <cell r="AG150" t="str">
            <v>Пр-ль Фатьянов Виктор Евгеньевич</v>
          </cell>
          <cell r="AH150" t="str">
            <v>Пр-ль Фатьянов В. Е.</v>
          </cell>
          <cell r="AI150"/>
          <cell r="AJ150"/>
          <cell r="AK150"/>
          <cell r="AL150"/>
          <cell r="AM150"/>
          <cell r="AN150"/>
          <cell r="AO150"/>
          <cell r="AP150"/>
          <cell r="AQ150">
            <v>4</v>
          </cell>
          <cell r="AR150">
            <v>8</v>
          </cell>
          <cell r="AS150">
            <v>9</v>
          </cell>
          <cell r="AT150">
            <v>10</v>
          </cell>
          <cell r="AU150"/>
          <cell r="AV150"/>
          <cell r="AW150"/>
          <cell r="AX150" t="str">
            <v>Договор</v>
          </cell>
          <cell r="AY150" t="str">
            <v>ПРОДАВЕЦ</v>
          </cell>
          <cell r="AZ150"/>
          <cell r="BA150"/>
          <cell r="BB150"/>
          <cell r="BC150"/>
          <cell r="BD150"/>
          <cell r="BE150"/>
          <cell r="BF150"/>
          <cell r="BG150"/>
          <cell r="BH150"/>
          <cell r="BI150">
            <v>0</v>
          </cell>
          <cell r="BJ150" t="str">
            <v>МОО "Физкультурник"</v>
          </cell>
          <cell r="BK150" t="str">
            <v>г-ну Фатьянову В. Е.</v>
          </cell>
          <cell r="BL150" t="str">
            <v>Председателю</v>
          </cell>
          <cell r="BM150"/>
          <cell r="BN150"/>
          <cell r="BO150">
            <v>5.0010000000000003</v>
          </cell>
          <cell r="BP150" t="str">
            <v>Комсом 20 спорт кл
"Лидер"</v>
          </cell>
        </row>
        <row r="151">
          <cell r="A151">
            <v>20401</v>
          </cell>
          <cell r="B151" t="str">
            <v>ООО "СОЛ"</v>
          </cell>
          <cell r="C151" t="str">
            <v>ООО "СОЛ"</v>
          </cell>
          <cell r="D151" t="str">
            <v>12-401/2008    от 01.01.2008г.</v>
          </cell>
          <cell r="E151" t="str">
            <v>Новый</v>
          </cell>
          <cell r="F151" t="str">
            <v>"Запсибкомбанк" ОАО г. Тюмень</v>
          </cell>
          <cell r="G151" t="str">
            <v>047130639</v>
          </cell>
          <cell r="H151" t="str">
            <v>30101810100000000639</v>
          </cell>
          <cell r="I151" t="str">
            <v>40702810200140001082</v>
          </cell>
          <cell r="J151"/>
          <cell r="K151">
            <v>8903024487</v>
          </cell>
          <cell r="L151">
            <v>890301001</v>
          </cell>
          <cell r="M151"/>
          <cell r="N151" t="str">
            <v>92.72</v>
          </cell>
          <cell r="O151"/>
          <cell r="P151">
            <v>1058900405959</v>
          </cell>
          <cell r="Q151"/>
          <cell r="R151"/>
          <cell r="S151"/>
          <cell r="T151"/>
          <cell r="U151"/>
          <cell r="V151" t="str">
            <v>нет доп. Соглашения</v>
          </cell>
          <cell r="W151">
            <v>629730</v>
          </cell>
          <cell r="X151" t="str">
            <v>РФ, ЯНАО</v>
          </cell>
          <cell r="Y151" t="str">
            <v>г. Надым</v>
          </cell>
          <cell r="Z151" t="str">
            <v>ул. Строителей д.1а кв. 22</v>
          </cell>
          <cell r="AA151">
            <v>629730</v>
          </cell>
          <cell r="AB151" t="str">
            <v>РФ, ЯНАО</v>
          </cell>
          <cell r="AC151" t="str">
            <v>г. Надым</v>
          </cell>
          <cell r="AD151" t="str">
            <v>ул. Строителей д.1а кв. 22</v>
          </cell>
          <cell r="AE151"/>
          <cell r="AF151" t="str">
            <v xml:space="preserve">т. 3-80-90
т. 8-902-626-3404 </v>
          </cell>
          <cell r="AG151" t="str">
            <v>г.д. Башкирцева Ирина Владимировна</v>
          </cell>
          <cell r="AH151" t="str">
            <v>г.д. Башкирцева И. В.</v>
          </cell>
          <cell r="AI151"/>
          <cell r="AJ151"/>
          <cell r="AK151" t="str">
            <v>Богданова Валентина Павловна</v>
          </cell>
          <cell r="AL151" t="str">
            <v>Богданова В. П.</v>
          </cell>
          <cell r="AM151" t="str">
            <v>Горюнов Борис Иванович</v>
          </cell>
          <cell r="AN151"/>
          <cell r="AO151"/>
          <cell r="AP151"/>
          <cell r="AQ151">
            <v>8</v>
          </cell>
          <cell r="AR151">
            <v>4</v>
          </cell>
          <cell r="AS151">
            <v>5</v>
          </cell>
          <cell r="AT151">
            <v>6</v>
          </cell>
          <cell r="AU151">
            <v>9</v>
          </cell>
          <cell r="AV151"/>
          <cell r="AW151"/>
          <cell r="AX151" t="str">
            <v>Договор</v>
          </cell>
          <cell r="AY151" t="str">
            <v>ПРОДАВЕЦ</v>
          </cell>
          <cell r="AZ151"/>
          <cell r="BA151"/>
          <cell r="BB151"/>
          <cell r="BC151"/>
          <cell r="BD151"/>
          <cell r="BE151"/>
          <cell r="BF151"/>
          <cell r="BG151"/>
          <cell r="BH151"/>
          <cell r="BI151">
            <v>1</v>
          </cell>
          <cell r="BJ151" t="str">
            <v>ООО "СОЛ"</v>
          </cell>
          <cell r="BK151" t="str">
            <v>г-же Башкирцевой И. В.</v>
          </cell>
          <cell r="BL151" t="str">
            <v>Генеральному директору</v>
          </cell>
          <cell r="BM151"/>
          <cell r="BN151"/>
          <cell r="BO151">
            <v>4.0299999999999798</v>
          </cell>
          <cell r="BP151" t="str">
            <v>бизнесс клуб
"Лидер"</v>
          </cell>
        </row>
        <row r="152">
          <cell r="A152">
            <v>20402</v>
          </cell>
          <cell r="B152" t="str">
            <v>ООО "СтоматЛар"</v>
          </cell>
          <cell r="C152" t="str">
            <v>ООО "СтоматЛар"</v>
          </cell>
          <cell r="D152" t="str">
            <v>12-402/2006    от 01.01.2006г.</v>
          </cell>
          <cell r="E152"/>
          <cell r="F152" t="str">
            <v>"Запсибкомбанк" ОАО г. Салехард</v>
          </cell>
          <cell r="G152" t="str">
            <v>047182728</v>
          </cell>
          <cell r="H152" t="str">
            <v>30101810600000000727</v>
          </cell>
          <cell r="I152" t="str">
            <v>40702810400140000139</v>
          </cell>
          <cell r="J152"/>
          <cell r="K152">
            <v>8903002290</v>
          </cell>
          <cell r="L152">
            <v>890301001</v>
          </cell>
          <cell r="M152" t="str">
            <v>91514</v>
          </cell>
          <cell r="N152"/>
          <cell r="O152" t="str">
            <v>31420010</v>
          </cell>
          <cell r="P152"/>
          <cell r="Q152"/>
          <cell r="R152"/>
          <cell r="S152"/>
          <cell r="T152"/>
          <cell r="U152"/>
          <cell r="V152"/>
          <cell r="W152">
            <v>629730</v>
          </cell>
          <cell r="X152" t="str">
            <v>Тюменская обл. ЯНАО</v>
          </cell>
          <cell r="Y152" t="str">
            <v>г. Надым</v>
          </cell>
          <cell r="Z152" t="str">
            <v>Ул Набережная д34 кв1-2</v>
          </cell>
          <cell r="AA152">
            <v>629730</v>
          </cell>
          <cell r="AB152" t="str">
            <v>Тюменская обл. ЯНАО</v>
          </cell>
          <cell r="AC152" t="str">
            <v>г. Надым</v>
          </cell>
          <cell r="AD152" t="str">
            <v>Ул Набережная д34 кв1-2</v>
          </cell>
          <cell r="AE152"/>
          <cell r="AF152" t="str">
            <v>т. 2-63-26 
ф.2-62-00</v>
          </cell>
          <cell r="AG152" t="str">
            <v>д. Ларченко Леонид Егорович</v>
          </cell>
          <cell r="AH152" t="str">
            <v>д. Ларченко Л. Е.</v>
          </cell>
          <cell r="AI152"/>
          <cell r="AJ152" t="str">
            <v>Д.Ларченко Леонид Егорович</v>
          </cell>
          <cell r="AK152"/>
          <cell r="AL152"/>
          <cell r="AM152" t="str">
            <v>Коковин Алексей Алексеевич</v>
          </cell>
          <cell r="AN152"/>
          <cell r="AO152"/>
          <cell r="AP152"/>
          <cell r="AQ152">
            <v>4</v>
          </cell>
          <cell r="AR152">
            <v>8</v>
          </cell>
          <cell r="AS152">
            <v>9</v>
          </cell>
          <cell r="AT152">
            <v>10</v>
          </cell>
          <cell r="AU152"/>
          <cell r="AV152"/>
          <cell r="AW152"/>
          <cell r="AX152" t="str">
            <v>Договор</v>
          </cell>
          <cell r="AY152" t="str">
            <v>ПРОДАВЕЦ</v>
          </cell>
          <cell r="AZ152"/>
          <cell r="BA152"/>
          <cell r="BB152"/>
          <cell r="BC152"/>
          <cell r="BD152"/>
          <cell r="BE152"/>
          <cell r="BF152"/>
          <cell r="BG152"/>
          <cell r="BH152"/>
          <cell r="BI152">
            <v>1</v>
          </cell>
          <cell r="BJ152" t="str">
            <v>ООО "СтоматЛар"</v>
          </cell>
          <cell r="BK152" t="str">
            <v>г-ну Ларченко Л. Е.</v>
          </cell>
          <cell r="BL152" t="str">
            <v>Директору</v>
          </cell>
          <cell r="BM152"/>
          <cell r="BN152"/>
          <cell r="BO152"/>
          <cell r="BP152" t="str">
            <v>Набережная 38</v>
          </cell>
        </row>
        <row r="153">
          <cell r="A153">
            <v>20403</v>
          </cell>
          <cell r="B153" t="str">
            <v>ООО "Символ"</v>
          </cell>
          <cell r="C153" t="str">
            <v>ООО "Символ"</v>
          </cell>
          <cell r="D153" t="str">
            <v>12-403/2006    от 01.01.2006г.</v>
          </cell>
          <cell r="E153"/>
          <cell r="F153" t="str">
            <v>"Запсибкомбанк" ОАО г. Тюмень</v>
          </cell>
          <cell r="G153" t="str">
            <v>047130639</v>
          </cell>
          <cell r="H153" t="str">
            <v>30101810100000000639</v>
          </cell>
          <cell r="I153" t="str">
            <v>40702810900140000273</v>
          </cell>
          <cell r="J153"/>
          <cell r="K153">
            <v>8903004378</v>
          </cell>
          <cell r="L153">
            <v>890301001</v>
          </cell>
          <cell r="M153"/>
          <cell r="N153" t="str">
            <v>45.31 33.20.9 45.34 74.20.1 74.20.15</v>
          </cell>
          <cell r="O153"/>
          <cell r="P153">
            <v>1028900578101</v>
          </cell>
          <cell r="Q153"/>
          <cell r="R153">
            <v>71174000000</v>
          </cell>
          <cell r="S153">
            <v>16</v>
          </cell>
          <cell r="T153">
            <v>65</v>
          </cell>
          <cell r="U153">
            <v>49013</v>
          </cell>
          <cell r="V153"/>
          <cell r="W153">
            <v>629730</v>
          </cell>
          <cell r="X153" t="str">
            <v>Ямало-Ненецкий автономный округ</v>
          </cell>
          <cell r="Y153" t="str">
            <v>г. Надым</v>
          </cell>
          <cell r="Z153" t="str">
            <v>ул. Зверева, дом 4, нежилое помещение  № 72</v>
          </cell>
          <cell r="AA153">
            <v>629730</v>
          </cell>
          <cell r="AB153" t="str">
            <v>Ямало-Ненецкий автономный округ</v>
          </cell>
          <cell r="AC153" t="str">
            <v>г. Надым</v>
          </cell>
          <cell r="AD153" t="str">
            <v>ул. Зверева, дом 4, нежилое помещение  № 72</v>
          </cell>
          <cell r="AE153"/>
          <cell r="AF153" t="str">
            <v xml:space="preserve">т. 3-38-19  </v>
          </cell>
          <cell r="AG153" t="str">
            <v>д. Головкинский Юрий Владимирович</v>
          </cell>
          <cell r="AH153" t="str">
            <v>д. Головкинский Ю.В.</v>
          </cell>
          <cell r="AI153"/>
          <cell r="AJ153"/>
          <cell r="AK153" t="str">
            <v>Месловская В. Ф.</v>
          </cell>
          <cell r="AL153" t="str">
            <v>Месловская В. Ф.</v>
          </cell>
          <cell r="AM153"/>
          <cell r="AN153"/>
          <cell r="AO153"/>
          <cell r="AP153"/>
          <cell r="AQ153">
            <v>4</v>
          </cell>
          <cell r="AR153">
            <v>8</v>
          </cell>
          <cell r="AS153">
            <v>9</v>
          </cell>
          <cell r="AT153">
            <v>10</v>
          </cell>
          <cell r="AU153"/>
          <cell r="AV153"/>
          <cell r="AW153"/>
          <cell r="AX153" t="str">
            <v>Договор</v>
          </cell>
          <cell r="AY153" t="str">
            <v>ПРОДАВЕЦ</v>
          </cell>
          <cell r="AZ153"/>
          <cell r="BA153"/>
          <cell r="BB153"/>
          <cell r="BC153"/>
          <cell r="BD153"/>
          <cell r="BE153"/>
          <cell r="BF153"/>
          <cell r="BG153"/>
          <cell r="BH153"/>
          <cell r="BI153">
            <v>1</v>
          </cell>
          <cell r="BJ153" t="str">
            <v>ООО "Символ"</v>
          </cell>
          <cell r="BK153" t="str">
            <v>г-ну Головкинскому Ю. В.</v>
          </cell>
          <cell r="BL153" t="str">
            <v>Директору</v>
          </cell>
          <cell r="BM153"/>
          <cell r="BN153"/>
          <cell r="BO153"/>
          <cell r="BP153" t="str">
            <v>Пионерская 1-8</v>
          </cell>
          <cell r="BQ153" t="str">
            <v xml:space="preserve"> Комсомольская 7-50   код49</v>
          </cell>
        </row>
        <row r="154">
          <cell r="A154">
            <v>20404</v>
          </cell>
          <cell r="B154" t="str">
            <v>ОАО "Фонд Ямал"</v>
          </cell>
          <cell r="C154" t="str">
            <v>ОАО "Фонд Ямал"</v>
          </cell>
          <cell r="D154" t="str">
            <v>12-404/2006    от 01.01.2006г.</v>
          </cell>
          <cell r="E154"/>
          <cell r="F154" t="str">
            <v>филиал ОАО "Уралсиб"  г. Тюмень</v>
          </cell>
          <cell r="G154" t="str">
            <v>047106957</v>
          </cell>
          <cell r="H154" t="str">
            <v>30101810900000000957</v>
          </cell>
          <cell r="I154" t="str">
            <v>40701810363020000002</v>
          </cell>
          <cell r="J154"/>
          <cell r="K154">
            <v>8901002833</v>
          </cell>
          <cell r="L154">
            <v>890301001</v>
          </cell>
          <cell r="M154"/>
          <cell r="N154"/>
          <cell r="O154" t="str">
            <v>12533339</v>
          </cell>
          <cell r="P154"/>
          <cell r="Q154"/>
          <cell r="R154"/>
          <cell r="S154"/>
          <cell r="T154"/>
          <cell r="U154"/>
          <cell r="V154"/>
          <cell r="W154">
            <v>629730</v>
          </cell>
          <cell r="X154" t="str">
            <v>Тюменская обл. ЯНАО</v>
          </cell>
          <cell r="Y154" t="str">
            <v>г. Надым</v>
          </cell>
          <cell r="Z154" t="str">
            <v>ул. Комсомольская. 9</v>
          </cell>
          <cell r="AA154">
            <v>629730</v>
          </cell>
          <cell r="AB154" t="str">
            <v>Тюменская обл. ЯНАО</v>
          </cell>
          <cell r="AC154" t="str">
            <v>г. Надым</v>
          </cell>
          <cell r="AD154" t="str">
            <v>ул. Комсомольская. 9</v>
          </cell>
          <cell r="AE154"/>
          <cell r="AF154" t="str">
            <v>т. 3-22-25</v>
          </cell>
          <cell r="AG154" t="str">
            <v>г.д. Скляров Евгений Юрьевич</v>
          </cell>
          <cell r="AH154" t="str">
            <v>г.д. Скляров Е. Ю.</v>
          </cell>
          <cell r="AI154"/>
          <cell r="AJ154" t="str">
            <v>Скляров Евгений Юрьевич</v>
          </cell>
          <cell r="AK154"/>
          <cell r="AL154"/>
          <cell r="AM154"/>
          <cell r="AN154"/>
          <cell r="AO154"/>
          <cell r="AP154"/>
          <cell r="AQ154">
            <v>4</v>
          </cell>
          <cell r="AR154">
            <v>8</v>
          </cell>
          <cell r="AS154">
            <v>9</v>
          </cell>
          <cell r="AT154">
            <v>10</v>
          </cell>
          <cell r="AU154"/>
          <cell r="AV154"/>
          <cell r="AW154"/>
          <cell r="AX154" t="str">
            <v>Договор</v>
          </cell>
          <cell r="AY154" t="str">
            <v>ПРОДАВЕЦ</v>
          </cell>
          <cell r="AZ154"/>
          <cell r="BA154"/>
          <cell r="BB154"/>
          <cell r="BC154"/>
          <cell r="BD154"/>
          <cell r="BE154"/>
          <cell r="BF154"/>
          <cell r="BG154"/>
          <cell r="BH154"/>
          <cell r="BI154">
            <v>1</v>
          </cell>
          <cell r="BJ154" t="str">
            <v>ОАО "Фонд Ямал"</v>
          </cell>
          <cell r="BK154" t="str">
            <v>г-ну Склярову Е. Ю.</v>
          </cell>
          <cell r="BL154" t="str">
            <v>Генеральному директору</v>
          </cell>
          <cell r="BM154"/>
          <cell r="BN154"/>
          <cell r="BO154">
            <v>4.0269999999999904</v>
          </cell>
          <cell r="BP154" t="str">
            <v>Комсомольская 9</v>
          </cell>
        </row>
        <row r="155">
          <cell r="A155">
            <v>20405</v>
          </cell>
          <cell r="B155" t="str">
            <v>МУП "Снежинка"</v>
          </cell>
          <cell r="C155" t="str">
            <v>МУП "Снежинка"</v>
          </cell>
          <cell r="D155" t="str">
            <v>12-405/2006    от 01.01.2006г.</v>
          </cell>
          <cell r="E155"/>
          <cell r="F155" t="str">
            <v>филиал ОАО "Уралсиб"  г. Тюмень</v>
          </cell>
          <cell r="G155" t="str">
            <v>047106957</v>
          </cell>
          <cell r="H155" t="str">
            <v>30101810900000000957</v>
          </cell>
          <cell r="I155" t="str">
            <v>40702810563020000018</v>
          </cell>
          <cell r="J155"/>
          <cell r="K155">
            <v>8903004219</v>
          </cell>
          <cell r="L155">
            <v>890301001</v>
          </cell>
          <cell r="M155" t="str">
            <v>19742, 71211</v>
          </cell>
          <cell r="N155"/>
          <cell r="O155" t="str">
            <v>32140062</v>
          </cell>
          <cell r="P155"/>
          <cell r="Q155"/>
          <cell r="R155"/>
          <cell r="S155"/>
          <cell r="T155"/>
          <cell r="U155"/>
          <cell r="V155"/>
          <cell r="W155">
            <v>629730</v>
          </cell>
          <cell r="X155" t="str">
            <v>Тюменская обл. ЯНАО</v>
          </cell>
          <cell r="Y155" t="str">
            <v>г. Надым</v>
          </cell>
          <cell r="Z155" t="str">
            <v>ул. Сенькина 2-А</v>
          </cell>
          <cell r="AA155">
            <v>629730</v>
          </cell>
          <cell r="AB155" t="str">
            <v>Тюменская обл. ЯНАО</v>
          </cell>
          <cell r="AC155" t="str">
            <v>г. Надым</v>
          </cell>
          <cell r="AD155" t="str">
            <v>ул. Сенькина 2-А</v>
          </cell>
          <cell r="AE155"/>
          <cell r="AF155" t="str">
            <v>т. 3-01-00</v>
          </cell>
          <cell r="AG155" t="str">
            <v>д. Дель Анна Владимировна</v>
          </cell>
          <cell r="AH155" t="str">
            <v>д. Дель А. В.</v>
          </cell>
          <cell r="AI155"/>
          <cell r="AJ155"/>
          <cell r="AK155"/>
          <cell r="AL155"/>
          <cell r="AM155"/>
          <cell r="AN155"/>
          <cell r="AO155"/>
          <cell r="AP155"/>
          <cell r="AQ155">
            <v>4</v>
          </cell>
          <cell r="AR155">
            <v>8</v>
          </cell>
          <cell r="AS155">
            <v>9</v>
          </cell>
          <cell r="AT155">
            <v>10</v>
          </cell>
          <cell r="AU155"/>
          <cell r="AV155"/>
          <cell r="AW155"/>
          <cell r="AX155" t="str">
            <v>Договор</v>
          </cell>
          <cell r="AY155" t="str">
            <v>ПРОДАВЕЦ</v>
          </cell>
          <cell r="AZ155"/>
          <cell r="BA155"/>
          <cell r="BB155"/>
          <cell r="BC155"/>
          <cell r="BD155"/>
          <cell r="BE155"/>
          <cell r="BF155"/>
          <cell r="BG155"/>
          <cell r="BH155"/>
          <cell r="BI155">
            <v>1</v>
          </cell>
          <cell r="BJ155" t="str">
            <v>МУП "Снежинка"</v>
          </cell>
          <cell r="BK155" t="str">
            <v>г-же Дель А. В.</v>
          </cell>
          <cell r="BL155" t="str">
            <v>Директору</v>
          </cell>
          <cell r="BM155"/>
          <cell r="BN155"/>
          <cell r="BO155">
            <v>4.0339999999999803</v>
          </cell>
          <cell r="BP155" t="str">
            <v>Химчистка</v>
          </cell>
        </row>
        <row r="156">
          <cell r="A156">
            <v>20406</v>
          </cell>
          <cell r="B156" t="str">
            <v>Государственное Учреждение "Надымский лесхоз"</v>
          </cell>
          <cell r="C156" t="str">
            <v>ГУ "Надымский лесхоз"</v>
          </cell>
          <cell r="D156" t="str">
            <v>12-406/2006    от 01.01.2006г.</v>
          </cell>
          <cell r="E156"/>
          <cell r="F156" t="str">
            <v>Расчетно-кассовый центр г. Салехард</v>
          </cell>
          <cell r="G156" t="str">
            <v>047182000</v>
          </cell>
          <cell r="H156"/>
          <cell r="I156" t="str">
            <v>40503810900001000001</v>
          </cell>
          <cell r="J156"/>
          <cell r="K156">
            <v>8903015757</v>
          </cell>
          <cell r="L156">
            <v>890301001</v>
          </cell>
          <cell r="M156" t="str">
            <v>31100</v>
          </cell>
          <cell r="N156"/>
          <cell r="O156" t="str">
            <v>39353499</v>
          </cell>
          <cell r="P156"/>
          <cell r="Q156"/>
          <cell r="R156"/>
          <cell r="S156"/>
          <cell r="T156"/>
          <cell r="U156"/>
          <cell r="V156"/>
          <cell r="W156">
            <v>629730</v>
          </cell>
          <cell r="X156" t="str">
            <v>Тюменская обл. ЯНАО</v>
          </cell>
          <cell r="Y156" t="str">
            <v>г. Надым</v>
          </cell>
          <cell r="Z156" t="str">
            <v>ул. Зверева, 14</v>
          </cell>
          <cell r="AA156">
            <v>629730</v>
          </cell>
          <cell r="AB156" t="str">
            <v>Тюменская обл. ЯНАО</v>
          </cell>
          <cell r="AC156" t="str">
            <v>г. Надым</v>
          </cell>
          <cell r="AD156" t="str">
            <v>ул. Зверева 14</v>
          </cell>
          <cell r="AE156"/>
          <cell r="AF156" t="str">
            <v>т. 3-53-49 
3-62-92</v>
          </cell>
          <cell r="AG156" t="str">
            <v>д. Солодов Александр Капитонович</v>
          </cell>
          <cell r="AH156" t="str">
            <v>д. Солодов А. К.</v>
          </cell>
          <cell r="AI156" t="str">
            <v>и.о. директора Вшивцев И.А.</v>
          </cell>
          <cell r="AJ156"/>
          <cell r="AK156"/>
          <cell r="AL156"/>
          <cell r="AM156"/>
          <cell r="AN156"/>
          <cell r="AO156"/>
          <cell r="AP156"/>
          <cell r="AQ156">
            <v>4</v>
          </cell>
          <cell r="AR156">
            <v>8</v>
          </cell>
          <cell r="AS156">
            <v>9</v>
          </cell>
          <cell r="AT156">
            <v>10</v>
          </cell>
          <cell r="AU156"/>
          <cell r="AV156"/>
          <cell r="AW156"/>
          <cell r="AX156" t="str">
            <v>Договор</v>
          </cell>
          <cell r="AY156" t="str">
            <v>ПРОДАВЕЦ</v>
          </cell>
          <cell r="AZ156"/>
          <cell r="BA156"/>
          <cell r="BB156"/>
          <cell r="BC156"/>
          <cell r="BD156"/>
          <cell r="BE156"/>
          <cell r="BF156"/>
          <cell r="BG156" t="str">
            <v>Бюджет</v>
          </cell>
          <cell r="BH156"/>
          <cell r="BI156">
            <v>0</v>
          </cell>
          <cell r="BJ156" t="str">
            <v>Государственное Учреждение "Надымский лесхоз"</v>
          </cell>
          <cell r="BK156" t="str">
            <v>г-ну Солодову А. К.</v>
          </cell>
          <cell r="BL156" t="str">
            <v>Директору</v>
          </cell>
          <cell r="BM156"/>
          <cell r="BN156"/>
          <cell r="BO156">
            <v>1.01</v>
          </cell>
          <cell r="BP156" t="str">
            <v>Зверева 14</v>
          </cell>
        </row>
        <row r="157">
          <cell r="A157">
            <v>20407</v>
          </cell>
          <cell r="B157" t="str">
            <v>ООО "Елена"</v>
          </cell>
          <cell r="C157" t="str">
            <v>ООО "Елена"</v>
          </cell>
          <cell r="D157" t="str">
            <v>12-407/2006    от 01.01.2006г.</v>
          </cell>
          <cell r="E157"/>
          <cell r="F157" t="str">
            <v>"Запсибкомбанк" ОАО г. Салехард</v>
          </cell>
          <cell r="G157" t="str">
            <v>047182727</v>
          </cell>
          <cell r="H157" t="str">
            <v>30101810600000000727</v>
          </cell>
          <cell r="I157" t="str">
            <v>40702810800140001000</v>
          </cell>
          <cell r="J157"/>
          <cell r="K157">
            <v>8903023130</v>
          </cell>
          <cell r="L157">
            <v>890301001</v>
          </cell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>
            <v>629730</v>
          </cell>
          <cell r="X157" t="str">
            <v>Тюменская обл. ЯНАО</v>
          </cell>
          <cell r="Y157" t="str">
            <v>г. Надым</v>
          </cell>
          <cell r="Z157" t="str">
            <v>ул. Зверева 40-103</v>
          </cell>
          <cell r="AA157">
            <v>629730</v>
          </cell>
          <cell r="AB157" t="str">
            <v>Тюменская обл. ЯНАО</v>
          </cell>
          <cell r="AC157" t="str">
            <v>г. Надым</v>
          </cell>
          <cell r="AD157" t="str">
            <v>ул. Зверева 40-103</v>
          </cell>
          <cell r="AE157"/>
          <cell r="AF157" t="str">
            <v>т. 2-42-40 
т. 2-41-73 бух.</v>
          </cell>
          <cell r="AG157" t="str">
            <v>Ходенков Виктор Викторович</v>
          </cell>
          <cell r="AH157" t="str">
            <v xml:space="preserve">Ходенков В. В. </v>
          </cell>
          <cell r="AI157"/>
          <cell r="AJ157"/>
          <cell r="AK157" t="str">
            <v>Сокол Н. В.</v>
          </cell>
          <cell r="AL157" t="str">
            <v>Сокол Н. В.</v>
          </cell>
          <cell r="AM157"/>
          <cell r="AN157"/>
          <cell r="AO157"/>
          <cell r="AP157"/>
          <cell r="AQ157">
            <v>4</v>
          </cell>
          <cell r="AR157">
            <v>8</v>
          </cell>
          <cell r="AS157">
            <v>9</v>
          </cell>
          <cell r="AT157">
            <v>10</v>
          </cell>
          <cell r="AU157"/>
          <cell r="AV157"/>
          <cell r="AW157"/>
          <cell r="AX157" t="str">
            <v>Договор</v>
          </cell>
          <cell r="AY157" t="str">
            <v>ПРОДАВЕЦ</v>
          </cell>
          <cell r="AZ157"/>
          <cell r="BA157"/>
          <cell r="BB157"/>
          <cell r="BC157"/>
          <cell r="BD157"/>
          <cell r="BE157"/>
          <cell r="BF157"/>
          <cell r="BG157"/>
          <cell r="BH157"/>
          <cell r="BI157">
            <v>1</v>
          </cell>
          <cell r="BJ157" t="str">
            <v>ООО "Елена"</v>
          </cell>
          <cell r="BK157" t="str">
            <v>г-ну Ходенкову В. В.</v>
          </cell>
          <cell r="BL157" t="str">
            <v>Директору</v>
          </cell>
          <cell r="BM157"/>
          <cell r="BN157"/>
          <cell r="BO157"/>
          <cell r="BP157" t="str">
            <v>Зверева 40
(салон)</v>
          </cell>
        </row>
        <row r="158">
          <cell r="A158">
            <v>20408</v>
          </cell>
          <cell r="B158" t="str">
            <v>ООО "СаТек"</v>
          </cell>
          <cell r="C158" t="str">
            <v>ООО "СаТек"</v>
          </cell>
          <cell r="D158" t="str">
            <v>12-408/2006    от 01.01.2006г.</v>
          </cell>
          <cell r="E158"/>
          <cell r="F158" t="str">
            <v>"Западно-Сибирский банк" Сбербанка РФ ОАО г. Тюмень Надымское ОСБ №8028/029</v>
          </cell>
          <cell r="G158" t="str">
            <v>047102651</v>
          </cell>
          <cell r="H158" t="str">
            <v>30101810800000000651</v>
          </cell>
          <cell r="I158" t="str">
            <v>40702810467090100124</v>
          </cell>
          <cell r="J158"/>
          <cell r="K158">
            <v>8903020789</v>
          </cell>
          <cell r="L158">
            <v>890301001</v>
          </cell>
          <cell r="M158" t="str">
            <v>71311</v>
          </cell>
          <cell r="N158"/>
          <cell r="O158" t="str">
            <v>55448816</v>
          </cell>
          <cell r="P158">
            <v>1028900580521</v>
          </cell>
          <cell r="Q158"/>
          <cell r="R158"/>
          <cell r="S158"/>
          <cell r="T158"/>
          <cell r="U158"/>
          <cell r="V158"/>
          <cell r="W158">
            <v>629730</v>
          </cell>
          <cell r="X158" t="str">
            <v>Тюменская обл. ЯНАО</v>
          </cell>
          <cell r="Y158" t="str">
            <v>г. Надым</v>
          </cell>
          <cell r="Z158" t="str">
            <v>ул. Геологоразведчиков 7-19</v>
          </cell>
          <cell r="AA158">
            <v>629730</v>
          </cell>
          <cell r="AB158" t="str">
            <v>Тюменская обл. ЯНАО</v>
          </cell>
          <cell r="AC158" t="str">
            <v>г. Надым</v>
          </cell>
          <cell r="AD158" t="str">
            <v>ул. Геологоразведчиков 7-19</v>
          </cell>
          <cell r="AE158"/>
          <cell r="AF158" t="str">
            <v>т. 6-65-16</v>
          </cell>
          <cell r="AG158" t="str">
            <v>г.д. Лысенко Евгений Сергеевич</v>
          </cell>
          <cell r="AH158" t="str">
            <v>г.д. Лысенко Е. С.</v>
          </cell>
          <cell r="AI158"/>
          <cell r="AJ158"/>
          <cell r="AK158"/>
          <cell r="AL158"/>
          <cell r="AM158"/>
          <cell r="AN158"/>
          <cell r="AO158"/>
          <cell r="AP158"/>
          <cell r="AQ158">
            <v>4</v>
          </cell>
          <cell r="AR158">
            <v>8</v>
          </cell>
          <cell r="AS158">
            <v>9</v>
          </cell>
          <cell r="AT158">
            <v>10</v>
          </cell>
          <cell r="AU158"/>
          <cell r="AV158"/>
          <cell r="AW158"/>
          <cell r="AX158" t="str">
            <v>Договор</v>
          </cell>
          <cell r="AY158" t="str">
            <v>ПРОДАВЕЦ</v>
          </cell>
          <cell r="AZ158"/>
          <cell r="BA158"/>
          <cell r="BB158"/>
          <cell r="BC158"/>
          <cell r="BD158"/>
          <cell r="BE158"/>
          <cell r="BF158"/>
          <cell r="BG158"/>
          <cell r="BH158"/>
          <cell r="BI158">
            <v>1</v>
          </cell>
          <cell r="BJ158" t="str">
            <v>ООО "СаТек"</v>
          </cell>
          <cell r="BK158" t="str">
            <v>г-ну Лысенко Е. С.</v>
          </cell>
          <cell r="BL158" t="str">
            <v>Генеральному директору</v>
          </cell>
          <cell r="BM158"/>
          <cell r="BN158"/>
          <cell r="BO158">
            <v>5.0140000000000002</v>
          </cell>
          <cell r="BP158" t="str">
            <v>ул.Геологоразведчиков 7-19</v>
          </cell>
        </row>
        <row r="159">
          <cell r="A159">
            <v>20409</v>
          </cell>
          <cell r="B159" t="str">
            <v>ОАО "ГАЗКОМ"</v>
          </cell>
          <cell r="C159" t="str">
            <v>ОАО "ГАЗКОМ"</v>
          </cell>
          <cell r="D159" t="str">
            <v>12-409/2008   от 01.01.2008г.</v>
          </cell>
          <cell r="E159" t="str">
            <v>Новый</v>
          </cell>
          <cell r="F159" t="str">
            <v>АБ «Газпромбанк» (ОАО) г. Москва</v>
          </cell>
          <cell r="G159" t="str">
            <v>044525823</v>
          </cell>
          <cell r="H159" t="str">
            <v>30101810200000000823</v>
          </cell>
          <cell r="I159" t="str">
            <v>40702810500000000048</v>
          </cell>
          <cell r="J159"/>
          <cell r="K159">
            <v>5018035691</v>
          </cell>
          <cell r="L159">
            <v>509950001</v>
          </cell>
          <cell r="M159"/>
          <cell r="N159" t="str">
            <v>62.30  62.30.2  64.20  73.10  74.30  74.14  
74.20.31  74.20.11  28.22.9  32.20.2  35.30.41</v>
          </cell>
          <cell r="O159" t="str">
            <v>11737778</v>
          </cell>
          <cell r="P159">
            <v>1025002045177</v>
          </cell>
          <cell r="Q159"/>
          <cell r="R159">
            <v>46434000000</v>
          </cell>
          <cell r="S159">
            <v>16</v>
          </cell>
          <cell r="T159">
            <v>47</v>
          </cell>
          <cell r="U159">
            <v>49014</v>
          </cell>
          <cell r="V159" t="str">
            <v>нет доп. Соглашения</v>
          </cell>
          <cell r="W159">
            <v>141070</v>
          </cell>
          <cell r="X159" t="str">
            <v>Российская Федерация, Московская обл.</v>
          </cell>
          <cell r="Y159" t="str">
            <v>г. Королёв</v>
          </cell>
          <cell r="Z159" t="str">
            <v>ул. Ленина,  д. 4 А</v>
          </cell>
          <cell r="AA159">
            <v>141070</v>
          </cell>
          <cell r="AB159" t="str">
            <v>Российская Федерация, Московская обл.</v>
          </cell>
          <cell r="AC159" t="str">
            <v>г. Королёв</v>
          </cell>
          <cell r="AD159" t="str">
            <v>ул. Калинина д. 15, КГУПС а/я 99</v>
          </cell>
          <cell r="AE159"/>
          <cell r="AF159" t="str">
            <v>т. (495) 504-29-06 
т. (495) 504-29-07 
ф. (495) 504-29-11</v>
          </cell>
          <cell r="AG159" t="str">
            <v>г. д. Севастьянов Дмитрий Николаевич</v>
          </cell>
          <cell r="AH159" t="str">
            <v>г. д. Севастьянов Д. Н.</v>
          </cell>
          <cell r="AI159"/>
          <cell r="AJ159"/>
          <cell r="AK159" t="str">
            <v>Ладыгина Ирина Леонидовна 
т. (495)504-29-13</v>
          </cell>
          <cell r="AL159" t="str">
            <v>Ладыгина И. Л.</v>
          </cell>
          <cell r="AM159"/>
          <cell r="AN159"/>
          <cell r="AO159"/>
          <cell r="AP159"/>
          <cell r="AQ159">
            <v>4</v>
          </cell>
          <cell r="AR159">
            <v>8</v>
          </cell>
          <cell r="AS159">
            <v>9</v>
          </cell>
          <cell r="AT159">
            <v>10</v>
          </cell>
          <cell r="AU159"/>
          <cell r="AV159"/>
          <cell r="AW159"/>
          <cell r="AX159" t="str">
            <v>Договор</v>
          </cell>
          <cell r="AY159" t="str">
            <v>ПРОДАВЕЦ</v>
          </cell>
          <cell r="AZ159"/>
          <cell r="BA159"/>
          <cell r="BB159"/>
          <cell r="BC159"/>
          <cell r="BD159"/>
          <cell r="BE159"/>
          <cell r="BF159"/>
          <cell r="BG159"/>
          <cell r="BH159"/>
          <cell r="BI159">
            <v>1</v>
          </cell>
          <cell r="BJ159" t="str">
            <v>ОАО "ГАЗКОМ"</v>
          </cell>
          <cell r="BK159" t="str">
            <v>г-ну Севастьянову Д. Н.</v>
          </cell>
          <cell r="BL159" t="str">
            <v>Генеральному директору</v>
          </cell>
        </row>
        <row r="160">
          <cell r="A160">
            <v>20410</v>
          </cell>
          <cell r="B160" t="str">
            <v>ООО "Колви"</v>
          </cell>
          <cell r="C160" t="str">
            <v>ООО "Колви"</v>
          </cell>
          <cell r="D160" t="str">
            <v>12-410/2006    от 01.01.2006г.</v>
          </cell>
          <cell r="E160"/>
          <cell r="F160" t="str">
            <v>"Запсибкомбанк" ОАО г. Салехард</v>
          </cell>
          <cell r="G160" t="str">
            <v>047182727</v>
          </cell>
          <cell r="H160" t="str">
            <v>30101810600000000727</v>
          </cell>
          <cell r="I160" t="str">
            <v>40702810867090100009</v>
          </cell>
          <cell r="J160"/>
          <cell r="K160">
            <v>8903008380</v>
          </cell>
          <cell r="L160">
            <v>890301001</v>
          </cell>
          <cell r="M160" t="str">
            <v>71110</v>
          </cell>
          <cell r="N160"/>
          <cell r="O160" t="str">
            <v>34938870</v>
          </cell>
          <cell r="P160"/>
          <cell r="Q160"/>
          <cell r="R160"/>
          <cell r="S160"/>
          <cell r="T160"/>
          <cell r="U160"/>
          <cell r="V160"/>
          <cell r="W160">
            <v>629735</v>
          </cell>
          <cell r="X160" t="str">
            <v>Тюменская обл. ЯНАО</v>
          </cell>
          <cell r="Y160" t="str">
            <v>г. Надым</v>
          </cell>
          <cell r="Z160" t="str">
            <v>ул. Зверева 46-167</v>
          </cell>
          <cell r="AA160">
            <v>629735</v>
          </cell>
          <cell r="AB160" t="str">
            <v>Тюменская обл. ЯНАО</v>
          </cell>
          <cell r="AC160" t="str">
            <v>г. Надым</v>
          </cell>
          <cell r="AD160" t="str">
            <v>ул. Зверева 46-167</v>
          </cell>
          <cell r="AE160"/>
          <cell r="AF160" t="str">
            <v>т. 2-29-89</v>
          </cell>
          <cell r="AG160" t="str">
            <v>д. Колосков Виктор Фёдорович</v>
          </cell>
          <cell r="AH160" t="str">
            <v>д. Колосков В. Ф.</v>
          </cell>
          <cell r="AI160"/>
          <cell r="AJ160"/>
          <cell r="AK160" t="str">
            <v>Колосков Виктор Фёдорович</v>
          </cell>
          <cell r="AL160" t="str">
            <v>Колосков В. Ф.</v>
          </cell>
          <cell r="AM160"/>
          <cell r="AN160"/>
          <cell r="AO160"/>
          <cell r="AP160"/>
          <cell r="AQ160">
            <v>4</v>
          </cell>
          <cell r="AR160">
            <v>8</v>
          </cell>
          <cell r="AS160">
            <v>9</v>
          </cell>
          <cell r="AT160">
            <v>10</v>
          </cell>
          <cell r="AU160"/>
          <cell r="AV160"/>
          <cell r="AW160"/>
          <cell r="AX160" t="str">
            <v>Договор</v>
          </cell>
          <cell r="AY160" t="str">
            <v>ПРОДАВЕЦ</v>
          </cell>
          <cell r="AZ160"/>
          <cell r="BA160"/>
          <cell r="BB160"/>
          <cell r="BC160"/>
          <cell r="BD160"/>
          <cell r="BE160"/>
          <cell r="BF160"/>
          <cell r="BG160"/>
          <cell r="BH160"/>
          <cell r="BI160">
            <v>1</v>
          </cell>
          <cell r="BJ160" t="str">
            <v>ООО "Колви"</v>
          </cell>
          <cell r="BK160" t="str">
            <v>г-ну Колоскову В. Ф.</v>
          </cell>
          <cell r="BL160" t="str">
            <v>Директору</v>
          </cell>
          <cell r="BM160"/>
          <cell r="BN160"/>
          <cell r="BO160">
            <v>5.0389999999999997</v>
          </cell>
          <cell r="BP160" t="str">
            <v>Зверева 46-167</v>
          </cell>
        </row>
        <row r="161">
          <cell r="A161">
            <v>20411</v>
          </cell>
          <cell r="B161" t="str">
            <v>ООО "НадымОптТорг"</v>
          </cell>
          <cell r="C161" t="str">
            <v>ООО "НадымОптТорг"</v>
          </cell>
          <cell r="D161" t="str">
            <v>12-411/2006    от 01.01.2006г.</v>
          </cell>
          <cell r="E161"/>
          <cell r="F161" t="str">
            <v>"Западно-Сибирский банк" Сбербанка РФ ОАО г. Тюмень Надымское ОСБ №8028/029</v>
          </cell>
          <cell r="G161" t="str">
            <v>047102651</v>
          </cell>
          <cell r="H161" t="str">
            <v>30101810800000000651</v>
          </cell>
          <cell r="I161" t="str">
            <v>40702810667090100241</v>
          </cell>
          <cell r="J161"/>
          <cell r="K161">
            <v>8903023652</v>
          </cell>
          <cell r="L161">
            <v>890301001</v>
          </cell>
          <cell r="M161"/>
          <cell r="N161"/>
          <cell r="O161" t="str">
            <v>73157117</v>
          </cell>
          <cell r="P161"/>
          <cell r="Q161"/>
          <cell r="R161"/>
          <cell r="S161"/>
          <cell r="T161"/>
          <cell r="U161"/>
          <cell r="V161"/>
          <cell r="W161">
            <v>629730</v>
          </cell>
          <cell r="X161" t="str">
            <v>Тюменская обл. ЯНАО</v>
          </cell>
          <cell r="Y161" t="str">
            <v>г. Надым</v>
          </cell>
          <cell r="Z161" t="str">
            <v>ул. Набережная 43-13</v>
          </cell>
          <cell r="AA161">
            <v>629730</v>
          </cell>
          <cell r="AB161" t="str">
            <v>Тюменская обл. ЯНАО</v>
          </cell>
          <cell r="AC161" t="str">
            <v>г. Надым</v>
          </cell>
          <cell r="AD161" t="str">
            <v>территория участка "Надымгазсервис" промзона панель "С"</v>
          </cell>
          <cell r="AE161"/>
          <cell r="AF161" t="str">
            <v>т. 66-2-56 
ф.32-2-63  
т.9-68-68</v>
          </cell>
          <cell r="AG161" t="str">
            <v>г.д. Кулеш Вита Михайловна</v>
          </cell>
          <cell r="AH161" t="str">
            <v>г.д. Кулеш В. М.</v>
          </cell>
          <cell r="AI161"/>
          <cell r="AJ161"/>
          <cell r="AK161"/>
          <cell r="AL161"/>
          <cell r="AM161"/>
          <cell r="AN161"/>
          <cell r="AO161"/>
          <cell r="AP161"/>
          <cell r="AQ161">
            <v>4</v>
          </cell>
          <cell r="AR161">
            <v>8</v>
          </cell>
          <cell r="AS161">
            <v>9</v>
          </cell>
          <cell r="AT161">
            <v>10</v>
          </cell>
          <cell r="AU161"/>
          <cell r="AV161"/>
          <cell r="AW161"/>
          <cell r="AX161" t="str">
            <v>Договор</v>
          </cell>
          <cell r="AY161" t="str">
            <v>ПРОДАВЕЦ</v>
          </cell>
          <cell r="AZ161"/>
          <cell r="BA161"/>
          <cell r="BB161"/>
          <cell r="BC161"/>
          <cell r="BD161"/>
          <cell r="BE161"/>
          <cell r="BF161"/>
          <cell r="BG161"/>
          <cell r="BH161"/>
          <cell r="BI161">
            <v>1</v>
          </cell>
          <cell r="BJ161" t="str">
            <v>ООО "НадымОптТорг"</v>
          </cell>
          <cell r="BK161" t="str">
            <v>г-же  Кулеш В. М.</v>
          </cell>
          <cell r="BL161" t="str">
            <v>Генеральному директору</v>
          </cell>
          <cell r="BM161"/>
          <cell r="BN161"/>
          <cell r="BO161">
            <v>6.0019999999999998</v>
          </cell>
          <cell r="BP161" t="str">
            <v>"НЗКПД" 1 эт.</v>
          </cell>
        </row>
        <row r="162">
          <cell r="A162">
            <v>20412</v>
          </cell>
          <cell r="B162" t="str">
            <v>ООО "Надымдорстрой"</v>
          </cell>
          <cell r="C162" t="str">
            <v>ООО "Надымдорстрой"</v>
          </cell>
          <cell r="D162" t="str">
            <v>12-412/2008   от 01.01.2008г.</v>
          </cell>
          <cell r="E162" t="str">
            <v>Новый</v>
          </cell>
          <cell r="F162" t="str">
            <v>"Запсибкомбанк" ОАО г. Тюмень</v>
          </cell>
          <cell r="G162" t="str">
            <v>047130639</v>
          </cell>
          <cell r="H162" t="str">
            <v>30101810100000000639</v>
          </cell>
          <cell r="I162" t="str">
            <v>40702810800140000988</v>
          </cell>
          <cell r="J162"/>
          <cell r="K162">
            <v>8905028906</v>
          </cell>
          <cell r="L162">
            <v>667201001</v>
          </cell>
          <cell r="M162"/>
          <cell r="N162" t="str">
            <v>45.23.1</v>
          </cell>
          <cell r="O162" t="str">
            <v>57424576</v>
          </cell>
          <cell r="P162">
            <v>1028900705030</v>
          </cell>
          <cell r="Q162"/>
          <cell r="R162">
            <v>71174000000</v>
          </cell>
          <cell r="S162"/>
          <cell r="T162"/>
          <cell r="U162"/>
          <cell r="V162"/>
          <cell r="W162">
            <v>620142</v>
          </cell>
          <cell r="X162" t="str">
            <v>Россия, Свердловская обл.,</v>
          </cell>
          <cell r="Y162" t="str">
            <v>г. Екатеринбург,</v>
          </cell>
          <cell r="Z162" t="str">
            <v>ул. Циолковского, д. 86</v>
          </cell>
          <cell r="AA162">
            <v>620142</v>
          </cell>
          <cell r="AB162" t="str">
            <v>Россия, Свердловская обл.,</v>
          </cell>
          <cell r="AC162" t="str">
            <v>г. Екатеринбург,</v>
          </cell>
          <cell r="AD162" t="str">
            <v>ул. Циолковского, д. 86</v>
          </cell>
          <cell r="AE162"/>
          <cell r="AF162" t="str">
            <v>т. 2-55-56</v>
          </cell>
          <cell r="AG162" t="str">
            <v>г.д. Таджитдинов Эдуард Равкатович</v>
          </cell>
          <cell r="AH162" t="str">
            <v>г.д. Таджитдинов Э. Р.</v>
          </cell>
          <cell r="AI162"/>
          <cell r="AJ162"/>
          <cell r="AK162" t="str">
            <v>Купцова Галина Михайловна</v>
          </cell>
          <cell r="AL162" t="str">
            <v>Купцова Г. М.</v>
          </cell>
          <cell r="AM162" t="str">
            <v>Сечко Александр Петрович 
т. 6-48-46</v>
          </cell>
          <cell r="AN162" t="str">
            <v>Пшеничная Татьяна Алексеевна 
т. 2-57-34</v>
          </cell>
          <cell r="AO162"/>
          <cell r="AP162"/>
          <cell r="AQ162">
            <v>8</v>
          </cell>
          <cell r="AR162">
            <v>4</v>
          </cell>
          <cell r="AS162">
            <v>5</v>
          </cell>
          <cell r="AT162">
            <v>6</v>
          </cell>
          <cell r="AU162">
            <v>9</v>
          </cell>
          <cell r="AV162"/>
          <cell r="AW162"/>
          <cell r="AX162" t="str">
            <v>Договор</v>
          </cell>
          <cell r="AY162" t="str">
            <v>ПРОДАВЕЦ</v>
          </cell>
          <cell r="AZ162"/>
          <cell r="BA162"/>
          <cell r="BB162"/>
          <cell r="BC162"/>
          <cell r="BD162"/>
          <cell r="BE162"/>
          <cell r="BF162"/>
          <cell r="BG162"/>
          <cell r="BH162"/>
          <cell r="BI162">
            <v>1</v>
          </cell>
          <cell r="BJ162" t="str">
            <v>ООО "Надымдорстрой"</v>
          </cell>
          <cell r="BK162" t="str">
            <v>г-ну Таджитдинову Э. Р.</v>
          </cell>
          <cell r="BL162" t="str">
            <v>Генеральному директору</v>
          </cell>
        </row>
        <row r="163">
          <cell r="A163">
            <v>20413</v>
          </cell>
          <cell r="B163" t="str">
            <v>ООО Фирма "Ямальская трассовая медсанчасть"</v>
          </cell>
          <cell r="C163" t="str">
            <v>ООО Фирма "Ямальская тр. медсанчасть"</v>
          </cell>
          <cell r="D163" t="str">
            <v>12-413/2006    от 01.01.2006г.</v>
          </cell>
          <cell r="E163"/>
          <cell r="F163" t="str">
            <v>"Запсибкомбанк" ОАО г. Салехард</v>
          </cell>
          <cell r="G163" t="str">
            <v>047182727</v>
          </cell>
          <cell r="H163" t="str">
            <v>30101810600000000727</v>
          </cell>
          <cell r="I163" t="str">
            <v>40702810900140001081</v>
          </cell>
          <cell r="J163"/>
          <cell r="K163">
            <v>8903024470</v>
          </cell>
          <cell r="L163">
            <v>890301001</v>
          </cell>
          <cell r="M163"/>
          <cell r="N163"/>
          <cell r="O163" t="str">
            <v>76827067</v>
          </cell>
          <cell r="P163">
            <v>1058900405915</v>
          </cell>
          <cell r="Q163"/>
          <cell r="R163"/>
          <cell r="S163"/>
          <cell r="T163"/>
          <cell r="U163"/>
          <cell r="V163"/>
          <cell r="W163">
            <v>629730</v>
          </cell>
          <cell r="X163" t="str">
            <v>Россия Ямало-Ненецкий АО</v>
          </cell>
          <cell r="Y163" t="str">
            <v>г. Надым</v>
          </cell>
          <cell r="Z163" t="str">
            <v>Финский комплекс</v>
          </cell>
          <cell r="AA163">
            <v>629730</v>
          </cell>
          <cell r="AB163" t="str">
            <v>Россия Ямало-Ненецкий АО</v>
          </cell>
          <cell r="AC163" t="str">
            <v>г. Надым</v>
          </cell>
          <cell r="AD163" t="str">
            <v>Финский комплекс</v>
          </cell>
          <cell r="AE163"/>
          <cell r="AF163" t="str">
            <v>т. 4-98-39
ф. 4-64-90
т. 3-54-30, 
т. 3-64-90</v>
          </cell>
          <cell r="AG163" t="str">
            <v>г.д. Стулов Дмитрий Константинович</v>
          </cell>
          <cell r="AH163" t="str">
            <v>г.д. Стулов Д.К.</v>
          </cell>
          <cell r="AI163"/>
          <cell r="AJ163"/>
          <cell r="AK163" t="str">
            <v>Пулукчу Надежда Юльевна</v>
          </cell>
          <cell r="AL163" t="str">
            <v>Пулукчу Н. Ю.</v>
          </cell>
          <cell r="AM163"/>
          <cell r="AN163"/>
          <cell r="AO163"/>
          <cell r="AP163"/>
          <cell r="AQ163">
            <v>4</v>
          </cell>
          <cell r="AR163">
            <v>8</v>
          </cell>
          <cell r="AS163">
            <v>9</v>
          </cell>
          <cell r="AT163">
            <v>10</v>
          </cell>
          <cell r="AU163"/>
          <cell r="AV163"/>
          <cell r="AW163"/>
          <cell r="AX163" t="str">
            <v>Договор</v>
          </cell>
          <cell r="AY163" t="str">
            <v>ПРОДАВЕЦ</v>
          </cell>
          <cell r="AZ163"/>
          <cell r="BA163"/>
          <cell r="BB163"/>
          <cell r="BC163"/>
          <cell r="BD163"/>
          <cell r="BE163"/>
          <cell r="BF163"/>
          <cell r="BG163"/>
          <cell r="BH163"/>
          <cell r="BI163">
            <v>1</v>
          </cell>
          <cell r="BJ163" t="str">
            <v>ООО Фирма "Ямальская трассовая медсанчасть"</v>
          </cell>
          <cell r="BK163" t="str">
            <v>г-ну Стулову Д. К.</v>
          </cell>
          <cell r="BL163" t="str">
            <v>Генеральному директору</v>
          </cell>
          <cell r="BM163"/>
          <cell r="BN163"/>
          <cell r="BO163">
            <v>3.0059999999999998</v>
          </cell>
          <cell r="BP163" t="str">
            <v>Финский комплекс</v>
          </cell>
        </row>
        <row r="164">
          <cell r="A164">
            <v>20414</v>
          </cell>
          <cell r="B164" t="str">
            <v>ООО "Нордрос"</v>
          </cell>
          <cell r="C164" t="str">
            <v>ООО "Нордрос"</v>
          </cell>
          <cell r="D164" t="str">
            <v>12-414/2006    от 01.01.2006г.</v>
          </cell>
          <cell r="E164"/>
          <cell r="F164" t="str">
            <v>"Западно-Сибирский банк" Сбербанка РФ ОАО г. Тюмень Надымское ОСБ №8028/029</v>
          </cell>
          <cell r="G164" t="str">
            <v>047102651</v>
          </cell>
          <cell r="H164" t="str">
            <v>30101810800000000651</v>
          </cell>
          <cell r="I164" t="str">
            <v>40702810267090100117</v>
          </cell>
          <cell r="J164"/>
          <cell r="K164">
            <v>8903004995</v>
          </cell>
          <cell r="L164">
            <v>890301001</v>
          </cell>
          <cell r="M164"/>
          <cell r="N164"/>
          <cell r="O164" t="str">
            <v>32742217</v>
          </cell>
          <cell r="P164">
            <v>1028900580466</v>
          </cell>
          <cell r="Q164"/>
          <cell r="R164"/>
          <cell r="S164"/>
          <cell r="T164"/>
          <cell r="U164"/>
          <cell r="V164"/>
          <cell r="W164">
            <v>629730</v>
          </cell>
          <cell r="X164" t="str">
            <v>Тюменская обл. ЯНАО</v>
          </cell>
          <cell r="Y164" t="str">
            <v>г. Надым</v>
          </cell>
          <cell r="Z164" t="str">
            <v>ул. Набережная д. 52 оф. 45</v>
          </cell>
          <cell r="AA164">
            <v>629731</v>
          </cell>
          <cell r="AB164" t="str">
            <v>Тюменская обл. ЯНАО</v>
          </cell>
          <cell r="AC164" t="str">
            <v>г. Надым</v>
          </cell>
          <cell r="AD164" t="str">
            <v>здание ЗКПД (2-й этаж левая сторона)</v>
          </cell>
          <cell r="AE164" t="str">
            <v>nordros@rambler.ru</v>
          </cell>
          <cell r="AF164" t="str">
            <v>т. 9-69-51 
ф. 9-69-50
т. 2-61-53 
т. 2-32-18</v>
          </cell>
          <cell r="AG164" t="str">
            <v>д. Горбунова Лариса Валерьевна</v>
          </cell>
          <cell r="AH164" t="str">
            <v>д. Горбунова Л. В.</v>
          </cell>
          <cell r="AI164"/>
          <cell r="AJ164"/>
          <cell r="AK164" t="str">
            <v>Фомичева Елена Николаевна 2-32-18, 2-61-53</v>
          </cell>
          <cell r="AL164" t="str">
            <v>Фомичева Е. Н.</v>
          </cell>
          <cell r="AM164"/>
          <cell r="AN164"/>
          <cell r="AO164"/>
          <cell r="AP164"/>
          <cell r="AQ164">
            <v>4</v>
          </cell>
          <cell r="AR164">
            <v>8</v>
          </cell>
          <cell r="AS164">
            <v>9</v>
          </cell>
          <cell r="AT164">
            <v>10</v>
          </cell>
          <cell r="AU164"/>
          <cell r="AV164"/>
          <cell r="AW164"/>
          <cell r="AX164" t="str">
            <v>Договор</v>
          </cell>
          <cell r="AY164" t="str">
            <v>ПРОДАВЕЦ</v>
          </cell>
          <cell r="AZ164"/>
          <cell r="BA164"/>
          <cell r="BB164"/>
          <cell r="BC164"/>
          <cell r="BD164"/>
          <cell r="BE164"/>
          <cell r="BF164"/>
          <cell r="BG164"/>
          <cell r="BH164"/>
          <cell r="BI164">
            <v>1</v>
          </cell>
          <cell r="BJ164" t="str">
            <v>ООО "Нордрос"</v>
          </cell>
          <cell r="BK164" t="str">
            <v>г-же Горбуновой Л. В.</v>
          </cell>
          <cell r="BL164" t="str">
            <v>Директору</v>
          </cell>
          <cell r="BM164"/>
          <cell r="BN164"/>
          <cell r="BO164">
            <v>6.0049999999999999</v>
          </cell>
          <cell r="BP164" t="str">
            <v>"НЗКПД" 2 эт.</v>
          </cell>
        </row>
        <row r="165">
          <cell r="A165">
            <v>20415</v>
          </cell>
          <cell r="B165" t="str">
            <v>ОАО "Надымское Предприятие Железнодорожного Транспорта"</v>
          </cell>
          <cell r="C165" t="str">
            <v>ОАО "НПЖТ"</v>
          </cell>
          <cell r="D165" t="str">
            <v>12-415/2008    от 01.02.2008г.</v>
          </cell>
          <cell r="E165" t="str">
            <v>Новый</v>
          </cell>
          <cell r="F165" t="str">
            <v>филиал ОАО "Уралсиб"  г. Тюмень</v>
          </cell>
          <cell r="G165" t="str">
            <v>047106957</v>
          </cell>
          <cell r="H165" t="str">
            <v>30101810900000000957</v>
          </cell>
          <cell r="I165" t="str">
            <v>40702810863020000051</v>
          </cell>
          <cell r="J165"/>
          <cell r="K165">
            <v>8903006946</v>
          </cell>
          <cell r="L165">
            <v>890301001</v>
          </cell>
          <cell r="M165" t="str">
            <v>51114</v>
          </cell>
          <cell r="N165" t="str">
            <v>60.10.2</v>
          </cell>
          <cell r="O165" t="str">
            <v>32742177</v>
          </cell>
          <cell r="P165"/>
          <cell r="Q165"/>
          <cell r="R165">
            <v>71156660000</v>
          </cell>
          <cell r="S165">
            <v>41</v>
          </cell>
          <cell r="T165">
            <v>47</v>
          </cell>
          <cell r="U165">
            <v>49001</v>
          </cell>
          <cell r="V165"/>
          <cell r="W165">
            <v>629763</v>
          </cell>
          <cell r="X165" t="str">
            <v>ЯНАО, Надымский район</v>
          </cell>
          <cell r="Y165" t="str">
            <v>Поселок Старый Надым</v>
          </cell>
          <cell r="Z165" t="str">
            <v>ОАО "НПЖТ"</v>
          </cell>
          <cell r="AA165">
            <v>629763</v>
          </cell>
          <cell r="AB165" t="str">
            <v>ЯНАО, Надымский район</v>
          </cell>
          <cell r="AC165" t="str">
            <v>Поселок Старый Надым</v>
          </cell>
          <cell r="AD165" t="str">
            <v>ААО "НПЖТ"</v>
          </cell>
          <cell r="AE165"/>
          <cell r="AF165" t="str">
            <v>т/ф. 54-60-77</v>
          </cell>
          <cell r="AG165" t="str">
            <v>г.д.Тихонов Эдуард Витальевич</v>
          </cell>
          <cell r="AH165" t="str">
            <v>г.д. Тихонов Э.В.</v>
          </cell>
          <cell r="AI165"/>
          <cell r="AJ165"/>
          <cell r="AK165" t="str">
            <v>Бойчук Галина Ивановна</v>
          </cell>
          <cell r="AL165" t="str">
            <v>Бойчук Г.И.</v>
          </cell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 t="str">
            <v>Договор</v>
          </cell>
          <cell r="AY165" t="str">
            <v>ПРОДАВЕЦ</v>
          </cell>
          <cell r="AZ165"/>
          <cell r="BA165"/>
          <cell r="BB165"/>
          <cell r="BC165"/>
          <cell r="BD165"/>
          <cell r="BE165"/>
          <cell r="BF165"/>
          <cell r="BG165"/>
          <cell r="BH165"/>
          <cell r="BI165">
            <v>1</v>
          </cell>
          <cell r="BJ165" t="str">
            <v>ОАО "Надымское Предприятие Железнодорожного Транспорта"</v>
          </cell>
          <cell r="BK165" t="str">
            <v>г-ну Тихонову Э.В.</v>
          </cell>
          <cell r="BL165" t="str">
            <v>Генеральному директору</v>
          </cell>
        </row>
        <row r="166">
          <cell r="A166">
            <v>20416</v>
          </cell>
          <cell r="B166" t="str">
            <v>ООО "Газпром добыча Надым"</v>
          </cell>
          <cell r="C166" t="str">
            <v>"Надымгазсервис" ООО "ГДН"</v>
          </cell>
          <cell r="D166" t="str">
            <v>12-416/2008    от 01.01.2008г.</v>
          </cell>
          <cell r="E166" t="str">
            <v>Новый</v>
          </cell>
          <cell r="F166" t="str">
            <v>филиал "Газпромбанк" (ОАО) в г. Надым</v>
          </cell>
          <cell r="G166" t="str">
            <v>047186898</v>
          </cell>
          <cell r="H166" t="str">
            <v>30101810100000000898</v>
          </cell>
          <cell r="I166" t="str">
            <v>40702810000000300576</v>
          </cell>
          <cell r="J166"/>
          <cell r="K166">
            <v>8903019871</v>
          </cell>
          <cell r="L166">
            <v>997250001</v>
          </cell>
          <cell r="M166"/>
          <cell r="N166"/>
          <cell r="O166"/>
          <cell r="P166"/>
          <cell r="Q166"/>
          <cell r="R166"/>
          <cell r="S166"/>
          <cell r="T166"/>
          <cell r="U166"/>
          <cell r="V166" t="str">
            <v>Перезаключить</v>
          </cell>
          <cell r="W166">
            <v>629730</v>
          </cell>
          <cell r="X166" t="str">
            <v>РФ, ЯНАО</v>
          </cell>
          <cell r="Y166" t="str">
            <v>г. Надым</v>
          </cell>
          <cell r="Z166" t="str">
            <v>ул. Зверева, 1</v>
          </cell>
          <cell r="AA166">
            <v>629730</v>
          </cell>
          <cell r="AB166" t="str">
            <v>РФ, ЯНАО</v>
          </cell>
          <cell r="AC166" t="str">
            <v>г. Надым</v>
          </cell>
          <cell r="AD166" t="str">
            <v>ул. Полярная 1</v>
          </cell>
          <cell r="AE166"/>
          <cell r="AF166" t="str">
            <v>т. 6-68-92
т. 6-74-75</v>
          </cell>
          <cell r="AG166" t="str">
            <v>д. Ли Роберт Владимирович</v>
          </cell>
          <cell r="AH166" t="str">
            <v>д. Ли Р. В.</v>
          </cell>
          <cell r="AI166"/>
          <cell r="AJ166" t="str">
            <v>Ященко Юрий Григорьевич 
т. 67-234</v>
          </cell>
          <cell r="AK166" t="str">
            <v>Крупина Лидия Сергеевна 
т. 67-098</v>
          </cell>
          <cell r="AL166" t="str">
            <v>Крупина Л. С.</v>
          </cell>
          <cell r="AM166" t="str">
            <v>Котелевский Сергей Николаевич
т. 66-461</v>
          </cell>
          <cell r="AN166"/>
          <cell r="AO166"/>
          <cell r="AP166"/>
          <cell r="AQ166">
            <v>8</v>
          </cell>
          <cell r="AR166">
            <v>4</v>
          </cell>
          <cell r="AS166">
            <v>5</v>
          </cell>
          <cell r="AT166">
            <v>6</v>
          </cell>
          <cell r="AU166">
            <v>10</v>
          </cell>
          <cell r="AV166">
            <v>11</v>
          </cell>
          <cell r="AW166"/>
          <cell r="AX166" t="str">
            <v>Договор</v>
          </cell>
          <cell r="AY166" t="str">
            <v>ПРОДАВЕЦ</v>
          </cell>
          <cell r="AZ166"/>
          <cell r="BA166"/>
          <cell r="BB166"/>
          <cell r="BC166"/>
          <cell r="BD166"/>
          <cell r="BE166"/>
          <cell r="BF166"/>
          <cell r="BG166" t="str">
            <v>НГП</v>
          </cell>
          <cell r="BH166"/>
          <cell r="BI166">
            <v>1</v>
          </cell>
          <cell r="BJ166" t="str">
            <v>ООО "Газпром добыча Надым" филиал  Фирма "Надымгазсервис"</v>
          </cell>
          <cell r="BK166" t="str">
            <v>г-ну  Ли Р. В.</v>
          </cell>
          <cell r="BL166" t="str">
            <v>Директору</v>
          </cell>
          <cell r="BM166"/>
          <cell r="BN166"/>
          <cell r="BO166">
            <v>1.018</v>
          </cell>
          <cell r="BP166" t="str">
            <v>Полярная 1</v>
          </cell>
        </row>
        <row r="167">
          <cell r="A167">
            <v>20417</v>
          </cell>
          <cell r="B167" t="str">
            <v xml:space="preserve">Управление Федеральной службы судебных приставов по ЯНАО </v>
          </cell>
          <cell r="C167" t="str">
            <v>Управление ФССП России по ЯНАО</v>
          </cell>
          <cell r="D167" t="str">
            <v>12-417/2007    от 01.01.2007г.</v>
          </cell>
          <cell r="E167"/>
          <cell r="F167" t="str">
            <v>Расчетно-кассовый центр г. Салехард</v>
          </cell>
          <cell r="G167" t="str">
            <v>047182000</v>
          </cell>
          <cell r="H167"/>
          <cell r="I167" t="str">
            <v>40105810400000010000</v>
          </cell>
          <cell r="J167" t="str">
            <v>03322785835</v>
          </cell>
          <cell r="K167">
            <v>8901016096</v>
          </cell>
          <cell r="L167">
            <v>890101001</v>
          </cell>
          <cell r="M167"/>
          <cell r="N167" t="str">
            <v>75.11.12</v>
          </cell>
          <cell r="O167" t="str">
            <v>74736366</v>
          </cell>
          <cell r="P167"/>
          <cell r="Q167"/>
          <cell r="R167">
            <v>71171</v>
          </cell>
          <cell r="S167">
            <v>12</v>
          </cell>
          <cell r="T167">
            <v>81</v>
          </cell>
          <cell r="U167"/>
          <cell r="V167" t="str">
            <v>Расторгнуть</v>
          </cell>
          <cell r="W167">
            <v>629008</v>
          </cell>
          <cell r="X167" t="str">
            <v>Тюменская обл. ЯНАО</v>
          </cell>
          <cell r="Y167" t="str">
            <v>г. Салехард</v>
          </cell>
          <cell r="Z167" t="str">
            <v>ул. Матросова 26</v>
          </cell>
          <cell r="AA167">
            <v>629730</v>
          </cell>
          <cell r="AB167" t="str">
            <v>Тюменская обл. ЯНАО</v>
          </cell>
          <cell r="AC167" t="str">
            <v>г. Надым</v>
          </cell>
          <cell r="AD167" t="str">
            <v>ул. Заводская АТП 2</v>
          </cell>
          <cell r="AE167"/>
          <cell r="AF167"/>
          <cell r="AG167" t="str">
            <v>Руковод. Управ. Главный судебный пристав ЯНАО Шаповалов Дмитрий Александрович</v>
          </cell>
          <cell r="AH167" t="str">
            <v>Шаповалов Д. А.</v>
          </cell>
          <cell r="AI167"/>
          <cell r="AJ167"/>
          <cell r="AK167" t="str">
            <v>Конева Елена Юрьевна</v>
          </cell>
          <cell r="AL167" t="str">
            <v>Конева Е. Ю.</v>
          </cell>
          <cell r="AM167"/>
          <cell r="AN167"/>
          <cell r="AO167"/>
          <cell r="AP167"/>
          <cell r="AQ167">
            <v>8</v>
          </cell>
          <cell r="AR167">
            <v>4</v>
          </cell>
          <cell r="AS167">
            <v>5</v>
          </cell>
          <cell r="AT167">
            <v>6</v>
          </cell>
          <cell r="AU167">
            <v>9</v>
          </cell>
          <cell r="AV167"/>
          <cell r="AW167"/>
          <cell r="AX167" t="str">
            <v>Договор</v>
          </cell>
          <cell r="AY167" t="str">
            <v>ПРОДАВЕЦ</v>
          </cell>
          <cell r="AZ167"/>
          <cell r="BA167"/>
          <cell r="BB167"/>
          <cell r="BC167"/>
          <cell r="BD167"/>
          <cell r="BE167"/>
          <cell r="BF167"/>
          <cell r="BG167" t="str">
            <v>Бюджет</v>
          </cell>
          <cell r="BH167"/>
          <cell r="BI167">
            <v>0</v>
          </cell>
          <cell r="BJ167" t="str">
            <v xml:space="preserve">Управление Федеральной службы судебных приставов по ЯНАО </v>
          </cell>
          <cell r="BK167" t="str">
            <v>г-ну Шаповалову Д. А.</v>
          </cell>
          <cell r="BL167" t="str">
            <v>Руководителю</v>
          </cell>
          <cell r="BM167"/>
          <cell r="BN167"/>
          <cell r="BO167">
            <v>4.0039999999999996</v>
          </cell>
          <cell r="BP167" t="str">
            <v>Ззаводская</v>
          </cell>
        </row>
        <row r="168">
          <cell r="A168">
            <v>20418</v>
          </cell>
          <cell r="B168" t="str">
            <v>ОАО "Надымдорстрой"</v>
          </cell>
          <cell r="C168" t="str">
            <v>ОАО "Надымдорстрой"</v>
          </cell>
          <cell r="D168" t="str">
            <v>12-418/2006    от 01.01.2006г.</v>
          </cell>
          <cell r="E168"/>
          <cell r="F168" t="str">
            <v>"Запсибкомбанк" ОАО г. Тюмень</v>
          </cell>
          <cell r="G168" t="str">
            <v>047130639</v>
          </cell>
          <cell r="H168" t="str">
            <v>30101810100000000639</v>
          </cell>
          <cell r="I168" t="str">
            <v>40702810500140001096</v>
          </cell>
          <cell r="J168"/>
          <cell r="K168">
            <v>8903001962</v>
          </cell>
          <cell r="L168">
            <v>660850001</v>
          </cell>
          <cell r="M168" t="str">
            <v>69000</v>
          </cell>
          <cell r="N168" t="str">
            <v>45.21.20</v>
          </cell>
          <cell r="O168" t="str">
            <v>01380982</v>
          </cell>
          <cell r="P168">
            <v>1028900578090</v>
          </cell>
          <cell r="Q168"/>
          <cell r="R168"/>
          <cell r="S168"/>
          <cell r="T168"/>
          <cell r="U168"/>
          <cell r="V168"/>
          <cell r="W168">
            <v>620075</v>
          </cell>
          <cell r="X168" t="str">
            <v>РФ, Свердловская обл.,</v>
          </cell>
          <cell r="Y168" t="str">
            <v>г. Екатеринбург,</v>
          </cell>
          <cell r="Z168" t="str">
            <v>ул. Белинского, 41, офис 3</v>
          </cell>
          <cell r="AA168">
            <v>620075</v>
          </cell>
          <cell r="AB168" t="str">
            <v>РФ, Свердловская обл.,</v>
          </cell>
          <cell r="AC168" t="str">
            <v>г. Екатеринбург,</v>
          </cell>
          <cell r="AD168" t="str">
            <v>ул. Белинского, 41, офис 3</v>
          </cell>
          <cell r="AE168" t="str">
            <v>nds@nadym.ru</v>
          </cell>
          <cell r="AF168" t="str">
            <v>т. 2-18-04, 
т. 2-57-24, 
т. 2-54-24,
ф. 2-67-87</v>
          </cell>
          <cell r="AG168" t="str">
            <v>г.д. Бородин Станислав Олегович</v>
          </cell>
          <cell r="AH168" t="str">
            <v>г.д. Бородин С. О.</v>
          </cell>
          <cell r="AI168"/>
          <cell r="AJ168"/>
          <cell r="AK168" t="str">
            <v>Ветлужских Ольга Анатольевна</v>
          </cell>
          <cell r="AL168" t="str">
            <v>Ветлужских О. А.</v>
          </cell>
          <cell r="AM168"/>
          <cell r="AN168"/>
          <cell r="AO168"/>
          <cell r="AP168"/>
          <cell r="AQ168">
            <v>4</v>
          </cell>
          <cell r="AR168">
            <v>8</v>
          </cell>
          <cell r="AS168">
            <v>9</v>
          </cell>
          <cell r="AT168">
            <v>10</v>
          </cell>
          <cell r="AU168"/>
          <cell r="AV168"/>
          <cell r="AW168"/>
          <cell r="AX168" t="str">
            <v>Договор</v>
          </cell>
          <cell r="AY168" t="str">
            <v>ПРОДАВЕЦ</v>
          </cell>
          <cell r="AZ168" t="str">
            <v>нет</v>
          </cell>
          <cell r="BA168" t="str">
            <v>нет</v>
          </cell>
          <cell r="BB168"/>
          <cell r="BC168"/>
          <cell r="BD168"/>
          <cell r="BE168"/>
          <cell r="BF168"/>
          <cell r="BG168"/>
          <cell r="BH168"/>
          <cell r="BI168">
            <v>1</v>
          </cell>
          <cell r="BJ168" t="str">
            <v>ОАО "Надымдорстрой"</v>
          </cell>
          <cell r="BK168" t="str">
            <v>г-ну Бородину С. О.</v>
          </cell>
          <cell r="BL168" t="str">
            <v>Генеральному директору</v>
          </cell>
          <cell r="BM168"/>
          <cell r="BN168"/>
          <cell r="BO168">
            <v>1.0049999999999999</v>
          </cell>
          <cell r="BP168" t="str">
            <v>бывший Газком</v>
          </cell>
        </row>
        <row r="169">
          <cell r="A169">
            <v>20419</v>
          </cell>
          <cell r="B169" t="str">
            <v>Новый Абонент</v>
          </cell>
          <cell r="C169" t="str">
            <v>Новый Абонент</v>
          </cell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 t="str">
            <v>Новый Абонент</v>
          </cell>
        </row>
        <row r="170">
          <cell r="A170">
            <v>20420</v>
          </cell>
          <cell r="B170" t="str">
            <v>ООО Строительная Компания"Северстрой"</v>
          </cell>
          <cell r="C170" t="str">
            <v>ООО СК"Северстрой"</v>
          </cell>
          <cell r="D170" t="str">
            <v>12-420/2006    от 01.01.2006г.</v>
          </cell>
          <cell r="E170"/>
          <cell r="F170" t="str">
            <v>филиал ОАО "Уралсиб"  г. Тюмень</v>
          </cell>
          <cell r="G170" t="str">
            <v>047106957</v>
          </cell>
          <cell r="H170" t="str">
            <v>30101810900000000957</v>
          </cell>
          <cell r="I170" t="str">
            <v>40702810400130000022</v>
          </cell>
          <cell r="J170"/>
          <cell r="K170" t="str">
            <v>0277048490</v>
          </cell>
          <cell r="L170" t="str">
            <v>027701001</v>
          </cell>
          <cell r="M170"/>
          <cell r="N170" t="str">
            <v>45.21.1</v>
          </cell>
          <cell r="O170" t="str">
            <v>55801419</v>
          </cell>
          <cell r="P170">
            <v>1020203085693</v>
          </cell>
          <cell r="Q170"/>
          <cell r="R170">
            <v>80401385000</v>
          </cell>
          <cell r="S170">
            <v>16</v>
          </cell>
          <cell r="T170">
            <v>65</v>
          </cell>
          <cell r="U170">
            <v>49013</v>
          </cell>
          <cell r="V170"/>
          <cell r="W170">
            <v>450044</v>
          </cell>
          <cell r="X170" t="str">
            <v>РБ</v>
          </cell>
          <cell r="Y170" t="str">
            <v>г. Уфа</v>
          </cell>
          <cell r="Z170" t="str">
            <v>ул. Новочеркасская, д. 4</v>
          </cell>
          <cell r="AA170">
            <v>450044</v>
          </cell>
          <cell r="AB170" t="str">
            <v>РБ</v>
          </cell>
          <cell r="AC170" t="str">
            <v>г. Уфа</v>
          </cell>
          <cell r="AD170" t="str">
            <v>ул. Новочеркасская, д. 4</v>
          </cell>
          <cell r="AE170"/>
          <cell r="AF170" t="str">
            <v>т/ф (347) 282-4892
т. (347) 273-81-74
т. 8-904-454-15-25</v>
          </cell>
          <cell r="AG170" t="str">
            <v>д. Стрельников Андрей Львович</v>
          </cell>
          <cell r="AH170" t="str">
            <v>Стрельников А. Л.</v>
          </cell>
          <cell r="AI170"/>
          <cell r="AJ170"/>
          <cell r="AK170" t="str">
            <v>Колесникова Любовь Михайловна</v>
          </cell>
          <cell r="AL170" t="str">
            <v>Колесникова Л. М.</v>
          </cell>
          <cell r="AM170"/>
          <cell r="AN170"/>
          <cell r="AO170"/>
          <cell r="AP170"/>
          <cell r="AQ170">
            <v>4</v>
          </cell>
          <cell r="AR170">
            <v>8</v>
          </cell>
          <cell r="AS170">
            <v>9</v>
          </cell>
          <cell r="AT170">
            <v>10</v>
          </cell>
          <cell r="AU170"/>
          <cell r="AV170"/>
          <cell r="AW170"/>
          <cell r="AX170" t="str">
            <v>Договор</v>
          </cell>
          <cell r="AY170" t="str">
            <v>ПРОДАВЕЦ</v>
          </cell>
          <cell r="AZ170"/>
          <cell r="BA170"/>
          <cell r="BB170"/>
          <cell r="BC170"/>
          <cell r="BD170"/>
          <cell r="BE170"/>
          <cell r="BF170"/>
          <cell r="BG170"/>
          <cell r="BH170"/>
          <cell r="BI170">
            <v>1</v>
          </cell>
          <cell r="BJ170" t="str">
            <v>ООО Строительная Компания"Северстрой"</v>
          </cell>
          <cell r="BK170" t="str">
            <v>г-ну Стрельникову А. Л.</v>
          </cell>
          <cell r="BL170" t="str">
            <v>Директору</v>
          </cell>
        </row>
        <row r="171">
          <cell r="A171">
            <v>20421</v>
          </cell>
          <cell r="B171" t="str">
            <v>ООО "СибтрансАрктик"</v>
          </cell>
          <cell r="C171" t="str">
            <v>ООО "СибтрансАрктик"</v>
          </cell>
          <cell r="D171" t="str">
            <v>12-421/2006    от 01.01.2006г.</v>
          </cell>
          <cell r="E171"/>
          <cell r="F171" t="str">
            <v>Филиал АБ "Газпромбанк" (ОАО) г. Тюмень</v>
          </cell>
          <cell r="G171" t="str">
            <v>047106866</v>
          </cell>
          <cell r="H171" t="str">
            <v>30101810800000000866</v>
          </cell>
          <cell r="I171" t="str">
            <v>40702810700000000065</v>
          </cell>
          <cell r="J171"/>
          <cell r="K171">
            <v>7203155186</v>
          </cell>
          <cell r="L171">
            <v>890301001</v>
          </cell>
          <cell r="M171" t="str">
            <v>61132</v>
          </cell>
          <cell r="N171"/>
          <cell r="O171" t="str">
            <v>21748079</v>
          </cell>
          <cell r="P171">
            <v>1047200670660</v>
          </cell>
          <cell r="Q171"/>
          <cell r="R171">
            <v>71401368000</v>
          </cell>
          <cell r="S171"/>
          <cell r="T171"/>
          <cell r="U171"/>
          <cell r="V171"/>
          <cell r="W171">
            <v>625000</v>
          </cell>
          <cell r="X171"/>
          <cell r="Y171" t="str">
            <v>г. Тюмень</v>
          </cell>
          <cell r="Z171" t="str">
            <v>ул. Пермякова 3г</v>
          </cell>
          <cell r="AA171">
            <v>629730</v>
          </cell>
          <cell r="AB171" t="str">
            <v>Тюменская обл. ЯНАО</v>
          </cell>
          <cell r="AC171" t="str">
            <v>г. Надым</v>
          </cell>
          <cell r="AD171" t="str">
            <v>ул. Зверева 40 А 2подъезд</v>
          </cell>
          <cell r="AE171"/>
          <cell r="AF171" t="str">
            <v>(3452) 41-10-51   
т. 2-54-22,
т. 2-48-32, 
т. 63-8-71</v>
          </cell>
          <cell r="AG171" t="str">
            <v>д. Самецкий Александр Евгеньевич</v>
          </cell>
          <cell r="AH171" t="str">
            <v>Самецкий А. Е.</v>
          </cell>
          <cell r="AI171" t="str">
            <v>Текутьев Александр Сергеевич</v>
          </cell>
          <cell r="AJ171"/>
          <cell r="AK171" t="str">
            <v>Ермакова Антонина Федоровна</v>
          </cell>
          <cell r="AL171" t="str">
            <v>Ермакова А. Ф.</v>
          </cell>
          <cell r="AM171"/>
          <cell r="AN171"/>
          <cell r="AO171"/>
          <cell r="AP171"/>
          <cell r="AQ171">
            <v>4</v>
          </cell>
          <cell r="AR171">
            <v>8</v>
          </cell>
          <cell r="AS171">
            <v>9</v>
          </cell>
          <cell r="AT171">
            <v>10</v>
          </cell>
          <cell r="AU171"/>
          <cell r="AV171"/>
          <cell r="AW171"/>
          <cell r="AX171" t="str">
            <v>Договор</v>
          </cell>
          <cell r="AY171" t="str">
            <v>ПРОДАВЕЦ</v>
          </cell>
          <cell r="AZ171"/>
          <cell r="BA171"/>
          <cell r="BB171"/>
          <cell r="BC171"/>
          <cell r="BD171"/>
          <cell r="BE171"/>
          <cell r="BF171"/>
          <cell r="BG171"/>
          <cell r="BH171"/>
          <cell r="BI171">
            <v>1</v>
          </cell>
          <cell r="BJ171" t="str">
            <v>ООО "СибтрансАрктик"</v>
          </cell>
          <cell r="BK171" t="str">
            <v>г-ну Самецкому А. Е.</v>
          </cell>
          <cell r="BL171" t="str">
            <v>Директору</v>
          </cell>
          <cell r="BM171"/>
          <cell r="BN171"/>
          <cell r="BO171"/>
          <cell r="BP171" t="str">
            <v>зверева 40а</v>
          </cell>
        </row>
        <row r="172">
          <cell r="A172">
            <v>20422</v>
          </cell>
          <cell r="B172" t="str">
            <v>Управление Судебного департамента в ЯНАО</v>
          </cell>
          <cell r="C172" t="str">
            <v>Управление Судебного департамента в ЯНАО</v>
          </cell>
          <cell r="D172" t="str">
            <v>12-422/2008    от 01.01.2008г.</v>
          </cell>
          <cell r="E172" t="str">
            <v>Новый</v>
          </cell>
          <cell r="F172" t="str">
            <v>Расчетно-кассовый центр г. Салехард</v>
          </cell>
          <cell r="G172" t="str">
            <v>047182000</v>
          </cell>
          <cell r="H172"/>
          <cell r="I172" t="str">
            <v>40105810400000010000</v>
          </cell>
          <cell r="J172" t="str">
            <v>03438499185</v>
          </cell>
          <cell r="K172">
            <v>8901009282</v>
          </cell>
          <cell r="L172">
            <v>890101001</v>
          </cell>
          <cell r="M172"/>
          <cell r="N172"/>
          <cell r="O172"/>
          <cell r="P172">
            <v>102900510484</v>
          </cell>
          <cell r="Q172"/>
          <cell r="R172"/>
          <cell r="S172"/>
          <cell r="T172"/>
          <cell r="U172"/>
          <cell r="V172" t="str">
            <v>Перезаключить</v>
          </cell>
          <cell r="W172">
            <v>629007</v>
          </cell>
          <cell r="X172" t="str">
            <v>Тюменская обл. ЯНАО</v>
          </cell>
          <cell r="Y172" t="str">
            <v>г. Салехард</v>
          </cell>
          <cell r="Z172" t="str">
            <v>ул. З. Космодемьянской д.33</v>
          </cell>
          <cell r="AA172">
            <v>629007</v>
          </cell>
          <cell r="AB172" t="str">
            <v>Тюменская обл. ЯНАО</v>
          </cell>
          <cell r="AC172" t="str">
            <v>г. Салехард</v>
          </cell>
          <cell r="AD172" t="str">
            <v>ул. З. Космодемьянской д.33</v>
          </cell>
          <cell r="AE172" t="str">
            <v>usd@usd.salekhard.ru</v>
          </cell>
          <cell r="AF172" t="str">
            <v>т. (34922) 3-49-00, 
т. (34922) 3-40-39</v>
          </cell>
          <cell r="AG172" t="str">
            <v>Начальник Качалов Юрий Александрович</v>
          </cell>
          <cell r="AH172" t="str">
            <v>Качалов Ю. А.</v>
          </cell>
          <cell r="AI172"/>
          <cell r="AJ172"/>
          <cell r="AK172" t="str">
            <v>Начальник ФЭО Шпырная Виктория Владимировна</v>
          </cell>
          <cell r="AL172" t="str">
            <v>Шпырная В. В.</v>
          </cell>
          <cell r="AM172"/>
          <cell r="AN172"/>
          <cell r="AO172" t="str">
            <v>Юрист Елена Сергеевна 
т. (34922) 3-41-33</v>
          </cell>
          <cell r="AP172"/>
          <cell r="AQ172">
            <v>4</v>
          </cell>
          <cell r="AR172">
            <v>7</v>
          </cell>
          <cell r="AS172">
            <v>8</v>
          </cell>
          <cell r="AT172">
            <v>5</v>
          </cell>
          <cell r="AU172">
            <v>6</v>
          </cell>
          <cell r="AV172">
            <v>9</v>
          </cell>
          <cell r="AW172"/>
          <cell r="AX172" t="str">
            <v>Гос. контракт</v>
          </cell>
          <cell r="AY172" t="str">
            <v>ПОСТАВЩИК</v>
          </cell>
          <cell r="AZ172"/>
          <cell r="BA172"/>
          <cell r="BB172"/>
          <cell r="BC172"/>
          <cell r="BD172"/>
          <cell r="BE172"/>
          <cell r="BF172"/>
          <cell r="BG172" t="str">
            <v>Бюджет</v>
          </cell>
          <cell r="BH172"/>
          <cell r="BI172">
            <v>0</v>
          </cell>
          <cell r="BJ172" t="str">
            <v>Управление Судебного департамента в ЯНАО</v>
          </cell>
          <cell r="BK172" t="str">
            <v>г-ну Качалову Ю. А.</v>
          </cell>
          <cell r="BL172" t="str">
            <v>Руководителю</v>
          </cell>
          <cell r="BM172"/>
          <cell r="BN172"/>
          <cell r="BO172">
            <v>5.0069999999999997</v>
          </cell>
          <cell r="BP172" t="str">
            <v>Геолог-чиков 11</v>
          </cell>
        </row>
        <row r="173">
          <cell r="A173">
            <v>20423</v>
          </cell>
          <cell r="B173" t="str">
            <v>ОАО "Арктиктрансгазстрой"</v>
          </cell>
          <cell r="C173" t="str">
            <v>ОАО "Арктиктрансгазстрой"</v>
          </cell>
          <cell r="D173" t="str">
            <v>12-423/2006    от 01.01.2006г.</v>
          </cell>
          <cell r="E173"/>
          <cell r="F173" t="str">
            <v>филиал ОАО "Уралсиб"  г. Тюмень</v>
          </cell>
          <cell r="G173" t="str">
            <v>047106957</v>
          </cell>
          <cell r="H173" t="str">
            <v>30101810900000000957</v>
          </cell>
          <cell r="I173" t="str">
            <v>40702810463020000066</v>
          </cell>
          <cell r="J173"/>
          <cell r="K173">
            <v>8903002170</v>
          </cell>
          <cell r="L173">
            <v>890101001</v>
          </cell>
          <cell r="M173"/>
          <cell r="N173" t="str">
            <v>60.24.1</v>
          </cell>
          <cell r="O173" t="str">
            <v>33091147</v>
          </cell>
          <cell r="P173"/>
          <cell r="Q173"/>
          <cell r="R173"/>
          <cell r="S173"/>
          <cell r="T173"/>
          <cell r="U173"/>
          <cell r="V173"/>
          <cell r="W173">
            <v>629730</v>
          </cell>
          <cell r="X173" t="str">
            <v>Тюменская обл. ЯНАО</v>
          </cell>
          <cell r="Y173" t="str">
            <v>г. Надым</v>
          </cell>
          <cell r="Z173" t="str">
            <v>Промзона</v>
          </cell>
          <cell r="AA173">
            <v>629730</v>
          </cell>
          <cell r="AB173" t="str">
            <v>Тюменская обл. ЯНАО</v>
          </cell>
          <cell r="AC173" t="str">
            <v>г. Надым</v>
          </cell>
          <cell r="AD173" t="str">
            <v>Промзона</v>
          </cell>
          <cell r="AE173"/>
          <cell r="AF173" t="str">
            <v>т. 2-39-35, 
т. 2-20-25, 
ф. 2-07-89</v>
          </cell>
          <cell r="AG173" t="str">
            <v>к.у. Меньшенин Андрей Викторович</v>
          </cell>
          <cell r="AH173" t="str">
            <v>к.у. Меньшенин А.В.</v>
          </cell>
          <cell r="AI173"/>
          <cell r="AJ173"/>
          <cell r="AK173" t="str">
            <v>Маслова Ираида Анатольевна</v>
          </cell>
          <cell r="AL173" t="str">
            <v>Маслова И. А.</v>
          </cell>
          <cell r="AM173"/>
          <cell r="AN173"/>
          <cell r="AO173"/>
          <cell r="AP173"/>
          <cell r="AQ173">
            <v>4</v>
          </cell>
          <cell r="AR173">
            <v>8</v>
          </cell>
          <cell r="AS173">
            <v>9</v>
          </cell>
          <cell r="AT173">
            <v>10</v>
          </cell>
          <cell r="AU173"/>
          <cell r="AV173"/>
          <cell r="AW173"/>
          <cell r="AX173" t="str">
            <v>Договор</v>
          </cell>
          <cell r="AY173" t="str">
            <v>ПРОДАВЕЦ</v>
          </cell>
          <cell r="AZ173"/>
          <cell r="BA173"/>
          <cell r="BB173"/>
          <cell r="BC173"/>
          <cell r="BD173"/>
          <cell r="BE173"/>
          <cell r="BF173"/>
          <cell r="BG173"/>
          <cell r="BH173"/>
          <cell r="BI173">
            <v>1</v>
          </cell>
          <cell r="BJ173" t="str">
            <v>ОАО "Арктиктрансгазстрой"</v>
          </cell>
          <cell r="BK173" t="str">
            <v>г-ну Меньшенину А. В.</v>
          </cell>
          <cell r="BL173" t="str">
            <v>Конкурсному управляющему</v>
          </cell>
          <cell r="BM173"/>
          <cell r="BN173"/>
          <cell r="BO173">
            <v>2.0030000000000001</v>
          </cell>
          <cell r="BP173" t="str">
            <v>Промзона  пекарня
1 дверь</v>
          </cell>
        </row>
        <row r="174">
          <cell r="A174">
            <v>20424</v>
          </cell>
          <cell r="B174" t="str">
            <v>Надымская районная общественная организация профсоюза работников нефтяной, газовой отраслей промышленности и строительства РФ</v>
          </cell>
          <cell r="C174" t="str">
            <v>"Нефтегазстройпрофсоюз"</v>
          </cell>
          <cell r="D174" t="str">
            <v>12-424/2006    от 01.01.2006г.</v>
          </cell>
          <cell r="E174"/>
          <cell r="F174" t="str">
            <v>"Запсибкомбанк" ОАО г. Салехард</v>
          </cell>
          <cell r="G174" t="str">
            <v>047182727</v>
          </cell>
          <cell r="H174" t="str">
            <v>30101810600000000727</v>
          </cell>
          <cell r="I174" t="str">
            <v>40703810500140000054</v>
          </cell>
          <cell r="J174"/>
          <cell r="K174">
            <v>8903008020</v>
          </cell>
          <cell r="L174">
            <v>890101001</v>
          </cell>
          <cell r="M174"/>
          <cell r="N174" t="str">
            <v>91.20</v>
          </cell>
          <cell r="O174" t="str">
            <v>04829439</v>
          </cell>
          <cell r="P174">
            <v>1028900000227</v>
          </cell>
          <cell r="Q174"/>
          <cell r="R174"/>
          <cell r="S174"/>
          <cell r="T174"/>
          <cell r="U174"/>
          <cell r="V174"/>
          <cell r="W174">
            <v>629730</v>
          </cell>
          <cell r="X174" t="str">
            <v>Тюменская обл. ЯНАО</v>
          </cell>
          <cell r="Y174" t="str">
            <v>г. Надым</v>
          </cell>
          <cell r="Z174" t="str">
            <v>ул. Пионерская 7-2</v>
          </cell>
          <cell r="AA174">
            <v>629730</v>
          </cell>
          <cell r="AB174" t="str">
            <v>Тюменская обл. ЯНАО</v>
          </cell>
          <cell r="AC174" t="str">
            <v>г. Надым</v>
          </cell>
          <cell r="AD174" t="str">
            <v>ул. Пионерская 7-2</v>
          </cell>
          <cell r="AE174"/>
          <cell r="AF174" t="str">
            <v>т. 3-38-64, 
т. 3-39-80</v>
          </cell>
          <cell r="AG174" t="str">
            <v>пред. Щукина Вера Васильевна</v>
          </cell>
          <cell r="AH174" t="str">
            <v>Щукина В. В.</v>
          </cell>
          <cell r="AI174"/>
          <cell r="AJ174"/>
          <cell r="AK174" t="str">
            <v>Кожинова Любовь Павловна</v>
          </cell>
          <cell r="AL174" t="str">
            <v>Кожинова Л. П.</v>
          </cell>
          <cell r="AM174"/>
          <cell r="AN174"/>
          <cell r="AO174"/>
          <cell r="AP174"/>
          <cell r="AQ174">
            <v>4</v>
          </cell>
          <cell r="AR174">
            <v>8</v>
          </cell>
          <cell r="AS174">
            <v>9</v>
          </cell>
          <cell r="AT174">
            <v>10</v>
          </cell>
          <cell r="AU174"/>
          <cell r="AV174"/>
          <cell r="AW174"/>
          <cell r="AX174" t="str">
            <v>Договор</v>
          </cell>
          <cell r="AY174" t="str">
            <v>ПРОДАВЕЦ</v>
          </cell>
          <cell r="AZ174"/>
          <cell r="BA174"/>
          <cell r="BB174"/>
          <cell r="BC174"/>
          <cell r="BD174"/>
          <cell r="BE174"/>
          <cell r="BF174"/>
          <cell r="BG174"/>
          <cell r="BH174"/>
          <cell r="BI174">
            <v>1</v>
          </cell>
          <cell r="BJ174" t="str">
            <v>Надымская районная общественная организация профсоюза работников нефтяной, газовой отраслей промышленности и строительства РФ</v>
          </cell>
          <cell r="BK174" t="str">
            <v>г-же Щукиной В. В.</v>
          </cell>
          <cell r="BL174" t="str">
            <v>Председателю</v>
          </cell>
          <cell r="BM174"/>
          <cell r="BN174"/>
          <cell r="BO174">
            <v>5.0129999999999999</v>
          </cell>
          <cell r="BP174" t="str">
            <v>Пионерская 7-2</v>
          </cell>
        </row>
        <row r="175">
          <cell r="A175">
            <v>20425</v>
          </cell>
          <cell r="B175" t="str">
            <v>ООО "Сибтрансстрой"</v>
          </cell>
          <cell r="C175" t="str">
            <v>ООО "Сибтрансстрой"</v>
          </cell>
          <cell r="D175" t="str">
            <v>12-425/2006    от 01.01.2006г.</v>
          </cell>
          <cell r="E175"/>
          <cell r="F175" t="str">
            <v>"Запсибкомбанк" ОАО г. Салехард</v>
          </cell>
          <cell r="G175" t="str">
            <v>047182727</v>
          </cell>
          <cell r="H175" t="str">
            <v>30101810600000000727</v>
          </cell>
          <cell r="I175" t="str">
            <v>40702810900140000011</v>
          </cell>
          <cell r="J175"/>
          <cell r="K175">
            <v>8903020997</v>
          </cell>
          <cell r="L175">
            <v>890301001</v>
          </cell>
          <cell r="M175"/>
          <cell r="N175"/>
          <cell r="O175" t="str">
            <v>57420513</v>
          </cell>
          <cell r="P175">
            <v>1028900580532</v>
          </cell>
          <cell r="Q175"/>
          <cell r="R175">
            <v>71174000000</v>
          </cell>
          <cell r="S175"/>
          <cell r="T175"/>
          <cell r="U175"/>
          <cell r="V175" t="str">
            <v>Расторгнуть</v>
          </cell>
          <cell r="W175">
            <v>629730</v>
          </cell>
          <cell r="X175" t="str">
            <v>Тюменская обл. ЯНАО</v>
          </cell>
          <cell r="Y175" t="str">
            <v>г.Надым</v>
          </cell>
          <cell r="Z175" t="str">
            <v>п. Лесной 10-44</v>
          </cell>
          <cell r="AA175">
            <v>629730</v>
          </cell>
          <cell r="AB175" t="str">
            <v>Тюменская обл. ЯНАО</v>
          </cell>
          <cell r="AC175" t="str">
            <v>г.Надым</v>
          </cell>
          <cell r="AD175" t="str">
            <v>п. Лесной 10-44</v>
          </cell>
          <cell r="AE175"/>
          <cell r="AF175" t="str">
            <v xml:space="preserve">т. 8-922-460-34-27
т. 8-922-460-34-24
т. 64-867 </v>
          </cell>
          <cell r="AG175" t="str">
            <v>д. Витсут Лариса Анатольевна</v>
          </cell>
          <cell r="AH175" t="str">
            <v>д. Витсут Л. А.</v>
          </cell>
          <cell r="AI175"/>
          <cell r="AJ175"/>
          <cell r="AK175" t="str">
            <v>Сударик Галина Николаевна 3-27-77</v>
          </cell>
          <cell r="AL175" t="str">
            <v>Сударик  Г. Н.</v>
          </cell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>
            <v>1</v>
          </cell>
          <cell r="BJ175" t="str">
            <v>ООО "Сибтрансстрой"</v>
          </cell>
          <cell r="BK175" t="str">
            <v>г-же Витсут Л. А.</v>
          </cell>
          <cell r="BL175" t="str">
            <v>Директору</v>
          </cell>
        </row>
        <row r="176">
          <cell r="A176">
            <v>20426</v>
          </cell>
          <cell r="B176" t="str">
            <v>Государственное учреждение 12 отряд Государственной противо-пожарной службы Главного управления МЧС России по ЯНАО</v>
          </cell>
          <cell r="C176" t="str">
            <v>12 ОГПС МЧС РФ по ЯНАО</v>
          </cell>
          <cell r="D176" t="str">
            <v>12-426/2008    от 01.01.2008г.</v>
          </cell>
          <cell r="E176" t="str">
            <v>Новый</v>
          </cell>
          <cell r="F176" t="str">
            <v>Расчетно-кассовый центр г. Салехард</v>
          </cell>
          <cell r="G176" t="str">
            <v>047182000</v>
          </cell>
          <cell r="H176"/>
          <cell r="I176" t="str">
            <v>40503810900001000001</v>
          </cell>
          <cell r="J176"/>
          <cell r="K176">
            <v>8903015355</v>
          </cell>
          <cell r="L176">
            <v>890301001</v>
          </cell>
          <cell r="M176" t="str">
            <v>90300</v>
          </cell>
          <cell r="N176"/>
          <cell r="O176" t="str">
            <v>08806101</v>
          </cell>
          <cell r="P176">
            <v>1038900663515</v>
          </cell>
          <cell r="Q176"/>
          <cell r="R176"/>
          <cell r="S176"/>
          <cell r="T176"/>
          <cell r="U176"/>
          <cell r="V176" t="str">
            <v>Перезаключить</v>
          </cell>
          <cell r="W176">
            <v>629730</v>
          </cell>
          <cell r="X176" t="str">
            <v>Тюменская обл. ЯНАО</v>
          </cell>
          <cell r="Y176" t="str">
            <v>г. Надым</v>
          </cell>
          <cell r="Z176" t="str">
            <v>Проезд 1 дом 1</v>
          </cell>
          <cell r="AA176">
            <v>629730</v>
          </cell>
          <cell r="AB176" t="str">
            <v>Тюменская обл. ЯНАО</v>
          </cell>
          <cell r="AC176" t="str">
            <v>г. Надым</v>
          </cell>
          <cell r="AD176" t="str">
            <v>Проезд 1 дом 1</v>
          </cell>
          <cell r="AE176"/>
          <cell r="AF176" t="str">
            <v>т. 2-21-56, 
т. 2-25-27</v>
          </cell>
          <cell r="AG176" t="str">
            <v>Начальник 12 ОГПС подполковник внутренней службы Баглей Игорь Викторович</v>
          </cell>
          <cell r="AH176" t="str">
            <v>Нач.  Баглей И. В.</v>
          </cell>
          <cell r="AI176"/>
          <cell r="AJ176"/>
          <cell r="AK176" t="str">
            <v>Тришина Наталья Николаевна</v>
          </cell>
          <cell r="AL176" t="str">
            <v>Тришина Н. Н.</v>
          </cell>
          <cell r="AM176"/>
          <cell r="AN176" t="str">
            <v>56-43-46 Юрий Евгеньевич</v>
          </cell>
          <cell r="AO176"/>
          <cell r="AP176"/>
          <cell r="AQ176">
            <v>8</v>
          </cell>
          <cell r="AR176">
            <v>4</v>
          </cell>
          <cell r="AS176">
            <v>5</v>
          </cell>
          <cell r="AT176">
            <v>6</v>
          </cell>
          <cell r="AU176">
            <v>10</v>
          </cell>
          <cell r="AV176">
            <v>11</v>
          </cell>
          <cell r="AW176"/>
          <cell r="AX176" t="str">
            <v>Договор</v>
          </cell>
          <cell r="AY176" t="str">
            <v>ПРОДАВЕЦ</v>
          </cell>
          <cell r="AZ176"/>
          <cell r="BA176"/>
          <cell r="BB176"/>
          <cell r="BC176"/>
          <cell r="BD176"/>
          <cell r="BE176"/>
          <cell r="BF176"/>
          <cell r="BG176" t="str">
            <v>Бюджет</v>
          </cell>
          <cell r="BH176"/>
          <cell r="BI176">
            <v>0</v>
          </cell>
          <cell r="BJ176" t="str">
            <v>Государственное учреждение 12 отряд Государственной противо-пожарной службы Главного управления МЧС России по ЯНАО</v>
          </cell>
          <cell r="BK176" t="str">
            <v>г-ну  Баглею И. В.</v>
          </cell>
          <cell r="BL176" t="str">
            <v>Начальнику</v>
          </cell>
          <cell r="BM176"/>
          <cell r="BN176"/>
          <cell r="BO176">
            <v>2.0089999999999999</v>
          </cell>
          <cell r="BP176" t="str">
            <v>Проезд аэропорт</v>
          </cell>
        </row>
        <row r="177">
          <cell r="A177">
            <v>20427</v>
          </cell>
          <cell r="B177" t="str">
            <v>ООО "Волна-Информ-Мед"</v>
          </cell>
          <cell r="C177" t="str">
            <v>ООО "Волна-информмед"</v>
          </cell>
          <cell r="D177" t="str">
            <v>12-427/2006    от 01.01.2006г.</v>
          </cell>
          <cell r="E177"/>
          <cell r="F177"/>
          <cell r="G177"/>
          <cell r="H177"/>
          <cell r="I177"/>
          <cell r="J177"/>
          <cell r="K177">
            <v>8903022465</v>
          </cell>
          <cell r="L177">
            <v>890301001</v>
          </cell>
          <cell r="M177"/>
          <cell r="N177" t="str">
            <v>85.11</v>
          </cell>
          <cell r="O177" t="str">
            <v>14075199</v>
          </cell>
          <cell r="P177">
            <v>1038900660589</v>
          </cell>
          <cell r="Q177"/>
          <cell r="R177"/>
          <cell r="S177"/>
          <cell r="T177"/>
          <cell r="U177"/>
          <cell r="V177"/>
          <cell r="W177">
            <v>629730</v>
          </cell>
          <cell r="X177" t="str">
            <v>Тюменская обл. ЯНАО</v>
          </cell>
          <cell r="Y177" t="str">
            <v>г. Надым</v>
          </cell>
          <cell r="Z177" t="str">
            <v>ул. Полярная 17/1 к.59</v>
          </cell>
          <cell r="AA177">
            <v>629730</v>
          </cell>
          <cell r="AB177" t="str">
            <v>Тюменская обл. ЯНАО</v>
          </cell>
          <cell r="AC177" t="str">
            <v>г. Надым</v>
          </cell>
          <cell r="AD177" t="str">
            <v>ул. Полярная 18 к. 1</v>
          </cell>
          <cell r="AE177"/>
          <cell r="AF177" t="str">
            <v>т. 35-4-35</v>
          </cell>
          <cell r="AG177" t="str">
            <v>д.Кутелец Александр Владимирович</v>
          </cell>
          <cell r="AH177" t="str">
            <v>д.Кутелец А. В.</v>
          </cell>
          <cell r="AI177"/>
          <cell r="AJ177"/>
          <cell r="AK177"/>
          <cell r="AL177"/>
          <cell r="AM177"/>
          <cell r="AN177"/>
          <cell r="AO177"/>
          <cell r="AP177"/>
          <cell r="AQ177">
            <v>4</v>
          </cell>
          <cell r="AR177">
            <v>8</v>
          </cell>
          <cell r="AS177">
            <v>9</v>
          </cell>
          <cell r="AT177">
            <v>10</v>
          </cell>
          <cell r="AU177"/>
          <cell r="AV177"/>
          <cell r="AW177"/>
          <cell r="AX177" t="str">
            <v>Договор</v>
          </cell>
          <cell r="AY177" t="str">
            <v>ПРОДАВЕЦ</v>
          </cell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 t="str">
            <v>ООО "Волна-Информ-Мед"</v>
          </cell>
          <cell r="BK177" t="str">
            <v>г-ну .Кутелец А. В.</v>
          </cell>
          <cell r="BL177" t="str">
            <v>Директору</v>
          </cell>
          <cell r="BM177"/>
          <cell r="BN177"/>
          <cell r="BO177"/>
          <cell r="BP177" t="str">
            <v>Полярная 17 2эт
танцы</v>
          </cell>
        </row>
        <row r="178">
          <cell r="A178">
            <v>20428</v>
          </cell>
          <cell r="B178" t="str">
            <v>ООО "ВКС - КТВ"</v>
          </cell>
          <cell r="C178" t="str">
            <v>ООО "ВКС - КТВ"</v>
          </cell>
          <cell r="D178" t="str">
            <v>12-428/2006    от 01.01.2006г.</v>
          </cell>
          <cell r="E178"/>
          <cell r="F178" t="str">
            <v>"Западно-Сибирский банк" Сбербанка РФ ОАО г. Тюмень Надымское ОСБ №8028/029</v>
          </cell>
          <cell r="G178" t="str">
            <v>047102651</v>
          </cell>
          <cell r="H178" t="str">
            <v>30101810800000000651</v>
          </cell>
          <cell r="I178" t="str">
            <v>40702810567090100260</v>
          </cell>
          <cell r="J178"/>
          <cell r="K178">
            <v>8903024092</v>
          </cell>
          <cell r="L178">
            <v>890301001</v>
          </cell>
          <cell r="M178" t="str">
            <v>93180</v>
          </cell>
          <cell r="N178"/>
          <cell r="O178" t="str">
            <v>47199670</v>
          </cell>
          <cell r="P178">
            <v>1048900204396</v>
          </cell>
          <cell r="Q178"/>
          <cell r="R178"/>
          <cell r="S178"/>
          <cell r="T178"/>
          <cell r="U178"/>
          <cell r="V178"/>
          <cell r="W178">
            <v>629730</v>
          </cell>
          <cell r="X178" t="str">
            <v>Тюменская обл. ЯНАО</v>
          </cell>
          <cell r="Y178" t="str">
            <v>г. Надым</v>
          </cell>
          <cell r="Z178" t="str">
            <v>ул.Зверева 38-162</v>
          </cell>
          <cell r="AA178">
            <v>629730</v>
          </cell>
          <cell r="AB178" t="str">
            <v>Тюменская обл. ЯНАО</v>
          </cell>
          <cell r="AC178" t="str">
            <v>г. Надым</v>
          </cell>
          <cell r="AD178" t="str">
            <v>ул. Комсомольская 8</v>
          </cell>
          <cell r="AE178"/>
          <cell r="AF178" t="str">
            <v>т. 2-48-50, 
ф. 2-48-51</v>
          </cell>
          <cell r="AG178" t="str">
            <v>г.д. Малахов Александр Анатольевич</v>
          </cell>
          <cell r="AH178" t="str">
            <v>г.д. Малахов А. А.</v>
          </cell>
          <cell r="AI178"/>
          <cell r="AJ178"/>
          <cell r="AK178" t="str">
            <v>Овсянникова Зиновия Арестовна</v>
          </cell>
          <cell r="AL178" t="str">
            <v>Овсянникова З. А.</v>
          </cell>
          <cell r="AM178"/>
          <cell r="AN178"/>
          <cell r="AO178"/>
          <cell r="AP178"/>
          <cell r="AQ178">
            <v>4</v>
          </cell>
          <cell r="AR178">
            <v>8</v>
          </cell>
          <cell r="AS178">
            <v>9</v>
          </cell>
          <cell r="AT178">
            <v>10</v>
          </cell>
          <cell r="AU178"/>
          <cell r="AV178"/>
          <cell r="AW178"/>
          <cell r="AX178" t="str">
            <v>Договор</v>
          </cell>
          <cell r="AY178" t="str">
            <v>ПРОДАВЕЦ</v>
          </cell>
          <cell r="AZ178"/>
          <cell r="BA178"/>
          <cell r="BB178"/>
          <cell r="BC178"/>
          <cell r="BD178"/>
          <cell r="BE178"/>
          <cell r="BF178"/>
          <cell r="BG178"/>
          <cell r="BH178"/>
          <cell r="BI178">
            <v>1</v>
          </cell>
          <cell r="BJ178" t="str">
            <v>ООО "ВКС - КТВ"</v>
          </cell>
          <cell r="BK178" t="str">
            <v>г-ну Малахову А. А.</v>
          </cell>
          <cell r="BL178" t="str">
            <v>Генеральному директору</v>
          </cell>
          <cell r="BM178"/>
          <cell r="BN178"/>
          <cell r="BO178">
            <v>5.0259999999999998</v>
          </cell>
          <cell r="BP178" t="str">
            <v>Северный гостинный 
двор</v>
          </cell>
        </row>
        <row r="179">
          <cell r="A179">
            <v>20429</v>
          </cell>
          <cell r="B179" t="str">
            <v>ЗАО СМК "АСТЭК-МЕД"</v>
          </cell>
          <cell r="C179" t="str">
            <v>ЗАО СМК "АСТЭК-МЕД"</v>
          </cell>
          <cell r="D179" t="str">
            <v>12-429/2008    от 01.01.2008г.</v>
          </cell>
          <cell r="E179" t="str">
            <v>Новый</v>
          </cell>
          <cell r="F179" t="str">
            <v>"Запсибкомбанк" ОАО г. Салехард</v>
          </cell>
          <cell r="G179" t="str">
            <v>047182727</v>
          </cell>
          <cell r="H179" t="str">
            <v>30101810600000000727</v>
          </cell>
          <cell r="I179" t="str">
            <v>40701810800140000002</v>
          </cell>
          <cell r="J179"/>
          <cell r="K179">
            <v>8903016447</v>
          </cell>
          <cell r="L179">
            <v>890301001</v>
          </cell>
          <cell r="M179"/>
          <cell r="N179" t="str">
            <v>66.0</v>
          </cell>
          <cell r="O179"/>
          <cell r="P179">
            <v>10289005580169</v>
          </cell>
          <cell r="Q179"/>
          <cell r="R179">
            <v>71174000000</v>
          </cell>
          <cell r="S179"/>
          <cell r="T179"/>
          <cell r="U179"/>
          <cell r="V179" t="str">
            <v>нет доп. Соглашения</v>
          </cell>
          <cell r="W179">
            <v>629730</v>
          </cell>
          <cell r="X179" t="str">
            <v>Тюменская обл. ЯНАО</v>
          </cell>
          <cell r="Y179" t="str">
            <v>г. Надым</v>
          </cell>
          <cell r="Z179" t="str">
            <v>ул. Зверева 42-181</v>
          </cell>
          <cell r="AA179">
            <v>629730</v>
          </cell>
          <cell r="AB179" t="str">
            <v>Тюменская обл. ЯНАО</v>
          </cell>
          <cell r="AC179" t="str">
            <v>г. Надым</v>
          </cell>
          <cell r="AD179" t="str">
            <v>ул. Зверева 42-181</v>
          </cell>
          <cell r="AE179" t="str">
            <v>astek-med@yandex.ru</v>
          </cell>
          <cell r="AF179" t="str">
            <v>т. 246-06, 
т. 246-16, 
т. 246-26, 
т. 2-52-11</v>
          </cell>
          <cell r="AG179" t="str">
            <v>г.д. Ковальчук Людмила Викторовна</v>
          </cell>
          <cell r="AH179" t="str">
            <v>г.д. Ковальчук Л. В.</v>
          </cell>
          <cell r="AI179"/>
          <cell r="AJ179"/>
          <cell r="AK179" t="str">
            <v>Макарова Ольга Ивановна</v>
          </cell>
          <cell r="AL179" t="str">
            <v>Макарова О. И.</v>
          </cell>
          <cell r="AM179"/>
          <cell r="AN179"/>
          <cell r="AO179"/>
          <cell r="AP179"/>
          <cell r="AQ179">
            <v>8</v>
          </cell>
          <cell r="AR179">
            <v>4</v>
          </cell>
          <cell r="AS179">
            <v>5</v>
          </cell>
          <cell r="AT179">
            <v>6</v>
          </cell>
          <cell r="AU179">
            <v>9</v>
          </cell>
          <cell r="AV179"/>
          <cell r="AW179"/>
          <cell r="AX179" t="str">
            <v>Договор</v>
          </cell>
          <cell r="AY179" t="str">
            <v>ПРОДАВЕЦ</v>
          </cell>
          <cell r="AZ179"/>
          <cell r="BA179"/>
          <cell r="BB179"/>
          <cell r="BC179"/>
          <cell r="BD179"/>
          <cell r="BE179"/>
          <cell r="BF179"/>
          <cell r="BG179"/>
          <cell r="BH179"/>
          <cell r="BI179">
            <v>1</v>
          </cell>
          <cell r="BJ179" t="str">
            <v>ЗАО СМК "АСТЭК-МЕД"</v>
          </cell>
          <cell r="BK179" t="str">
            <v>г-же Ковальчук Л. В.</v>
          </cell>
          <cell r="BL179" t="str">
            <v>Генеральному директору</v>
          </cell>
          <cell r="BM179"/>
          <cell r="BN179"/>
          <cell r="BO179">
            <v>5.0289999999999999</v>
          </cell>
          <cell r="BP179" t="str">
            <v>Зверева 42</v>
          </cell>
        </row>
        <row r="180">
          <cell r="A180">
            <v>20430</v>
          </cell>
          <cell r="B180" t="str">
            <v>ООО "Аврора"</v>
          </cell>
          <cell r="C180" t="str">
            <v>ООО "Аврора"</v>
          </cell>
          <cell r="D180" t="str">
            <v>12-430/2007    от 01.07.2007г.</v>
          </cell>
          <cell r="E180"/>
          <cell r="F180" t="str">
            <v>"Западно-Сибирский банк" Сбербанка РФ ОАО г. Тюмень Надымское ОСБ №8028/029</v>
          </cell>
          <cell r="G180" t="str">
            <v>047102651</v>
          </cell>
          <cell r="H180" t="str">
            <v>30101810800000000651</v>
          </cell>
          <cell r="I180" t="str">
            <v>40702810867090100368</v>
          </cell>
          <cell r="J180"/>
          <cell r="K180">
            <v>8903025963</v>
          </cell>
          <cell r="L180">
            <v>890301001</v>
          </cell>
          <cell r="M180"/>
          <cell r="N180"/>
          <cell r="O180"/>
          <cell r="P180">
            <v>1068903011561</v>
          </cell>
          <cell r="Q180"/>
          <cell r="R180"/>
          <cell r="S180"/>
          <cell r="T180"/>
          <cell r="U180"/>
          <cell r="V180"/>
          <cell r="W180">
            <v>629735</v>
          </cell>
          <cell r="X180" t="str">
            <v>ЯНАО</v>
          </cell>
          <cell r="Y180" t="str">
            <v>г. Надым</v>
          </cell>
          <cell r="Z180" t="str">
            <v>пр-кт Ленинградский д. 5 кв. 30</v>
          </cell>
          <cell r="AA180">
            <v>629730</v>
          </cell>
          <cell r="AB180" t="str">
            <v>ЯНАО</v>
          </cell>
          <cell r="AC180" t="str">
            <v>г. Надым</v>
          </cell>
          <cell r="AD180" t="str">
            <v>пр-кт Ленинградский д. 5 кв. 30</v>
          </cell>
          <cell r="AE180" t="str">
            <v>avrora-nadym@mail.ru</v>
          </cell>
          <cell r="AF180" t="str">
            <v>т. 77-77-4 
ф. 2-56-29</v>
          </cell>
          <cell r="AG180" t="str">
            <v>г. д. Станкевич Галина Владимировна</v>
          </cell>
          <cell r="AH180" t="str">
            <v>г. д. Станкевич Г. В.</v>
          </cell>
          <cell r="AI180"/>
          <cell r="AJ180"/>
          <cell r="AK180" t="str">
            <v>Станкевич Галина Владимировна</v>
          </cell>
          <cell r="AL180" t="str">
            <v>Станкевич Г. В.</v>
          </cell>
          <cell r="AM180"/>
          <cell r="AN180"/>
          <cell r="AO180"/>
          <cell r="AP180"/>
          <cell r="AQ180">
            <v>4</v>
          </cell>
          <cell r="AR180">
            <v>8</v>
          </cell>
          <cell r="AS180">
            <v>9</v>
          </cell>
          <cell r="AT180">
            <v>10</v>
          </cell>
          <cell r="AU180"/>
          <cell r="AV180"/>
          <cell r="AW180"/>
          <cell r="AX180" t="str">
            <v>Договор</v>
          </cell>
          <cell r="AY180" t="str">
            <v>ПРОДАВЕЦ</v>
          </cell>
          <cell r="AZ180"/>
          <cell r="BA180"/>
          <cell r="BB180"/>
          <cell r="BC180"/>
          <cell r="BD180"/>
          <cell r="BE180"/>
          <cell r="BF180"/>
          <cell r="BG180"/>
          <cell r="BH180"/>
          <cell r="BI180">
            <v>1</v>
          </cell>
          <cell r="BJ180" t="str">
            <v>ООО "Аврора"</v>
          </cell>
          <cell r="BK180" t="str">
            <v>г-же Станкевич Г. В.</v>
          </cell>
          <cell r="BL180" t="str">
            <v>Генеральному директору</v>
          </cell>
        </row>
        <row r="181">
          <cell r="A181">
            <v>20431</v>
          </cell>
          <cell r="B181" t="str">
            <v>ЗАО акционерная страховая компания "АСТЭК"</v>
          </cell>
          <cell r="C181" t="str">
            <v>ЗАО АСК "АСТЭК"</v>
          </cell>
          <cell r="D181" t="str">
            <v>12-431/2008    от 01.01.2008г.</v>
          </cell>
          <cell r="E181" t="str">
            <v>Новый</v>
          </cell>
          <cell r="F181" t="str">
            <v>"Запсибкомбанк" ОАО г. Тюмень</v>
          </cell>
          <cell r="G181" t="str">
            <v>047130639</v>
          </cell>
          <cell r="H181" t="str">
            <v>30101810100000000639</v>
          </cell>
          <cell r="I181" t="str">
            <v>40701810400140000004</v>
          </cell>
          <cell r="J181"/>
          <cell r="K181">
            <v>8903002444</v>
          </cell>
          <cell r="L181">
            <v>890301001</v>
          </cell>
          <cell r="M181"/>
          <cell r="N181" t="str">
            <v>66.0</v>
          </cell>
          <cell r="O181" t="str">
            <v>29939459</v>
          </cell>
          <cell r="P181">
            <v>1028900578959</v>
          </cell>
          <cell r="Q181"/>
          <cell r="R181">
            <v>71174000000</v>
          </cell>
          <cell r="S181">
            <v>16</v>
          </cell>
          <cell r="T181">
            <v>67</v>
          </cell>
          <cell r="U181">
            <v>49014</v>
          </cell>
          <cell r="V181" t="str">
            <v>нет доп. Соглашения</v>
          </cell>
          <cell r="W181">
            <v>629736</v>
          </cell>
          <cell r="X181" t="str">
            <v>ЯНАО</v>
          </cell>
          <cell r="Y181" t="str">
            <v>г. Надым</v>
          </cell>
          <cell r="Z181" t="str">
            <v>ул. Комсомольская, 1-51</v>
          </cell>
          <cell r="AA181">
            <v>629736</v>
          </cell>
          <cell r="AB181" t="str">
            <v>ЯНАО</v>
          </cell>
          <cell r="AC181" t="str">
            <v>г. Надым</v>
          </cell>
          <cell r="AD181" t="str">
            <v>ул. Комсомольская, 1-51</v>
          </cell>
          <cell r="AE181" t="str">
            <v>astek@nadym.ru</v>
          </cell>
          <cell r="AF181" t="str">
            <v>т. 53-66-75 
т. 53-78-72
ф. 53-77-22</v>
          </cell>
          <cell r="AG181" t="str">
            <v>г.д. Топоркова Татьяна Николаевна</v>
          </cell>
          <cell r="AH181" t="str">
            <v>г. д. Топоркова Т. Н.</v>
          </cell>
          <cell r="AI181"/>
          <cell r="AJ181"/>
          <cell r="AK181" t="str">
            <v>Сутягина Оксана  Прокопьевна</v>
          </cell>
          <cell r="AL181" t="str">
            <v>Сутягина О.П.</v>
          </cell>
          <cell r="AM181"/>
          <cell r="AN181"/>
          <cell r="AO181" t="str">
            <v>Юрист Рагозин Александр Валерьевич</v>
          </cell>
          <cell r="AP181"/>
          <cell r="AQ181">
            <v>4</v>
          </cell>
          <cell r="AR181">
            <v>8</v>
          </cell>
          <cell r="AS181">
            <v>9</v>
          </cell>
          <cell r="AT181">
            <v>10</v>
          </cell>
          <cell r="AU181"/>
          <cell r="AV181"/>
          <cell r="AW181"/>
          <cell r="AX181" t="str">
            <v>Договор</v>
          </cell>
          <cell r="AY181" t="str">
            <v>ПРОДАВЕЦ</v>
          </cell>
          <cell r="AZ181"/>
          <cell r="BA181"/>
          <cell r="BB181"/>
          <cell r="BC181"/>
          <cell r="BD181"/>
          <cell r="BE181"/>
          <cell r="BF181"/>
          <cell r="BG181"/>
          <cell r="BH181"/>
          <cell r="BI181">
            <v>1</v>
          </cell>
          <cell r="BJ181" t="str">
            <v>ЗАО акционерная страховая компания "АСТЭК"</v>
          </cell>
          <cell r="BK181" t="str">
            <v>г-же Топорковой Т. Н.</v>
          </cell>
          <cell r="BL181" t="str">
            <v>Генеральному директору</v>
          </cell>
          <cell r="BM181"/>
          <cell r="BN181"/>
          <cell r="BO181">
            <v>1.0229999999999999</v>
          </cell>
          <cell r="BP181" t="str">
            <v xml:space="preserve">Комсомольская 1 </v>
          </cell>
        </row>
        <row r="182">
          <cell r="A182">
            <v>20432</v>
          </cell>
          <cell r="B182" t="str">
            <v>Новый Абонент</v>
          </cell>
          <cell r="C182" t="str">
            <v>Новый Абонент</v>
          </cell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 t="str">
            <v>Новый Абонент</v>
          </cell>
        </row>
        <row r="183">
          <cell r="A183">
            <v>20433</v>
          </cell>
          <cell r="B183" t="str">
            <v>ООО "Стройгазинвест"</v>
          </cell>
          <cell r="C183" t="str">
            <v>ООО "Стройгазинвест"</v>
          </cell>
          <cell r="D183" t="str">
            <v>12-433/2006    от 01.01.2006г.</v>
          </cell>
          <cell r="E183"/>
          <cell r="F183" t="str">
            <v>"Запсибкомбанк" ОАО г. Тюмень</v>
          </cell>
          <cell r="G183" t="str">
            <v>047102651</v>
          </cell>
          <cell r="H183" t="str">
            <v>30101810800000000651</v>
          </cell>
          <cell r="I183" t="str">
            <v>40702810467090100140</v>
          </cell>
          <cell r="J183"/>
          <cell r="K183">
            <v>8903020796</v>
          </cell>
          <cell r="L183">
            <v>890301001</v>
          </cell>
          <cell r="M183"/>
          <cell r="N183" t="str">
            <v>61110</v>
          </cell>
          <cell r="O183" t="str">
            <v>55448845</v>
          </cell>
          <cell r="P183">
            <v>1028900579773</v>
          </cell>
          <cell r="Q183"/>
          <cell r="R183"/>
          <cell r="S183"/>
          <cell r="T183"/>
          <cell r="U183"/>
          <cell r="V183"/>
          <cell r="W183">
            <v>629730</v>
          </cell>
          <cell r="X183" t="str">
            <v>Тюменская обл. ЯНАО</v>
          </cell>
          <cell r="Y183" t="str">
            <v>г. Надым</v>
          </cell>
          <cell r="Z183" t="str">
            <v>ул. Зверева 41-185</v>
          </cell>
          <cell r="AA183">
            <v>629730</v>
          </cell>
          <cell r="AB183" t="str">
            <v>Тюменская обл. ЯНАО</v>
          </cell>
          <cell r="AC183" t="str">
            <v>г. Надым</v>
          </cell>
          <cell r="AD183" t="str">
            <v>ул. Зверева 41-185</v>
          </cell>
          <cell r="AE183"/>
          <cell r="AF183" t="str">
            <v>т. 2-22-74, 
т. 6-38-04</v>
          </cell>
          <cell r="AG183" t="str">
            <v>г..д. Солтык Николай Иванович</v>
          </cell>
          <cell r="AH183" t="str">
            <v>г..д. Солтык Н. И.</v>
          </cell>
          <cell r="AI183" t="str">
            <v>исп. Дир. Колисниченко С.А.</v>
          </cell>
          <cell r="AJ183"/>
          <cell r="AK183" t="str">
            <v>Аляшева Л.П.</v>
          </cell>
          <cell r="AL183" t="str">
            <v>Аляшева Л.П.</v>
          </cell>
          <cell r="AM183"/>
          <cell r="AN183"/>
          <cell r="AO183"/>
          <cell r="AP183"/>
          <cell r="AQ183">
            <v>4</v>
          </cell>
          <cell r="AR183">
            <v>8</v>
          </cell>
          <cell r="AS183">
            <v>9</v>
          </cell>
          <cell r="AT183">
            <v>10</v>
          </cell>
          <cell r="AU183"/>
          <cell r="AV183"/>
          <cell r="AW183"/>
          <cell r="AX183" t="str">
            <v>Договор</v>
          </cell>
          <cell r="AY183" t="str">
            <v>ПРОДАВЕЦ</v>
          </cell>
          <cell r="AZ183"/>
          <cell r="BA183"/>
          <cell r="BB183"/>
          <cell r="BC183"/>
          <cell r="BD183"/>
          <cell r="BE183"/>
          <cell r="BF183"/>
          <cell r="BG183"/>
          <cell r="BH183"/>
          <cell r="BI183">
            <v>1</v>
          </cell>
          <cell r="BJ183" t="str">
            <v>ООО "Стройгазинвест"</v>
          </cell>
          <cell r="BK183" t="str">
            <v>г-ну Солтыку Н. И.</v>
          </cell>
          <cell r="BL183" t="str">
            <v>Генеральному директору</v>
          </cell>
          <cell r="BM183"/>
          <cell r="BN183"/>
          <cell r="BO183">
            <v>5.0270000000000001</v>
          </cell>
          <cell r="BP183" t="str">
            <v>Зверева 41-185</v>
          </cell>
        </row>
        <row r="184">
          <cell r="A184">
            <v>20434</v>
          </cell>
          <cell r="B184" t="str">
            <v>ООО "Газпром трансгаз Югорск" в лице филиала "Надымское управление технологического транспорта и специальной техники"</v>
          </cell>
          <cell r="C184" t="str">
            <v>ООО "ГТЮ" НУТТ и СТ</v>
          </cell>
          <cell r="D184" t="str">
            <v>12-434/2006    от 01.01.2006г.</v>
          </cell>
          <cell r="E184"/>
          <cell r="F184" t="str">
            <v>филиал "Газпромбанк" (ОАО) г. Белоярский</v>
          </cell>
          <cell r="G184" t="str">
            <v>047177629</v>
          </cell>
          <cell r="H184" t="str">
            <v>301018105000000000629</v>
          </cell>
          <cell r="I184" t="str">
            <v>40702810000001010135</v>
          </cell>
          <cell r="J184"/>
          <cell r="K184">
            <v>8622000931</v>
          </cell>
          <cell r="L184">
            <v>890302006</v>
          </cell>
          <cell r="M184"/>
          <cell r="N184" t="str">
            <v>60.24.1, 45.11.2</v>
          </cell>
          <cell r="O184" t="str">
            <v>04709861</v>
          </cell>
          <cell r="P184">
            <v>1028601843918</v>
          </cell>
          <cell r="Q184"/>
          <cell r="R184">
            <v>71174000000</v>
          </cell>
          <cell r="S184">
            <v>16</v>
          </cell>
          <cell r="T184">
            <v>90</v>
          </cell>
          <cell r="U184">
            <v>41001</v>
          </cell>
          <cell r="V184"/>
          <cell r="W184">
            <v>628260</v>
          </cell>
          <cell r="X184" t="str">
            <v>Российская Федерация, Тюменская область, Ханты-Мансийский автономный округ - Югра</v>
          </cell>
          <cell r="Y184" t="str">
            <v>г. Югорск</v>
          </cell>
          <cell r="Z184" t="str">
            <v>ул. Мира д. 15</v>
          </cell>
          <cell r="AA184">
            <v>629730</v>
          </cell>
          <cell r="AB184" t="str">
            <v>Тюменская область, Ямало-Ненецкий автономный округ</v>
          </cell>
          <cell r="AC184" t="str">
            <v>г. Надым</v>
          </cell>
          <cell r="AD184" t="str">
            <v>ул. Топчева</v>
          </cell>
          <cell r="AE184"/>
          <cell r="AF184" t="str">
            <v>т. 4-96-70, 
ф. 4-96-16</v>
          </cell>
          <cell r="AG184" t="str">
            <v>нач. Карташов Анатолий Николаевич</v>
          </cell>
          <cell r="AH184" t="str">
            <v>Нач.упр. Карташов А. Н.</v>
          </cell>
          <cell r="AI184"/>
          <cell r="AJ184" t="str">
            <v>Кезиков Анатолий Анатольевич</v>
          </cell>
          <cell r="AK184" t="str">
            <v>Шубина Светлана Ивановна</v>
          </cell>
          <cell r="AL184" t="str">
            <v>Шубина С. И.</v>
          </cell>
          <cell r="AM184"/>
          <cell r="AN184"/>
          <cell r="AO184"/>
          <cell r="AP184"/>
          <cell r="AQ184">
            <v>4</v>
          </cell>
          <cell r="AR184">
            <v>8</v>
          </cell>
          <cell r="AS184">
            <v>9</v>
          </cell>
          <cell r="AT184">
            <v>10</v>
          </cell>
          <cell r="AU184"/>
          <cell r="AV184"/>
          <cell r="AW184"/>
          <cell r="AX184" t="str">
            <v>Договор</v>
          </cell>
          <cell r="AY184" t="str">
            <v>ПРОДАВЕЦ</v>
          </cell>
          <cell r="AZ184"/>
          <cell r="BA184"/>
          <cell r="BB184"/>
          <cell r="BC184"/>
          <cell r="BD184"/>
          <cell r="BE184"/>
          <cell r="BF184"/>
          <cell r="BG184" t="str">
            <v>ТТГ</v>
          </cell>
          <cell r="BH184"/>
          <cell r="BI184">
            <v>1</v>
          </cell>
          <cell r="BJ184" t="str">
            <v>Надымское УТТиСТ ООО "Газпром трансгаз Югорск"</v>
          </cell>
          <cell r="BK184" t="str">
            <v>г-ну Карташову А. Н.</v>
          </cell>
          <cell r="BL184" t="str">
            <v>Начальнику</v>
          </cell>
          <cell r="BM184"/>
          <cell r="BN184"/>
          <cell r="BO184">
            <v>3.0019999999999998</v>
          </cell>
          <cell r="BP184" t="str">
            <v>ПСО</v>
          </cell>
        </row>
        <row r="185">
          <cell r="A185">
            <v>20435</v>
          </cell>
          <cell r="B185" t="str">
            <v>ООО Научно-техническая фирма "Криос"</v>
          </cell>
          <cell r="C185" t="str">
            <v>ООО "Криос"</v>
          </cell>
          <cell r="D185" t="str">
            <v>12-435/2008    от 01.01.2008г.</v>
          </cell>
          <cell r="E185" t="str">
            <v>Новый</v>
          </cell>
          <cell r="F185" t="str">
            <v>Ульяновское ОСБ № 8588 г. Ульяновск</v>
          </cell>
          <cell r="G185" t="str">
            <v>047308602</v>
          </cell>
          <cell r="H185" t="str">
            <v>30101810000000000602</v>
          </cell>
          <cell r="I185" t="str">
            <v>40702810969110101286</v>
          </cell>
          <cell r="J185"/>
          <cell r="K185">
            <v>1103015427</v>
          </cell>
          <cell r="L185">
            <v>730201001</v>
          </cell>
          <cell r="M185"/>
          <cell r="N185" t="str">
            <v>45.12</v>
          </cell>
          <cell r="O185" t="str">
            <v>24966546</v>
          </cell>
          <cell r="P185"/>
          <cell r="Q185"/>
          <cell r="R185"/>
          <cell r="S185"/>
          <cell r="T185"/>
          <cell r="U185"/>
          <cell r="V185" t="str">
            <v>нет доп. Соглашения</v>
          </cell>
          <cell r="W185">
            <v>433504</v>
          </cell>
          <cell r="X185" t="str">
            <v>Ульяновская обл.</v>
          </cell>
          <cell r="Y185" t="str">
            <v>г. Дмитровград</v>
          </cell>
          <cell r="Z185" t="str">
            <v>ул. Юнг Северного флота д. 20</v>
          </cell>
          <cell r="AA185"/>
          <cell r="AB185"/>
          <cell r="AC185"/>
          <cell r="AD185"/>
          <cell r="AE185" t="str">
            <v>krios@dgrad.ru</v>
          </cell>
          <cell r="AF185" t="str">
            <v>(842-35) 7-55-29, 
т. 7-73-39,
т. 7-93-13, 
(821-51) 7-82-27</v>
          </cell>
          <cell r="AG185" t="str">
            <v>д. Кондаков Владимир Васильевич</v>
          </cell>
          <cell r="AH185" t="str">
            <v>д. Кондаков В. В.</v>
          </cell>
          <cell r="AI185"/>
          <cell r="AJ185"/>
          <cell r="AK185" t="str">
            <v>Сагалакова Татьяна Павловна</v>
          </cell>
          <cell r="AL185" t="str">
            <v>Сагалакова Т. П.</v>
          </cell>
          <cell r="AM185"/>
          <cell r="AN185"/>
          <cell r="AO185"/>
          <cell r="AP185"/>
          <cell r="AQ185">
            <v>4</v>
          </cell>
          <cell r="AR185">
            <v>8</v>
          </cell>
          <cell r="AS185">
            <v>9</v>
          </cell>
          <cell r="AT185">
            <v>10</v>
          </cell>
          <cell r="AU185"/>
          <cell r="AV185"/>
          <cell r="AW185"/>
          <cell r="AX185" t="str">
            <v>Договор</v>
          </cell>
          <cell r="AY185" t="str">
            <v>ПРОДАВЕЦ</v>
          </cell>
          <cell r="AZ185"/>
          <cell r="BA185"/>
          <cell r="BB185"/>
          <cell r="BC185"/>
          <cell r="BD185"/>
          <cell r="BE185"/>
          <cell r="BF185"/>
          <cell r="BG185"/>
          <cell r="BH185"/>
          <cell r="BI185">
            <v>1</v>
          </cell>
          <cell r="BJ185" t="str">
            <v>ООО Научно-техническая фирма "Криос"</v>
          </cell>
          <cell r="BK185" t="str">
            <v>г-ну Кондакову В. В.</v>
          </cell>
          <cell r="BL185" t="str">
            <v>Директору</v>
          </cell>
          <cell r="BM185"/>
          <cell r="BN185"/>
          <cell r="BO185"/>
          <cell r="BP185" t="str">
            <v>Кедровая 8 кв.148</v>
          </cell>
        </row>
        <row r="186">
          <cell r="A186">
            <v>20436</v>
          </cell>
          <cell r="B186" t="str">
            <v>Управление Федеральной службы по ветеринарному и фитосанитарному надзору по Тюменской области, Ямало-Ненецкоку и Ханты-Мансийскому автономным округам</v>
          </cell>
          <cell r="C186" t="str">
            <v>Ветеренарный надзор</v>
          </cell>
          <cell r="D186" t="str">
            <v>12-436/2008    от 01.01.2008г.</v>
          </cell>
          <cell r="E186" t="str">
            <v>Новый</v>
          </cell>
          <cell r="F186" t="str">
            <v>ГРКЦ ГУ Банка России по Тюменской обл.</v>
          </cell>
          <cell r="G186" t="str">
            <v>047102001</v>
          </cell>
          <cell r="H186"/>
          <cell r="I186" t="str">
            <v>40105810300000010001</v>
          </cell>
          <cell r="J186" t="str">
            <v>03081798150</v>
          </cell>
          <cell r="K186">
            <v>7203157641</v>
          </cell>
          <cell r="L186">
            <v>720301001</v>
          </cell>
          <cell r="M186"/>
          <cell r="N186" t="str">
            <v>75.11.11</v>
          </cell>
          <cell r="O186" t="str">
            <v>76820906</v>
          </cell>
          <cell r="P186">
            <v>1057200580414</v>
          </cell>
          <cell r="Q186"/>
          <cell r="R186"/>
          <cell r="S186">
            <v>12</v>
          </cell>
          <cell r="T186">
            <v>81</v>
          </cell>
          <cell r="U186"/>
          <cell r="V186"/>
          <cell r="W186">
            <v>625001</v>
          </cell>
          <cell r="X186"/>
          <cell r="Y186" t="str">
            <v>г. Тюмень</v>
          </cell>
          <cell r="Z186" t="str">
            <v>ул. Льва Толстого, д. 35</v>
          </cell>
          <cell r="AA186">
            <v>625001</v>
          </cell>
          <cell r="AB186"/>
          <cell r="AC186" t="str">
            <v>г. Тюмень</v>
          </cell>
          <cell r="AD186" t="str">
            <v>ул. Льва Толстого, д. 35</v>
          </cell>
          <cell r="AE186" t="str">
            <v xml:space="preserve">tumvet@ttknet.ru 
ufs72@ttknet.ru </v>
          </cell>
          <cell r="AF186" t="str">
            <v>т. 3-89-82 
т. (3452) 43-44-12 
ф. (3452) 43-21-96 
т. (3452) 43-22-91</v>
          </cell>
          <cell r="AG186" t="str">
            <v>рук. Федоров Юрий Викторович 
т/ф 32-29-16</v>
          </cell>
          <cell r="AH186" t="str">
            <v>рук. Федоров Ю. В.</v>
          </cell>
          <cell r="AI186"/>
          <cell r="AJ186"/>
          <cell r="AK186" t="str">
            <v>Лучкина Татьяна Михайловна 
32-30-22, ф. 32-30-77</v>
          </cell>
          <cell r="AL186" t="str">
            <v>Лучкина Т. М.</v>
          </cell>
          <cell r="AM186"/>
          <cell r="AN186"/>
          <cell r="AO186"/>
          <cell r="AP186"/>
          <cell r="AQ186">
            <v>4</v>
          </cell>
          <cell r="AR186">
            <v>8</v>
          </cell>
          <cell r="AS186">
            <v>9</v>
          </cell>
          <cell r="AT186">
            <v>10</v>
          </cell>
          <cell r="AU186"/>
          <cell r="AV186"/>
          <cell r="AW186"/>
          <cell r="AX186" t="str">
            <v>Договор</v>
          </cell>
          <cell r="AY186" t="str">
            <v>ПРОДАВЕЦ</v>
          </cell>
          <cell r="AZ186"/>
          <cell r="BA186"/>
          <cell r="BB186"/>
          <cell r="BC186"/>
          <cell r="BD186"/>
          <cell r="BE186"/>
          <cell r="BF186"/>
          <cell r="BG186"/>
          <cell r="BH186"/>
          <cell r="BI186">
            <v>1</v>
          </cell>
          <cell r="BJ186" t="str">
            <v>Управление Федеральной службы по ветеринарному и фитосанитарному надзору по Тюменской области, Ямало-Ненецкоку и Ханты-Мансийскому автономным округам</v>
          </cell>
          <cell r="BK186" t="str">
            <v>г-ну Федорову Ю. В.</v>
          </cell>
          <cell r="BL186" t="str">
            <v>Руководителю</v>
          </cell>
          <cell r="BM186"/>
          <cell r="BN186"/>
          <cell r="BO186"/>
          <cell r="BP186" t="str">
            <v>Охотнадзор</v>
          </cell>
        </row>
        <row r="187">
          <cell r="A187">
            <v>20437</v>
          </cell>
          <cell r="B187" t="str">
            <v>ООО Научно-производственная инновационная фирма "Новые технологии"</v>
          </cell>
          <cell r="C187" t="str">
            <v>"Новые технологии"</v>
          </cell>
          <cell r="D187" t="str">
            <v>12-437/2008    от 01.12.2007г.</v>
          </cell>
          <cell r="E187" t="str">
            <v>Новый</v>
          </cell>
          <cell r="F187" t="str">
            <v>"Запсибкомбанк" ОАО г. Тюмень</v>
          </cell>
          <cell r="G187" t="str">
            <v>047130639</v>
          </cell>
          <cell r="H187" t="str">
            <v>30101810100000000639</v>
          </cell>
          <cell r="I187" t="str">
            <v>40702810500140000262</v>
          </cell>
          <cell r="J187"/>
          <cell r="K187">
            <v>8903016060</v>
          </cell>
          <cell r="L187">
            <v>890301001</v>
          </cell>
          <cell r="M187" t="str">
            <v>14912, 14971, 14972, 72200, 71211</v>
          </cell>
          <cell r="N187" t="str">
            <v>29</v>
          </cell>
          <cell r="O187" t="str">
            <v>42181346</v>
          </cell>
          <cell r="P187">
            <v>1038900660336</v>
          </cell>
          <cell r="Q187"/>
          <cell r="R187"/>
          <cell r="S187"/>
          <cell r="T187"/>
          <cell r="U187"/>
          <cell r="V187"/>
          <cell r="W187">
            <v>629730</v>
          </cell>
          <cell r="X187" t="str">
            <v>РФ, ЯНАО</v>
          </cell>
          <cell r="Y187" t="str">
            <v>г. Надым</v>
          </cell>
          <cell r="Z187" t="str">
            <v>Промзона, панель "Д", проезд № 2</v>
          </cell>
          <cell r="AA187">
            <v>629730</v>
          </cell>
          <cell r="AB187" t="str">
            <v>РФ, ЯНАО</v>
          </cell>
          <cell r="AC187" t="str">
            <v>г. Надым</v>
          </cell>
          <cell r="AD187" t="str">
            <v>Промзона, панель "Д", проезд № 2</v>
          </cell>
          <cell r="AE187" t="str">
            <v>newtechnology@strogino-palace.ru</v>
          </cell>
          <cell r="AF187" t="str">
            <v>т. 9-78-98, 
т. 9-78-99,
ф. 9-78-97</v>
          </cell>
          <cell r="AG187" t="str">
            <v>г. д. Устюгов Дмитрий Николаевич</v>
          </cell>
          <cell r="AH187" t="str">
            <v>г. д. Устюгов Д. Н.</v>
          </cell>
          <cell r="AI187"/>
          <cell r="AJ187"/>
          <cell r="AK187" t="str">
            <v>Кеба Наталья Ивановна</v>
          </cell>
          <cell r="AL187" t="str">
            <v>Кеба Н. И.</v>
          </cell>
          <cell r="AM187"/>
          <cell r="AN187"/>
          <cell r="AO187"/>
          <cell r="AP187"/>
          <cell r="AQ187">
            <v>8</v>
          </cell>
          <cell r="AR187">
            <v>4</v>
          </cell>
          <cell r="AS187">
            <v>5</v>
          </cell>
          <cell r="AT187">
            <v>6</v>
          </cell>
          <cell r="AU187">
            <v>9</v>
          </cell>
          <cell r="AV187"/>
          <cell r="AW187"/>
          <cell r="AX187" t="str">
            <v>Договор</v>
          </cell>
          <cell r="AY187" t="str">
            <v>ПРОДАВЕЦ</v>
          </cell>
          <cell r="AZ187"/>
          <cell r="BA187"/>
          <cell r="BB187"/>
          <cell r="BC187"/>
          <cell r="BD187"/>
          <cell r="BE187"/>
          <cell r="BF187"/>
          <cell r="BG187"/>
          <cell r="BH187"/>
          <cell r="BI187">
            <v>1</v>
          </cell>
          <cell r="BJ187" t="str">
            <v>ООО Научно-производственная инновационная фирма "Новые технологии"</v>
          </cell>
          <cell r="BK187" t="str">
            <v>г-ну Устюгову Д. Н.</v>
          </cell>
          <cell r="BL187" t="str">
            <v>Генеральному директору</v>
          </cell>
        </row>
        <row r="188">
          <cell r="A188">
            <v>20438</v>
          </cell>
          <cell r="B188" t="str">
            <v xml:space="preserve"> ООО "Севергазмонтаж"</v>
          </cell>
          <cell r="C188" t="str">
            <v xml:space="preserve"> ООО "Севергазмонтаж"</v>
          </cell>
          <cell r="D188" t="str">
            <v>12-438/2008    от 01.01.2008г.</v>
          </cell>
          <cell r="E188" t="str">
            <v>Новый</v>
          </cell>
          <cell r="F188" t="str">
            <v>КБ "КИП-банк" г. Москва</v>
          </cell>
          <cell r="G188" t="str">
            <v>044552964</v>
          </cell>
          <cell r="H188" t="str">
            <v>30101810000000000964</v>
          </cell>
          <cell r="I188" t="str">
            <v>40702810300000000493</v>
          </cell>
          <cell r="J188"/>
          <cell r="K188" t="str">
            <v>0411079590</v>
          </cell>
          <cell r="L188" t="str">
            <v>041101001</v>
          </cell>
          <cell r="M188"/>
          <cell r="N188" t="str">
            <v>45.11.1</v>
          </cell>
          <cell r="O188"/>
          <cell r="P188"/>
          <cell r="Q188"/>
          <cell r="R188"/>
          <cell r="S188"/>
          <cell r="T188"/>
          <cell r="U188"/>
          <cell r="V188" t="str">
            <v>нет доп. Соглашения</v>
          </cell>
          <cell r="W188">
            <v>649000</v>
          </cell>
          <cell r="X188" t="str">
            <v>Республика Алтай</v>
          </cell>
          <cell r="Y188" t="str">
            <v>г.Горно-Алтайск</v>
          </cell>
          <cell r="Z188" t="str">
            <v>ул.Чорос Гуркина д.29</v>
          </cell>
          <cell r="AA188">
            <v>629730</v>
          </cell>
          <cell r="AB188" t="str">
            <v>Тюменская обл. ЯНАО</v>
          </cell>
          <cell r="AC188" t="str">
            <v>г. Надым</v>
          </cell>
          <cell r="AD188" t="str">
            <v>прЛенинградский д.20 кв.109</v>
          </cell>
          <cell r="AE188"/>
          <cell r="AF188" t="str">
            <v>74-5-66</v>
          </cell>
          <cell r="AG188" t="str">
            <v>Багрова Ольга Валериевна</v>
          </cell>
          <cell r="AH188" t="str">
            <v>Багрова О. В.</v>
          </cell>
          <cell r="AI188"/>
          <cell r="AJ188"/>
          <cell r="AK188"/>
          <cell r="AL188"/>
          <cell r="AM188" t="str">
            <v>Татьяна Владимировна 55-91-45</v>
          </cell>
          <cell r="AN188"/>
          <cell r="AO188"/>
          <cell r="AP188"/>
          <cell r="AQ188">
            <v>4</v>
          </cell>
          <cell r="AR188">
            <v>8</v>
          </cell>
          <cell r="AS188">
            <v>9</v>
          </cell>
          <cell r="AT188">
            <v>10</v>
          </cell>
          <cell r="AU188"/>
          <cell r="AV188"/>
          <cell r="AW188"/>
          <cell r="AX188" t="str">
            <v>Договор</v>
          </cell>
          <cell r="AY188" t="str">
            <v>ПРОДАВЕЦ</v>
          </cell>
          <cell r="AZ188"/>
          <cell r="BA188"/>
          <cell r="BB188"/>
          <cell r="BC188"/>
          <cell r="BD188"/>
          <cell r="BE188"/>
          <cell r="BF188"/>
          <cell r="BG188"/>
          <cell r="BH188"/>
          <cell r="BI188">
            <v>1</v>
          </cell>
          <cell r="BJ188" t="str">
            <v xml:space="preserve"> ООО "Севергазмонтаж"</v>
          </cell>
          <cell r="BK188"/>
          <cell r="BL188"/>
          <cell r="BM188"/>
          <cell r="BN188"/>
          <cell r="BO188"/>
          <cell r="BP188" t="str">
            <v>Ленинградский 20.119</v>
          </cell>
        </row>
        <row r="189">
          <cell r="A189">
            <v>20439</v>
          </cell>
          <cell r="B189" t="str">
            <v>Новый Абонент</v>
          </cell>
          <cell r="C189" t="str">
            <v>Новый Абонент</v>
          </cell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 t="str">
            <v>Новый Абонент</v>
          </cell>
        </row>
        <row r="190">
          <cell r="A190">
            <v>20440</v>
          </cell>
          <cell r="B190" t="str">
            <v>ООО "ЭНЕРГОНАЛАДКА"</v>
          </cell>
          <cell r="C190" t="str">
            <v>ООО "ЭНЕРГОНАЛАДКА"</v>
          </cell>
          <cell r="D190" t="str">
            <v>12-440/2006    от 01.01.2006г.</v>
          </cell>
          <cell r="E190"/>
          <cell r="F190" t="str">
            <v>филиал ОАО "Уралсиб"  г. Тюмень</v>
          </cell>
          <cell r="G190" t="str">
            <v>047106957</v>
          </cell>
          <cell r="H190" t="str">
            <v>30101810900000000957</v>
          </cell>
          <cell r="I190" t="str">
            <v>40702810863020000035</v>
          </cell>
          <cell r="J190"/>
          <cell r="K190">
            <v>8903020750</v>
          </cell>
          <cell r="L190">
            <v>890301001</v>
          </cell>
          <cell r="M190" t="str">
            <v>61134</v>
          </cell>
          <cell r="N190"/>
          <cell r="O190" t="str">
            <v>55448762</v>
          </cell>
          <cell r="P190">
            <v>1028900579718</v>
          </cell>
          <cell r="Q190"/>
          <cell r="R190"/>
          <cell r="S190"/>
          <cell r="T190"/>
          <cell r="U190"/>
          <cell r="V190"/>
          <cell r="W190">
            <v>629757</v>
          </cell>
          <cell r="X190" t="str">
            <v>Тюменская обл. ЯНАО</v>
          </cell>
          <cell r="Y190" t="str">
            <v>г. Надым</v>
          </cell>
          <cell r="Z190" t="str">
            <v>ул. Пионерская 7</v>
          </cell>
          <cell r="AA190">
            <v>629757</v>
          </cell>
          <cell r="AB190" t="str">
            <v>Тюменская обл. ЯНАО</v>
          </cell>
          <cell r="AC190" t="str">
            <v>г. Надым</v>
          </cell>
          <cell r="AD190" t="str">
            <v>ул. Пионерская 7</v>
          </cell>
          <cell r="AE190"/>
          <cell r="AF190" t="str">
            <v>т. 3-82-70</v>
          </cell>
          <cell r="AG190" t="str">
            <v>г.д. Валерий Александрович Бобровский</v>
          </cell>
          <cell r="AH190" t="str">
            <v xml:space="preserve">Бобровский В. А. </v>
          </cell>
          <cell r="AI190"/>
          <cell r="AJ190"/>
          <cell r="AK190" t="str">
            <v>Гориленко Светлана Васильевна</v>
          </cell>
          <cell r="AL190" t="str">
            <v>Гориленко С. В.</v>
          </cell>
          <cell r="AM190"/>
          <cell r="AN190"/>
          <cell r="AO190"/>
          <cell r="AP190"/>
          <cell r="AQ190">
            <v>4</v>
          </cell>
          <cell r="AR190">
            <v>8</v>
          </cell>
          <cell r="AS190">
            <v>9</v>
          </cell>
          <cell r="AT190">
            <v>10</v>
          </cell>
          <cell r="AU190"/>
          <cell r="AV190"/>
          <cell r="AW190"/>
          <cell r="AX190" t="str">
            <v>Договор</v>
          </cell>
          <cell r="AY190" t="str">
            <v>ПРОДАВЕЦ</v>
          </cell>
          <cell r="AZ190"/>
          <cell r="BA190"/>
          <cell r="BB190"/>
          <cell r="BC190"/>
          <cell r="BD190"/>
          <cell r="BE190"/>
          <cell r="BF190"/>
          <cell r="BG190"/>
          <cell r="BH190"/>
          <cell r="BI190">
            <v>1</v>
          </cell>
          <cell r="BJ190" t="str">
            <v>ООО "ЭНЕРГОНАЛАДКА"</v>
          </cell>
          <cell r="BK190" t="str">
            <v xml:space="preserve">г-ну Бобровскому В. А. </v>
          </cell>
          <cell r="BL190" t="str">
            <v>Генеральному директору</v>
          </cell>
          <cell r="BM190"/>
          <cell r="BN190"/>
          <cell r="BO190">
            <v>5.0119999999999996</v>
          </cell>
          <cell r="BP190" t="str">
            <v>Пионерская 7 1пд
(подвал)</v>
          </cell>
        </row>
        <row r="191">
          <cell r="A191">
            <v>20441</v>
          </cell>
          <cell r="B191" t="str">
            <v>Региональная общественная организация "Северная миссия"</v>
          </cell>
          <cell r="C191" t="str">
            <v>РОО "Северная миссия"</v>
          </cell>
          <cell r="D191" t="str">
            <v>12-441/2006    от 01.01.2006г.</v>
          </cell>
          <cell r="E191"/>
          <cell r="F191"/>
          <cell r="G191"/>
          <cell r="H191"/>
          <cell r="I191"/>
          <cell r="J191"/>
          <cell r="K191">
            <v>8903016550</v>
          </cell>
          <cell r="L191"/>
          <cell r="M191" t="str">
            <v>98600</v>
          </cell>
          <cell r="N191"/>
          <cell r="O191" t="str">
            <v>39354085</v>
          </cell>
          <cell r="P191"/>
          <cell r="Q191"/>
          <cell r="R191"/>
          <cell r="S191"/>
          <cell r="T191"/>
          <cell r="U191"/>
          <cell r="V191"/>
          <cell r="W191">
            <v>629730</v>
          </cell>
          <cell r="X191" t="str">
            <v>Тюменская обл. ЯНАО</v>
          </cell>
          <cell r="Y191" t="str">
            <v>г. Надым</v>
          </cell>
          <cell r="Z191" t="str">
            <v>ул. Комсомольская 1-84</v>
          </cell>
          <cell r="AA191">
            <v>629730</v>
          </cell>
          <cell r="AB191" t="str">
            <v>Тюменская обл. ЯНАО</v>
          </cell>
          <cell r="AC191" t="str">
            <v>г. Надым</v>
          </cell>
          <cell r="AD191" t="str">
            <v>ул. Пионерская 7-3</v>
          </cell>
          <cell r="AE191"/>
          <cell r="AF191" t="str">
            <v xml:space="preserve"> 8-909-197-4397  Геннадий</v>
          </cell>
          <cell r="AG191" t="str">
            <v>Председатель Правления Поляков Валерий Валерьевич</v>
          </cell>
          <cell r="AH191" t="str">
            <v>пр-ль Поляков В. В.</v>
          </cell>
          <cell r="AI191"/>
          <cell r="AJ191"/>
          <cell r="AK191" t="str">
            <v>Председатель Правления Поляков Валерий Валерьевич</v>
          </cell>
          <cell r="AL191" t="str">
            <v xml:space="preserve"> Поляков В. В.</v>
          </cell>
          <cell r="AM191"/>
          <cell r="AN191"/>
          <cell r="AO191"/>
          <cell r="AP191"/>
          <cell r="AQ191">
            <v>4</v>
          </cell>
          <cell r="AR191">
            <v>8</v>
          </cell>
          <cell r="AS191">
            <v>9</v>
          </cell>
          <cell r="AT191">
            <v>10</v>
          </cell>
          <cell r="AU191"/>
          <cell r="AV191"/>
          <cell r="AW191"/>
          <cell r="AX191" t="str">
            <v>Договор</v>
          </cell>
          <cell r="AY191" t="str">
            <v>ПРОДАВЕЦ</v>
          </cell>
          <cell r="AZ191"/>
          <cell r="BA191"/>
          <cell r="BB191"/>
          <cell r="BC191"/>
          <cell r="BD191"/>
          <cell r="BE191"/>
          <cell r="BF191"/>
          <cell r="BG191"/>
          <cell r="BH191"/>
          <cell r="BI191">
            <v>1</v>
          </cell>
          <cell r="BJ191" t="str">
            <v>Региональная общественная организация "Северная миссия"</v>
          </cell>
          <cell r="BK191" t="str">
            <v>г-ну Полякову В. В.</v>
          </cell>
          <cell r="BL191" t="str">
            <v>Председателю</v>
          </cell>
        </row>
        <row r="192">
          <cell r="A192">
            <v>20442</v>
          </cell>
          <cell r="B192" t="str">
            <v>Новый Абонент</v>
          </cell>
          <cell r="C192" t="str">
            <v>Новый Абонент</v>
          </cell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 t="str">
            <v>Новый Абонент</v>
          </cell>
        </row>
        <row r="193">
          <cell r="A193">
            <v>20443</v>
          </cell>
          <cell r="B193" t="str">
            <v xml:space="preserve"> Федеральное государственное учреждение "Земельная кадастровая  палата" по Ямало-Ненецкому автономному округу</v>
          </cell>
          <cell r="C193" t="str">
            <v xml:space="preserve"> ФГУ "ЗКП" по ЯНАО</v>
          </cell>
          <cell r="D193" t="str">
            <v>12-443/2008    от 01.01.2008г.</v>
          </cell>
          <cell r="E193" t="str">
            <v>Новый</v>
          </cell>
          <cell r="F193" t="str">
            <v>Расчетно-кассовый центр г. Салехард</v>
          </cell>
          <cell r="G193" t="str">
            <v>04718200</v>
          </cell>
          <cell r="H193"/>
          <cell r="I193" t="str">
            <v>40105810400000010000</v>
          </cell>
          <cell r="J193" t="str">
            <v>03072499895</v>
          </cell>
          <cell r="K193">
            <v>8901011281</v>
          </cell>
          <cell r="L193">
            <v>890101001</v>
          </cell>
          <cell r="M193" t="str">
            <v>82000</v>
          </cell>
          <cell r="N193" t="str">
            <v>70.32.3</v>
          </cell>
          <cell r="O193" t="str">
            <v>54109408</v>
          </cell>
          <cell r="P193">
            <v>1028900512453</v>
          </cell>
          <cell r="Q193"/>
          <cell r="R193">
            <v>71171000000</v>
          </cell>
          <cell r="S193">
            <v>12</v>
          </cell>
          <cell r="T193">
            <v>81</v>
          </cell>
          <cell r="U193">
            <v>13431</v>
          </cell>
          <cell r="V193" t="str">
            <v>Перезаключить</v>
          </cell>
          <cell r="W193">
            <v>629003</v>
          </cell>
          <cell r="X193" t="str">
            <v xml:space="preserve">Российская Федерация </v>
          </cell>
          <cell r="Y193" t="str">
            <v>г. Салехард</v>
          </cell>
          <cell r="Z193" t="str">
            <v>ул. Объездная-26</v>
          </cell>
          <cell r="AA193">
            <v>629003</v>
          </cell>
          <cell r="AB193" t="str">
            <v xml:space="preserve">Российская Федерация </v>
          </cell>
          <cell r="AC193" t="str">
            <v>г. Салехард</v>
          </cell>
          <cell r="AD193" t="str">
            <v>ул. Объездная-26</v>
          </cell>
          <cell r="AE193"/>
          <cell r="AF193" t="str">
            <v>(34922) 4-35-00 (4-95-02)
(34995) 3-73-23</v>
          </cell>
          <cell r="AG193" t="str">
            <v>Директор ФГУ "ЗКП" по ЯНАО Домнин Д.В.</v>
          </cell>
          <cell r="AH193" t="str">
            <v>Домнин Д.В.</v>
          </cell>
          <cell r="AI193"/>
          <cell r="AJ193"/>
          <cell r="AK193" t="str">
            <v>Катаева Светлана Ивановна</v>
          </cell>
          <cell r="AL193" t="str">
            <v>Катаева С.И.</v>
          </cell>
          <cell r="AM193"/>
          <cell r="AN193"/>
          <cell r="AO193"/>
          <cell r="AP193"/>
          <cell r="AQ193"/>
          <cell r="AR193"/>
          <cell r="AS193">
            <v>9</v>
          </cell>
          <cell r="AT193"/>
          <cell r="AU193"/>
          <cell r="AV193"/>
          <cell r="AW193"/>
          <cell r="AX193" t="str">
            <v>Договор</v>
          </cell>
          <cell r="AY193" t="str">
            <v>ПРОДАВЕЦ</v>
          </cell>
          <cell r="AZ193"/>
          <cell r="BA193"/>
          <cell r="BB193"/>
          <cell r="BC193"/>
          <cell r="BD193"/>
          <cell r="BE193"/>
          <cell r="BF193"/>
          <cell r="BG193" t="str">
            <v>Бюджет</v>
          </cell>
          <cell r="BH193"/>
          <cell r="BI193">
            <v>0</v>
          </cell>
          <cell r="BJ193" t="str">
            <v xml:space="preserve"> Федеральное государственное учреждение "Земельная кадастровая  палата" по Ямало-Ненецкому автономному округу</v>
          </cell>
          <cell r="BK193" t="str">
            <v>г-ну Домнину Д. В.</v>
          </cell>
          <cell r="BL193" t="str">
            <v>Руководителю</v>
          </cell>
          <cell r="BM193"/>
          <cell r="BN193"/>
          <cell r="BO193">
            <v>5.0019999999999998</v>
          </cell>
          <cell r="BP193" t="str">
            <v>Строителей 3а</v>
          </cell>
        </row>
        <row r="194">
          <cell r="A194">
            <v>20444</v>
          </cell>
          <cell r="B194" t="str">
            <v>Новый Абонент</v>
          </cell>
          <cell r="C194" t="str">
            <v>Новый Абонент</v>
          </cell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 t="str">
            <v>Новый Абонент</v>
          </cell>
        </row>
        <row r="195">
          <cell r="A195">
            <v>20445</v>
          </cell>
          <cell r="B195" t="str">
            <v>Новый Абонент</v>
          </cell>
          <cell r="C195" t="str">
            <v>Новый Абонент</v>
          </cell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 t="str">
            <v>Новый Абонент</v>
          </cell>
        </row>
        <row r="196">
          <cell r="A196">
            <v>20446</v>
          </cell>
          <cell r="B196" t="str">
            <v>Новый Абонент</v>
          </cell>
          <cell r="C196" t="str">
            <v>Новый Абонент</v>
          </cell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 t="str">
            <v>Новый Абонент</v>
          </cell>
        </row>
        <row r="197">
          <cell r="A197">
            <v>20447</v>
          </cell>
          <cell r="B197" t="str">
            <v>Новый Абонент</v>
          </cell>
          <cell r="C197" t="str">
            <v>Новый Абонент</v>
          </cell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 t="str">
            <v>Новый Абонент</v>
          </cell>
        </row>
        <row r="198">
          <cell r="A198">
            <v>20448</v>
          </cell>
          <cell r="B198" t="str">
            <v>Муниципальное учреждение Центр социальной помощи семье и детям "Домашний очаг"</v>
          </cell>
          <cell r="C198" t="str">
            <v>Центр "Домашний очаг"</v>
          </cell>
          <cell r="D198" t="str">
            <v>12-448/2008    от 01.01.2008г.</v>
          </cell>
          <cell r="E198" t="str">
            <v>Новый</v>
          </cell>
          <cell r="F198" t="str">
            <v>Расчетно-кассовый центр г. Салехард</v>
          </cell>
          <cell r="G198" t="str">
            <v>047182000</v>
          </cell>
          <cell r="H198"/>
          <cell r="I198" t="str">
            <v>40204810000000000007</v>
          </cell>
          <cell r="J198">
            <v>23100601</v>
          </cell>
          <cell r="K198">
            <v>8903019007</v>
          </cell>
          <cell r="L198">
            <v>890301001</v>
          </cell>
          <cell r="M198"/>
          <cell r="N198"/>
          <cell r="O198"/>
          <cell r="P198">
            <v>1028900579883</v>
          </cell>
          <cell r="Q198"/>
          <cell r="R198"/>
          <cell r="S198"/>
          <cell r="T198"/>
          <cell r="U198"/>
          <cell r="V198" t="str">
            <v>Перезаключить</v>
          </cell>
          <cell r="W198">
            <v>629736</v>
          </cell>
          <cell r="X198" t="str">
            <v>ЯНАО</v>
          </cell>
          <cell r="Y198" t="str">
            <v>г. Надым,</v>
          </cell>
          <cell r="Z198" t="str">
            <v>пр-т Ленинградский,  дом 21</v>
          </cell>
          <cell r="AA198">
            <v>629736</v>
          </cell>
          <cell r="AB198" t="str">
            <v>ЯНАО</v>
          </cell>
          <cell r="AC198" t="str">
            <v>г. Надым,</v>
          </cell>
          <cell r="AD198" t="str">
            <v>пр-т Ленинградский,  дом 21</v>
          </cell>
          <cell r="AE198"/>
          <cell r="AF198" t="str">
            <v>т. 2-23-76 
т. 2-51-01</v>
          </cell>
          <cell r="AG198" t="str">
            <v>рук. Карпова Ирина Игоревна</v>
          </cell>
          <cell r="AH198" t="str">
            <v>рук. Карпова И. И.</v>
          </cell>
          <cell r="AI198"/>
          <cell r="AJ198"/>
          <cell r="AK198" t="str">
            <v>Климова Елена Николаевна</v>
          </cell>
          <cell r="AL198" t="str">
            <v>Климова Е. Н.</v>
          </cell>
          <cell r="AM198"/>
          <cell r="AN198"/>
          <cell r="AO198"/>
          <cell r="AP198"/>
          <cell r="AQ198"/>
          <cell r="AR198"/>
          <cell r="AS198">
            <v>5</v>
          </cell>
          <cell r="AT198"/>
          <cell r="AU198"/>
          <cell r="AV198"/>
          <cell r="AW198"/>
          <cell r="AX198" t="str">
            <v>Контракт</v>
          </cell>
          <cell r="AY198" t="str">
            <v>ПОСТАВЩИК</v>
          </cell>
          <cell r="AZ198"/>
          <cell r="BA198"/>
          <cell r="BB198"/>
          <cell r="BC198"/>
          <cell r="BD198"/>
          <cell r="BE198"/>
          <cell r="BF198"/>
          <cell r="BG198" t="str">
            <v>Бюджет</v>
          </cell>
          <cell r="BH198"/>
          <cell r="BI198"/>
          <cell r="BJ198" t="str">
            <v>Муниципальное учреждение Центр социальной помощи семье и детям "Домашний очаг"</v>
          </cell>
          <cell r="BK198" t="str">
            <v>г-же Карповой И. И.</v>
          </cell>
          <cell r="BL198" t="str">
            <v>Руководителю</v>
          </cell>
        </row>
        <row r="199">
          <cell r="A199">
            <v>20449</v>
          </cell>
          <cell r="B199" t="str">
            <v>Ямало-Ненецкое региональное отделение Всероссийской политической партии "Единая Россия"</v>
          </cell>
          <cell r="C199" t="str">
            <v>Партия "Единая Россия"</v>
          </cell>
          <cell r="D199" t="str">
            <v>12-449/2006    от 01.01.2006г.</v>
          </cell>
          <cell r="E199"/>
          <cell r="F199" t="str">
            <v>"Западно-Сибирский банк" СБ РФ ОАО г. Тюмень Салехардское ОСБ №1790/044</v>
          </cell>
          <cell r="G199" t="str">
            <v>047102651</v>
          </cell>
          <cell r="H199" t="str">
            <v>30101810800000000651</v>
          </cell>
          <cell r="I199" t="str">
            <v>40703810967470100162</v>
          </cell>
          <cell r="J199"/>
          <cell r="K199">
            <v>8901012870</v>
          </cell>
          <cell r="L199">
            <v>890101001</v>
          </cell>
          <cell r="M199"/>
          <cell r="N199" t="str">
            <v>91.32</v>
          </cell>
          <cell r="O199" t="str">
            <v>26165796</v>
          </cell>
          <cell r="P199">
            <v>1038900000160</v>
          </cell>
          <cell r="Q199"/>
          <cell r="R199" t="str">
            <v>71171000000</v>
          </cell>
          <cell r="S199"/>
          <cell r="T199"/>
          <cell r="U199"/>
          <cell r="V199"/>
          <cell r="W199">
            <v>629400</v>
          </cell>
          <cell r="X199" t="str">
            <v>ЯНАО</v>
          </cell>
          <cell r="Y199" t="str">
            <v>г. Салехард</v>
          </cell>
          <cell r="Z199" t="str">
            <v>ул. Республики 60-38</v>
          </cell>
          <cell r="AA199">
            <v>629400</v>
          </cell>
          <cell r="AB199" t="str">
            <v>ЯНАО</v>
          </cell>
          <cell r="AC199" t="str">
            <v>г. Салехард</v>
          </cell>
          <cell r="AD199" t="str">
            <v>ул. Республики 60-38</v>
          </cell>
          <cell r="AE199"/>
          <cell r="AF199" t="str">
            <v>т. 3-19-71</v>
          </cell>
          <cell r="AG199" t="str">
            <v>Ермаков Александр Михайлович</v>
          </cell>
          <cell r="AH199" t="str">
            <v>Ермаков А. М.</v>
          </cell>
          <cell r="AI199"/>
          <cell r="AJ199"/>
          <cell r="AK199" t="str">
            <v>Цяпенко Людмила Ивановна</v>
          </cell>
          <cell r="AL199" t="str">
            <v>Цяпенко Л. И.</v>
          </cell>
          <cell r="AM199"/>
          <cell r="AN199"/>
          <cell r="AO199"/>
          <cell r="AP199"/>
          <cell r="AQ199">
            <v>4</v>
          </cell>
          <cell r="AR199">
            <v>8</v>
          </cell>
          <cell r="AS199">
            <v>9</v>
          </cell>
          <cell r="AT199">
            <v>10</v>
          </cell>
          <cell r="AU199"/>
          <cell r="AV199"/>
          <cell r="AW199"/>
          <cell r="AX199" t="str">
            <v>Договор</v>
          </cell>
          <cell r="AY199" t="str">
            <v>ПРОДАВЕЦ</v>
          </cell>
          <cell r="AZ199"/>
          <cell r="BA199"/>
          <cell r="BB199"/>
          <cell r="BC199"/>
          <cell r="BD199"/>
          <cell r="BE199"/>
          <cell r="BF199"/>
          <cell r="BG199"/>
          <cell r="BH199"/>
          <cell r="BI199">
            <v>1</v>
          </cell>
          <cell r="BJ199" t="str">
            <v>Ямало-Ненецкое региональное отделение Всероссийской политической партии "Единая Россия"</v>
          </cell>
          <cell r="BK199" t="str">
            <v>г-ну Ермакову А. М.</v>
          </cell>
          <cell r="BL199" t="str">
            <v>Руководителю исполкома</v>
          </cell>
          <cell r="BM199"/>
          <cell r="BN199"/>
          <cell r="BO199">
            <v>4.0109999999999904</v>
          </cell>
          <cell r="BP199" t="str">
            <v>Зерева 13</v>
          </cell>
        </row>
        <row r="200">
          <cell r="A200">
            <v>20450</v>
          </cell>
          <cell r="B200" t="str">
            <v>Новый Абонент</v>
          </cell>
          <cell r="C200" t="str">
            <v>Новый Абонент</v>
          </cell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 t="str">
            <v>Новый Абонент</v>
          </cell>
        </row>
        <row r="201">
          <cell r="A201">
            <v>20451</v>
          </cell>
          <cell r="B201" t="str">
            <v>Новый Абонент</v>
          </cell>
          <cell r="C201" t="str">
            <v>Новый Абонент</v>
          </cell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 t="str">
            <v>Новый Абонент</v>
          </cell>
        </row>
        <row r="202">
          <cell r="A202">
            <v>20452</v>
          </cell>
          <cell r="B202" t="str">
            <v>Новый Абонент</v>
          </cell>
          <cell r="C202" t="str">
            <v>Новый Абонент</v>
          </cell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 t="str">
            <v>Новый Абонент</v>
          </cell>
        </row>
        <row r="203">
          <cell r="A203">
            <v>20453</v>
          </cell>
          <cell r="B203" t="str">
            <v>Новый Абонент</v>
          </cell>
          <cell r="C203" t="str">
            <v>Новый Абонент</v>
          </cell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 t="str">
            <v>Новый Абонент</v>
          </cell>
        </row>
        <row r="204">
          <cell r="A204">
            <v>20454</v>
          </cell>
          <cell r="B204" t="str">
            <v>ООО "Артмалкс"</v>
          </cell>
          <cell r="C204" t="str">
            <v>ООО "Артмалкс"</v>
          </cell>
          <cell r="D204" t="str">
            <v>12-454/2006    от 01.01.2006г.</v>
          </cell>
          <cell r="E204"/>
          <cell r="F204" t="str">
            <v>"Запсибкомбанк" ОАО г. Салехард</v>
          </cell>
          <cell r="G204" t="str">
            <v>047182727</v>
          </cell>
          <cell r="H204" t="str">
            <v>30101810600000000727</v>
          </cell>
          <cell r="I204" t="str">
            <v>40702810400140001086</v>
          </cell>
          <cell r="J204"/>
          <cell r="K204">
            <v>8903001105</v>
          </cell>
          <cell r="L204">
            <v>890301001</v>
          </cell>
          <cell r="M204"/>
          <cell r="N204" t="str">
            <v>37.10.21, 51.12.23</v>
          </cell>
          <cell r="O204" t="str">
            <v>31432199</v>
          </cell>
          <cell r="P204">
            <v>1028900582138</v>
          </cell>
          <cell r="Q204"/>
          <cell r="R204"/>
          <cell r="S204"/>
          <cell r="T204"/>
          <cell r="U204"/>
          <cell r="V204"/>
          <cell r="W204">
            <v>629730</v>
          </cell>
          <cell r="X204" t="str">
            <v>Тюменская обл. ЯНАО</v>
          </cell>
          <cell r="Y204" t="str">
            <v>г. Надым</v>
          </cell>
          <cell r="Z204" t="str">
            <v>ул. Комсомольская д.13</v>
          </cell>
          <cell r="AA204">
            <v>629730</v>
          </cell>
          <cell r="AB204" t="str">
            <v>Тюменская обл. ЯНАО</v>
          </cell>
          <cell r="AC204" t="str">
            <v>г. Надым</v>
          </cell>
          <cell r="AD204" t="str">
            <v>5 проезд пан  К</v>
          </cell>
          <cell r="AE204"/>
          <cell r="AF204" t="str">
            <v>т. 8-922-20-13-335</v>
          </cell>
          <cell r="AG204" t="str">
            <v>г.д. Щиликанин Николай Геннадьевич</v>
          </cell>
          <cell r="AH204" t="str">
            <v>г.д. Щиликанин Н. Г.</v>
          </cell>
          <cell r="AI204"/>
          <cell r="AJ204"/>
          <cell r="AK204" t="str">
            <v>Анжела Анатольевна 89026261961
т. т. 9-69-59</v>
          </cell>
          <cell r="AL204"/>
          <cell r="AM204"/>
          <cell r="AN204"/>
          <cell r="AO204"/>
          <cell r="AP204"/>
          <cell r="AQ204">
            <v>4</v>
          </cell>
          <cell r="AR204">
            <v>8</v>
          </cell>
          <cell r="AS204">
            <v>9</v>
          </cell>
          <cell r="AT204">
            <v>10</v>
          </cell>
          <cell r="AU204"/>
          <cell r="AV204"/>
          <cell r="AW204"/>
          <cell r="AX204" t="str">
            <v>Договор</v>
          </cell>
          <cell r="AY204" t="str">
            <v>ПРОДАВЕЦ</v>
          </cell>
          <cell r="AZ204"/>
          <cell r="BA204"/>
          <cell r="BB204"/>
          <cell r="BC204"/>
          <cell r="BD204"/>
          <cell r="BE204"/>
          <cell r="BF204"/>
          <cell r="BG204"/>
          <cell r="BH204"/>
          <cell r="BI204">
            <v>1</v>
          </cell>
          <cell r="BJ204" t="str">
            <v>ООО "Артмалкс"</v>
          </cell>
          <cell r="BK204" t="str">
            <v>г-ну  Щиликанину Н. Г.</v>
          </cell>
          <cell r="BL204" t="str">
            <v>Генеральному директору</v>
          </cell>
          <cell r="BM204"/>
          <cell r="BN204"/>
          <cell r="BO204">
            <v>6.0119999999999996</v>
          </cell>
          <cell r="BP204" t="str">
            <v>"НЗКПД" 3 эт., оф. № 13 "Каскад"</v>
          </cell>
        </row>
        <row r="205">
          <cell r="A205">
            <v>20455</v>
          </cell>
          <cell r="B205" t="str">
            <v>Департамент по  обеспечению деятельности мировых судей Ямало-Ненецкого автономного округа</v>
          </cell>
          <cell r="C205" t="str">
            <v>Мировые судьи ЯНАО</v>
          </cell>
          <cell r="D205" t="str">
            <v>12-455/2008    от 01.01.2008г.</v>
          </cell>
          <cell r="E205" t="str">
            <v>Новый</v>
          </cell>
          <cell r="F205" t="str">
            <v>Расчетно-кассовый центр г. Салехард</v>
          </cell>
          <cell r="G205" t="str">
            <v>04718200</v>
          </cell>
          <cell r="H205"/>
          <cell r="I205" t="str">
            <v>40201810200000100001</v>
          </cell>
          <cell r="J205" t="str">
            <v>094010001 в УК Департамента финансов ЯНАО</v>
          </cell>
          <cell r="K205">
            <v>8901016988</v>
          </cell>
          <cell r="L205">
            <v>890101001</v>
          </cell>
          <cell r="M205"/>
          <cell r="N205"/>
          <cell r="O205" t="str">
            <v>78191538</v>
          </cell>
          <cell r="P205">
            <v>1058900019606</v>
          </cell>
          <cell r="Q205"/>
          <cell r="R205" t="str">
            <v>71171000000</v>
          </cell>
          <cell r="S205">
            <v>13</v>
          </cell>
          <cell r="T205">
            <v>81</v>
          </cell>
          <cell r="U205"/>
          <cell r="V205" t="str">
            <v>Перезаключить</v>
          </cell>
          <cell r="W205">
            <v>629008</v>
          </cell>
          <cell r="X205"/>
          <cell r="Y205" t="str">
            <v>г. Салехард</v>
          </cell>
          <cell r="Z205" t="str">
            <v>ул. Республики д.72</v>
          </cell>
          <cell r="AA205">
            <v>629008</v>
          </cell>
          <cell r="AB205"/>
          <cell r="AC205" t="str">
            <v>г. Салехард</v>
          </cell>
          <cell r="AD205" t="str">
            <v>ул. Свердлова д.49</v>
          </cell>
          <cell r="AE205"/>
          <cell r="AF205" t="str">
            <v>т. 3-35-06, 
т. 3-35-18</v>
          </cell>
          <cell r="AG205" t="str">
            <v>Директор департамента Терлецкая Надежда Николаена</v>
          </cell>
          <cell r="AH205" t="str">
            <v>д. Терлецкая Н. Н.</v>
          </cell>
          <cell r="AI205"/>
          <cell r="AJ205"/>
          <cell r="AK205" t="str">
            <v>Розанова Галия Хамидовна 
т. 3-35-17</v>
          </cell>
          <cell r="AL205" t="str">
            <v>Розанова Г. Х.</v>
          </cell>
          <cell r="AM205"/>
          <cell r="AN205"/>
          <cell r="AO205"/>
          <cell r="AP205"/>
          <cell r="AQ205"/>
          <cell r="AR205"/>
          <cell r="AS205">
            <v>5</v>
          </cell>
          <cell r="AT205"/>
          <cell r="AU205"/>
          <cell r="AV205"/>
          <cell r="AW205"/>
          <cell r="AX205" t="str">
            <v>Договор</v>
          </cell>
          <cell r="AY205" t="str">
            <v>ПРОДАВЕЦ</v>
          </cell>
          <cell r="AZ205"/>
          <cell r="BA205"/>
          <cell r="BB205"/>
          <cell r="BC205"/>
          <cell r="BD205"/>
          <cell r="BE205"/>
          <cell r="BF205"/>
          <cell r="BG205" t="str">
            <v>Бюджет</v>
          </cell>
          <cell r="BH205"/>
          <cell r="BI205">
            <v>0</v>
          </cell>
          <cell r="BJ205" t="str">
            <v>Департамент по  обеспечению деятельности мировых судей Ямало-Ненецкого автономного округа</v>
          </cell>
          <cell r="BK205" t="str">
            <v>г-же Терлецкой Н. Н.</v>
          </cell>
          <cell r="BL205" t="str">
            <v>Директору</v>
          </cell>
          <cell r="BM205"/>
          <cell r="BN205"/>
          <cell r="BO205">
            <v>5.0049999999999999</v>
          </cell>
          <cell r="BP205" t="str">
            <v xml:space="preserve">мировые судьи
Геологоразв 1 </v>
          </cell>
        </row>
        <row r="206">
          <cell r="A206">
            <v>20456</v>
          </cell>
          <cell r="B206" t="str">
            <v>ОАО "Когалымнефтегеофизика"</v>
          </cell>
          <cell r="C206" t="str">
            <v>ОАО "Когалымнефтегеофизика"</v>
          </cell>
          <cell r="D206" t="str">
            <v>12-456/2008    от 01.01.2008г.</v>
          </cell>
          <cell r="E206" t="str">
            <v>Новый</v>
          </cell>
          <cell r="F206" t="str">
            <v>ФКБ "Петрокоммерц" г. Когалым</v>
          </cell>
          <cell r="G206" t="str">
            <v>047178806</v>
          </cell>
          <cell r="H206" t="str">
            <v>30101810100000000806</v>
          </cell>
          <cell r="I206" t="str">
            <v>40702810300000000238</v>
          </cell>
          <cell r="J206"/>
          <cell r="K206">
            <v>8608000016</v>
          </cell>
          <cell r="L206">
            <v>860801001</v>
          </cell>
          <cell r="M206" t="str">
            <v>85120</v>
          </cell>
          <cell r="N206"/>
          <cell r="O206" t="str">
            <v>00143691</v>
          </cell>
          <cell r="P206">
            <v>1028601441087</v>
          </cell>
          <cell r="Q206"/>
          <cell r="R206">
            <v>71183000000</v>
          </cell>
          <cell r="S206">
            <v>41</v>
          </cell>
          <cell r="T206">
            <v>47</v>
          </cell>
          <cell r="U206">
            <v>49001</v>
          </cell>
          <cell r="V206" t="str">
            <v>нет доп. Соглашения</v>
          </cell>
          <cell r="W206">
            <v>628486</v>
          </cell>
          <cell r="X206" t="str">
            <v>Тюменская обл. ХМАО-Югра</v>
          </cell>
          <cell r="Y206" t="str">
            <v>г. Когалым</v>
          </cell>
          <cell r="Z206" t="str">
            <v>ул. Геофизиков 4</v>
          </cell>
          <cell r="AA206">
            <v>628486</v>
          </cell>
          <cell r="AB206" t="str">
            <v>Тюменская обл. ХМАО-Югра</v>
          </cell>
          <cell r="AC206" t="str">
            <v>г. Когалым</v>
          </cell>
          <cell r="AD206" t="str">
            <v>ул. Геофизиков 4</v>
          </cell>
          <cell r="AE206"/>
          <cell r="AF206" t="str">
            <v>(34667) 4-45-45, 
т. 4-48-63, 
т. 4-45-39, 
Надым 525249
т. 4-45-48,
т. 4-45-44, 
т. 4-45-49</v>
          </cell>
          <cell r="AG206" t="str">
            <v>г.д. Кузнецов Евгений Георгиевич</v>
          </cell>
          <cell r="AH206" t="str">
            <v>г.д. Кузнецов Е. Г.</v>
          </cell>
          <cell r="AI206"/>
          <cell r="AJ206"/>
          <cell r="AK206" t="str">
            <v>Савин Андрей Евгеньевич т. 4-45-49</v>
          </cell>
          <cell r="AL206" t="str">
            <v xml:space="preserve">Савин А.Е. </v>
          </cell>
          <cell r="AM206"/>
          <cell r="AN206"/>
          <cell r="AO206"/>
          <cell r="AP206"/>
          <cell r="AQ206">
            <v>4</v>
          </cell>
          <cell r="AR206">
            <v>8</v>
          </cell>
          <cell r="AS206">
            <v>9</v>
          </cell>
          <cell r="AT206">
            <v>10</v>
          </cell>
          <cell r="AU206"/>
          <cell r="AV206"/>
          <cell r="AW206"/>
          <cell r="AX206" t="str">
            <v>Договор</v>
          </cell>
          <cell r="AY206" t="str">
            <v>ПРОДАВЕЦ</v>
          </cell>
          <cell r="AZ206"/>
          <cell r="BA206"/>
          <cell r="BB206"/>
          <cell r="BC206"/>
          <cell r="BD206"/>
          <cell r="BE206"/>
          <cell r="BF206"/>
          <cell r="BG206"/>
          <cell r="BH206"/>
          <cell r="BI206">
            <v>1</v>
          </cell>
          <cell r="BJ206" t="str">
            <v>ОАО "Когалымнефтегеофизика"</v>
          </cell>
          <cell r="BK206" t="str">
            <v>г-ну Кузнецову Е. Г.</v>
          </cell>
          <cell r="BL206" t="str">
            <v>Генеральному директору</v>
          </cell>
          <cell r="BM206"/>
          <cell r="BN206"/>
          <cell r="BO206"/>
          <cell r="BP206" t="str">
            <v>Зверева49 -88</v>
          </cell>
        </row>
        <row r="207">
          <cell r="A207">
            <v>20457</v>
          </cell>
          <cell r="B207" t="str">
            <v>ООО "Надымспецтрансстрой"</v>
          </cell>
          <cell r="C207" t="str">
            <v>ООО "Надымспецтрансстрой"</v>
          </cell>
          <cell r="D207" t="str">
            <v>12-457/2006    от 01.01.2006г.</v>
          </cell>
          <cell r="E207"/>
          <cell r="F207" t="str">
            <v>филиал ОАО "Уралсиб"  г. Тюмень</v>
          </cell>
          <cell r="G207" t="str">
            <v>047106957</v>
          </cell>
          <cell r="H207" t="str">
            <v>30101810900000000957</v>
          </cell>
          <cell r="I207" t="str">
            <v>40702810763020000216</v>
          </cell>
          <cell r="J207"/>
          <cell r="K207" t="str">
            <v>0274062111</v>
          </cell>
          <cell r="L207">
            <v>890332001</v>
          </cell>
          <cell r="M207" t="str">
            <v>61129</v>
          </cell>
          <cell r="N207" t="str">
            <v>45.21.3</v>
          </cell>
          <cell r="O207" t="str">
            <v>12503611</v>
          </cell>
          <cell r="P207"/>
          <cell r="Q207"/>
          <cell r="R207">
            <v>71174000000</v>
          </cell>
          <cell r="S207"/>
          <cell r="T207"/>
          <cell r="U207"/>
          <cell r="V207"/>
          <cell r="W207">
            <v>629730</v>
          </cell>
          <cell r="X207" t="str">
            <v>Тюменская обл. ЯНАО</v>
          </cell>
          <cell r="Y207" t="str">
            <v>г. Надым</v>
          </cell>
          <cell r="Z207" t="str">
            <v>проезд Аэропорт Панель С</v>
          </cell>
          <cell r="AA207">
            <v>629730</v>
          </cell>
          <cell r="AB207" t="str">
            <v>Тюменская обл. ЯНАО</v>
          </cell>
          <cell r="AC207" t="str">
            <v>г. Надым</v>
          </cell>
          <cell r="AD207" t="str">
            <v>проезд Аэропорт Панель С  здание 21 век 1эт</v>
          </cell>
          <cell r="AE207"/>
          <cell r="AF207" t="str">
            <v>т. 64-3-97</v>
          </cell>
          <cell r="AG207" t="str">
            <v>г.д. Совершаев А.В.</v>
          </cell>
          <cell r="AH207" t="str">
            <v>г.д. Совершаев А.В.</v>
          </cell>
          <cell r="AI207"/>
          <cell r="AJ207"/>
          <cell r="AK207" t="str">
            <v>Васильева Л.И.</v>
          </cell>
          <cell r="AL207" t="str">
            <v>Васильева Л.И.</v>
          </cell>
          <cell r="AM207"/>
          <cell r="AN207"/>
          <cell r="AO207"/>
          <cell r="AP207"/>
          <cell r="AQ207">
            <v>4</v>
          </cell>
          <cell r="AR207">
            <v>8</v>
          </cell>
          <cell r="AS207">
            <v>9</v>
          </cell>
          <cell r="AT207">
            <v>10</v>
          </cell>
          <cell r="AU207"/>
          <cell r="AV207"/>
          <cell r="AW207"/>
          <cell r="AX207" t="str">
            <v>Договор</v>
          </cell>
          <cell r="AY207" t="str">
            <v>ПРОДАВЕЦ</v>
          </cell>
          <cell r="AZ207"/>
          <cell r="BA207"/>
          <cell r="BB207"/>
          <cell r="BC207"/>
          <cell r="BD207"/>
          <cell r="BE207"/>
          <cell r="BF207"/>
          <cell r="BG207"/>
          <cell r="BH207"/>
          <cell r="BI207">
            <v>1</v>
          </cell>
          <cell r="BJ207" t="str">
            <v>ООО "Надымспецтрансстрой"</v>
          </cell>
          <cell r="BK207" t="str">
            <v>г-ну Совершаеву А.В.</v>
          </cell>
          <cell r="BL207" t="str">
            <v>Генеральному директору</v>
          </cell>
          <cell r="BM207"/>
          <cell r="BN207"/>
          <cell r="BO207">
            <v>2.0059999999999998</v>
          </cell>
          <cell r="BP207" t="str">
            <v>зд. ОАО "СГНС XXI век"</v>
          </cell>
        </row>
        <row r="208">
          <cell r="A208">
            <v>20458</v>
          </cell>
          <cell r="B208" t="str">
            <v>ЗАО "Блок"</v>
          </cell>
          <cell r="C208" t="str">
            <v>ЗАО "Блок"</v>
          </cell>
          <cell r="D208" t="str">
            <v>12-458/2008    от 01.01.2008г.</v>
          </cell>
          <cell r="E208" t="str">
            <v>Новый</v>
          </cell>
          <cell r="F208" t="str">
            <v>Сургутский филиал ОАО "Тюменьэнергобанк" г.Сургут</v>
          </cell>
          <cell r="G208" t="str">
            <v>047144931</v>
          </cell>
          <cell r="H208" t="str">
            <v>30101810300000000931</v>
          </cell>
          <cell r="I208" t="str">
            <v>40702810300010000443</v>
          </cell>
          <cell r="J208"/>
          <cell r="K208">
            <v>8602059888</v>
          </cell>
          <cell r="L208">
            <v>861132001</v>
          </cell>
          <cell r="M208"/>
          <cell r="N208" t="str">
            <v>45.21.7</v>
          </cell>
          <cell r="O208" t="str">
            <v>13512492</v>
          </cell>
          <cell r="P208">
            <v>1038600506020</v>
          </cell>
          <cell r="Q208"/>
          <cell r="R208">
            <v>71136000000</v>
          </cell>
          <cell r="S208">
            <v>16</v>
          </cell>
          <cell r="T208">
            <v>67</v>
          </cell>
          <cell r="U208"/>
          <cell r="V208" t="str">
            <v>нет доп. Соглашения</v>
          </cell>
          <cell r="W208">
            <v>628400</v>
          </cell>
          <cell r="X208" t="str">
            <v>ХМАО-Югра</v>
          </cell>
          <cell r="Y208" t="str">
            <v>г.Сургут</v>
          </cell>
          <cell r="Z208" t="str">
            <v>Восточный промышленный район,проезд ПР-1</v>
          </cell>
          <cell r="AA208">
            <v>629730</v>
          </cell>
          <cell r="AB208" t="str">
            <v>Тюменская обл. ЯНАО</v>
          </cell>
          <cell r="AC208" t="str">
            <v>г. Надым</v>
          </cell>
          <cell r="AD208" t="str">
            <v xml:space="preserve">ул. Заводская 5-143 </v>
          </cell>
          <cell r="AE208"/>
          <cell r="AF208" t="str">
            <v>т. 2-18-98
(3462)51-80-64,ф.51-80-70</v>
          </cell>
          <cell r="AG208" t="str">
            <v>г.д. Толстых Юрий Иванович</v>
          </cell>
          <cell r="AH208" t="str">
            <v>г.д. Толстых Ю.И.</v>
          </cell>
          <cell r="AI208"/>
          <cell r="AJ208"/>
          <cell r="AK208" t="str">
            <v>Злобина Галина Михайловна</v>
          </cell>
          <cell r="AL208" t="str">
            <v>Злобина Г.И.</v>
          </cell>
          <cell r="AM208"/>
          <cell r="AN208"/>
          <cell r="AO208"/>
          <cell r="AP208"/>
          <cell r="AQ208">
            <v>8</v>
          </cell>
          <cell r="AR208">
            <v>4</v>
          </cell>
          <cell r="AS208">
            <v>5</v>
          </cell>
          <cell r="AT208">
            <v>6</v>
          </cell>
          <cell r="AU208">
            <v>9</v>
          </cell>
          <cell r="AV208"/>
          <cell r="AW208"/>
          <cell r="AX208" t="str">
            <v>Договор</v>
          </cell>
          <cell r="AY208" t="str">
            <v>ПРОДАВЕЦ</v>
          </cell>
          <cell r="AZ208"/>
          <cell r="BA208"/>
          <cell r="BB208"/>
          <cell r="BC208"/>
          <cell r="BD208"/>
          <cell r="BE208"/>
          <cell r="BF208"/>
          <cell r="BG208"/>
          <cell r="BH208"/>
          <cell r="BI208">
            <v>1</v>
          </cell>
          <cell r="BJ208" t="str">
            <v>ЗАО "Блок"</v>
          </cell>
          <cell r="BK208" t="str">
            <v>г-ну Толстых</v>
          </cell>
          <cell r="BL208" t="str">
            <v>Генеральному директору</v>
          </cell>
          <cell r="BM208"/>
          <cell r="BN208"/>
          <cell r="BO208">
            <v>5.0359999999999996</v>
          </cell>
          <cell r="BP208" t="str">
            <v>Заводская 5 -143</v>
          </cell>
        </row>
        <row r="209">
          <cell r="A209">
            <v>20459</v>
          </cell>
          <cell r="B209" t="str">
            <v>ООО Агроторговая фирма "Нива"</v>
          </cell>
          <cell r="C209" t="str">
            <v>АФ "Нива"</v>
          </cell>
          <cell r="D209" t="str">
            <v>12-459/2006    от 01.05.2006г.</v>
          </cell>
          <cell r="E209"/>
          <cell r="F209" t="str">
            <v>"Запсибкомбанк" ОАО г. Салехард</v>
          </cell>
          <cell r="G209" t="str">
            <v>047182727</v>
          </cell>
          <cell r="H209" t="str">
            <v>30101810600000000727</v>
          </cell>
          <cell r="I209" t="str">
            <v>40702810000140001101</v>
          </cell>
          <cell r="J209"/>
          <cell r="K209">
            <v>8903024536</v>
          </cell>
          <cell r="L209">
            <v>890301001</v>
          </cell>
          <cell r="M209"/>
          <cell r="N209" t="str">
            <v>01.11.2</v>
          </cell>
          <cell r="O209"/>
          <cell r="P209">
            <v>1058900406432</v>
          </cell>
          <cell r="Q209"/>
          <cell r="R209">
            <v>71174000000</v>
          </cell>
          <cell r="S209"/>
          <cell r="T209"/>
          <cell r="U209"/>
          <cell r="V209"/>
          <cell r="W209">
            <v>629730</v>
          </cell>
          <cell r="X209" t="str">
            <v>ЯНАО</v>
          </cell>
          <cell r="Y209" t="str">
            <v>г. Надым</v>
          </cell>
          <cell r="Z209" t="str">
            <v>Промзона здание торговой точки "Крестьянский дворик"</v>
          </cell>
          <cell r="AA209">
            <v>629730</v>
          </cell>
          <cell r="AB209" t="str">
            <v>ЯНАО</v>
          </cell>
          <cell r="AC209" t="str">
            <v>г. Надым</v>
          </cell>
          <cell r="AD209" t="str">
            <v>14-й проезд</v>
          </cell>
          <cell r="AE209"/>
          <cell r="AF209" t="str">
            <v>т. 73-266, 
т. 2-30-43, 
т. 96-560, 
т. 8-9222864234</v>
          </cell>
          <cell r="AG209" t="str">
            <v>г.д. Штейнли Александр Николаевич</v>
          </cell>
          <cell r="AH209" t="str">
            <v>г.д. Штейнли А. Н.</v>
          </cell>
          <cell r="AI209"/>
          <cell r="AJ209"/>
          <cell r="AK209" t="str">
            <v>Штейнли Галина Борисовна</v>
          </cell>
          <cell r="AL209" t="str">
            <v>Штейнли Г. Б.</v>
          </cell>
          <cell r="AM209"/>
          <cell r="AN209"/>
          <cell r="AO209"/>
          <cell r="AP209"/>
          <cell r="AQ209">
            <v>4</v>
          </cell>
          <cell r="AR209">
            <v>8</v>
          </cell>
          <cell r="AS209">
            <v>9</v>
          </cell>
          <cell r="AT209">
            <v>10</v>
          </cell>
          <cell r="AU209"/>
          <cell r="AV209"/>
          <cell r="AW209"/>
          <cell r="AX209" t="str">
            <v>Договор</v>
          </cell>
          <cell r="AY209" t="str">
            <v>ПРОДАВЕЦ</v>
          </cell>
          <cell r="AZ209"/>
          <cell r="BA209"/>
          <cell r="BB209"/>
          <cell r="BC209"/>
          <cell r="BD209"/>
          <cell r="BE209"/>
          <cell r="BF209"/>
          <cell r="BG209"/>
          <cell r="BH209"/>
          <cell r="BI209">
            <v>1</v>
          </cell>
          <cell r="BJ209" t="str">
            <v>ООО Агроторговая фирма "Нива"</v>
          </cell>
          <cell r="BK209" t="str">
            <v>г-ну  Штейнли А. Н.</v>
          </cell>
          <cell r="BL209" t="str">
            <v>Генеральному директору</v>
          </cell>
          <cell r="BM209"/>
          <cell r="BN209"/>
          <cell r="BO209">
            <v>2.0110000000000001</v>
          </cell>
          <cell r="BP209" t="str">
            <v>Крестьянский рынок</v>
          </cell>
        </row>
        <row r="210">
          <cell r="A210">
            <v>20460</v>
          </cell>
          <cell r="B210" t="str">
            <v>Представительство компании "Беллстоун Констракшен Компани Лимитед"</v>
          </cell>
          <cell r="C210" t="str">
            <v>"Беллстоун ККЛ"</v>
          </cell>
          <cell r="D210" t="str">
            <v>12-460/2006    от 01.01.2006г.</v>
          </cell>
          <cell r="E210"/>
          <cell r="F210" t="str">
            <v>КБ "Нефтяной Альянс" ОАО, г. Москва</v>
          </cell>
          <cell r="G210" t="str">
            <v>044583994</v>
          </cell>
          <cell r="H210" t="str">
            <v>30101810100000000994</v>
          </cell>
          <cell r="I210" t="str">
            <v>40878100000000000006</v>
          </cell>
          <cell r="J210"/>
          <cell r="K210">
            <v>9909042220</v>
          </cell>
          <cell r="L210">
            <v>773851001</v>
          </cell>
          <cell r="M210"/>
          <cell r="N210" t="str">
            <v>74.40  74.11  74.13.1  74.14</v>
          </cell>
          <cell r="O210" t="str">
            <v>11548416</v>
          </cell>
          <cell r="P210"/>
          <cell r="Q210"/>
          <cell r="R210"/>
          <cell r="S210"/>
          <cell r="T210"/>
          <cell r="U210"/>
          <cell r="V210"/>
          <cell r="W210">
            <v>107006</v>
          </cell>
          <cell r="X210" t="str">
            <v>РФ</v>
          </cell>
          <cell r="Y210" t="str">
            <v>г. Москва</v>
          </cell>
          <cell r="Z210" t="str">
            <v>ул. Ольховская д.45 стр. 1</v>
          </cell>
          <cell r="AA210">
            <v>107006</v>
          </cell>
          <cell r="AB210" t="str">
            <v>РФ</v>
          </cell>
          <cell r="AC210" t="str">
            <v>г. Москва</v>
          </cell>
          <cell r="AD210" t="str">
            <v>а/я 89</v>
          </cell>
          <cell r="AE210"/>
          <cell r="AF210" t="str">
            <v>т. 3-88-37</v>
          </cell>
          <cell r="AG210" t="str">
            <v>Глава Представительства Компании  Кирьянов Борис Петрович</v>
          </cell>
          <cell r="AH210" t="str">
            <v>глава пред-ва Кирьянов Б. П.</v>
          </cell>
          <cell r="AI210" t="str">
            <v>Представитель компании  Григорьев Кирилл Андреевич</v>
          </cell>
          <cell r="AJ210" t="str">
            <v>Стенчук Юрий Анатольевич 5-38-837 доб.111</v>
          </cell>
          <cell r="AK210" t="str">
            <v>Комарова Наталья Александровна</v>
          </cell>
          <cell r="AL210" t="str">
            <v>Комарова Н. А.</v>
          </cell>
          <cell r="AM210"/>
          <cell r="AN210"/>
          <cell r="AO210"/>
          <cell r="AP210"/>
          <cell r="AQ210">
            <v>4</v>
          </cell>
          <cell r="AR210">
            <v>8</v>
          </cell>
          <cell r="AS210">
            <v>9</v>
          </cell>
          <cell r="AT210">
            <v>10</v>
          </cell>
          <cell r="AU210"/>
          <cell r="AV210"/>
          <cell r="AW210"/>
          <cell r="AX210" t="str">
            <v>Договор</v>
          </cell>
          <cell r="AY210" t="str">
            <v>ПРОДАВЕЦ</v>
          </cell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 t="str">
            <v>Представительство компании "Беллстоун Констракшен Компани Лимитед"</v>
          </cell>
          <cell r="BK210" t="str">
            <v>г-ну  Кирьянову Б. П.</v>
          </cell>
          <cell r="BL210" t="str">
            <v>Главе</v>
          </cell>
          <cell r="BM210"/>
          <cell r="BN210"/>
          <cell r="BO210">
            <v>1.024</v>
          </cell>
          <cell r="BP210" t="str">
            <v>РК "Победа"</v>
          </cell>
          <cell r="BQ210" t="str">
            <v>т. 3-88-37 администратор  8.495.540-30-30 доб. 206   Лукьянова Людмила Васильевна  38-836, 89224629762 Николай Марьянович</v>
          </cell>
        </row>
        <row r="211">
          <cell r="A211">
            <v>20461</v>
          </cell>
          <cell r="B211" t="str">
            <v>ООО "Арктикстройкислородсервис"</v>
          </cell>
          <cell r="C211" t="str">
            <v>"Арктикстройкислородсервис"</v>
          </cell>
          <cell r="D211" t="str">
            <v>12-461/2006    от 01.01.2006г.</v>
          </cell>
          <cell r="E211"/>
          <cell r="F211" t="str">
            <v>"Запсибкомбанк" ОАО г. Салехард</v>
          </cell>
          <cell r="G211" t="str">
            <v>047182727</v>
          </cell>
          <cell r="H211" t="str">
            <v>30101810600000000727</v>
          </cell>
          <cell r="I211" t="str">
            <v>40702810000140001088</v>
          </cell>
          <cell r="J211"/>
          <cell r="K211">
            <v>8903024617</v>
          </cell>
          <cell r="L211">
            <v>890301001</v>
          </cell>
          <cell r="M211"/>
          <cell r="N211" t="str">
            <v>24.11</v>
          </cell>
          <cell r="O211"/>
          <cell r="P211">
            <v>1058900412163</v>
          </cell>
          <cell r="Q211"/>
          <cell r="R211"/>
          <cell r="S211"/>
          <cell r="T211"/>
          <cell r="U211"/>
          <cell r="V211"/>
          <cell r="W211">
            <v>629757</v>
          </cell>
          <cell r="X211" t="str">
            <v>Тюменская обл. ЯНАО</v>
          </cell>
          <cell r="Y211" t="str">
            <v>Надымский р-он п. Пангоды</v>
          </cell>
          <cell r="Z211" t="str">
            <v>ул. Звездная 76Б-5</v>
          </cell>
          <cell r="AA211">
            <v>629730</v>
          </cell>
          <cell r="AB211" t="str">
            <v>Тюменская обл. ЯНАО</v>
          </cell>
          <cell r="AC211" t="str">
            <v>г. Надым</v>
          </cell>
          <cell r="AD211" t="str">
            <v>р-он ЭЗСМ. Кислородная станция</v>
          </cell>
          <cell r="AE211"/>
          <cell r="AF211" t="str">
            <v>т/ф 94-0-96, 
т. 66-8-68</v>
          </cell>
          <cell r="AG211" t="str">
            <v>Директор Кандауров Олег Владимирович</v>
          </cell>
          <cell r="AH211" t="str">
            <v>Дир. Кандауров О. В.</v>
          </cell>
          <cell r="AI211"/>
          <cell r="AJ211"/>
          <cell r="AK211"/>
          <cell r="AL211"/>
          <cell r="AM211"/>
          <cell r="AN211"/>
          <cell r="AO211">
            <v>89026267677</v>
          </cell>
          <cell r="AP211"/>
          <cell r="AQ211">
            <v>4</v>
          </cell>
          <cell r="AR211">
            <v>8</v>
          </cell>
          <cell r="AS211">
            <v>9</v>
          </cell>
          <cell r="AT211">
            <v>10</v>
          </cell>
          <cell r="AU211"/>
          <cell r="AV211"/>
          <cell r="AW211"/>
          <cell r="AX211" t="str">
            <v>Договор</v>
          </cell>
          <cell r="AY211" t="str">
            <v>ПРОДАВЕЦ</v>
          </cell>
          <cell r="AZ211"/>
          <cell r="BA211"/>
          <cell r="BB211"/>
          <cell r="BC211"/>
          <cell r="BD211"/>
          <cell r="BE211"/>
          <cell r="BF211"/>
          <cell r="BG211"/>
          <cell r="BH211"/>
          <cell r="BI211">
            <v>1</v>
          </cell>
          <cell r="BJ211" t="str">
            <v>ООО "Арктикстройкислородсервис"</v>
          </cell>
          <cell r="BK211" t="str">
            <v>г-ну Кандаурову О. В.</v>
          </cell>
          <cell r="BL211" t="str">
            <v>Директору</v>
          </cell>
        </row>
        <row r="212">
          <cell r="A212">
            <v>20462</v>
          </cell>
          <cell r="B212" t="str">
            <v>Новый Абонент</v>
          </cell>
          <cell r="C212" t="str">
            <v>Новый Абонент</v>
          </cell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 t="str">
            <v>Новый Абонент</v>
          </cell>
        </row>
        <row r="213">
          <cell r="A213">
            <v>20463</v>
          </cell>
          <cell r="B213" t="str">
            <v>ООО "VITA"</v>
          </cell>
          <cell r="C213" t="str">
            <v>ООО "VITA"</v>
          </cell>
          <cell r="D213" t="str">
            <v>12-463/2006    от 01.01.2006г.</v>
          </cell>
          <cell r="E213"/>
          <cell r="F213" t="str">
            <v>"Запсибкомбанк" ОАО г. Тюмень</v>
          </cell>
          <cell r="G213" t="str">
            <v>047102651</v>
          </cell>
          <cell r="H213" t="str">
            <v>30101810800000000651</v>
          </cell>
          <cell r="I213" t="str">
            <v>40702810867090100193</v>
          </cell>
          <cell r="J213"/>
          <cell r="K213">
            <v>8903022514</v>
          </cell>
          <cell r="L213">
            <v>890301001</v>
          </cell>
          <cell r="M213"/>
          <cell r="N213"/>
          <cell r="O213" t="str">
            <v>14075183</v>
          </cell>
          <cell r="P213">
            <v>1038900660688</v>
          </cell>
          <cell r="Q213"/>
          <cell r="R213">
            <v>71174000000</v>
          </cell>
          <cell r="S213"/>
          <cell r="T213">
            <v>65</v>
          </cell>
          <cell r="U213">
            <v>49013</v>
          </cell>
          <cell r="V213"/>
          <cell r="W213">
            <v>629730</v>
          </cell>
          <cell r="X213" t="str">
            <v>Тюменская обл. ЯНАО</v>
          </cell>
          <cell r="Y213" t="str">
            <v>г. Надым</v>
          </cell>
          <cell r="Z213" t="str">
            <v>ул. Набережная Оруджева 8</v>
          </cell>
          <cell r="AA213">
            <v>629730</v>
          </cell>
          <cell r="AB213" t="str">
            <v>Тюменская обл. ЯНАО</v>
          </cell>
          <cell r="AC213" t="str">
            <v>г. Надым</v>
          </cell>
          <cell r="AD213" t="str">
            <v>ул. Набережная Оруджева 8</v>
          </cell>
          <cell r="AE213" t="str">
            <v>medcentre-vita@yandex.ru</v>
          </cell>
          <cell r="AF213" t="str">
            <v>т/ф 3-57-93, 
т. 38-0-57</v>
          </cell>
          <cell r="AG213" t="str">
            <v>д. Кавтасьева Ольга Ивановна</v>
          </cell>
          <cell r="AH213" t="str">
            <v>д. Кавтасьева О. И.</v>
          </cell>
          <cell r="AI213"/>
          <cell r="AJ213"/>
          <cell r="AK213"/>
          <cell r="AL213"/>
          <cell r="AM213"/>
          <cell r="AN213"/>
          <cell r="AO213"/>
          <cell r="AP213"/>
          <cell r="AQ213">
            <v>4</v>
          </cell>
          <cell r="AR213">
            <v>8</v>
          </cell>
          <cell r="AS213">
            <v>9</v>
          </cell>
          <cell r="AT213">
            <v>10</v>
          </cell>
          <cell r="AU213"/>
          <cell r="AV213"/>
          <cell r="AW213"/>
          <cell r="AX213" t="str">
            <v>Договор</v>
          </cell>
          <cell r="AY213" t="str">
            <v>ПРОДАВЕЦ</v>
          </cell>
          <cell r="AZ213"/>
          <cell r="BA213"/>
          <cell r="BB213"/>
          <cell r="BC213"/>
          <cell r="BD213"/>
          <cell r="BE213"/>
          <cell r="BF213"/>
          <cell r="BG213"/>
          <cell r="BH213"/>
          <cell r="BI213">
            <v>1</v>
          </cell>
          <cell r="BJ213" t="str">
            <v>ООО "VITA"</v>
          </cell>
          <cell r="BK213" t="str">
            <v>г-же  Кавтасьевой О. И.</v>
          </cell>
          <cell r="BL213" t="str">
            <v>Директору</v>
          </cell>
          <cell r="BM213"/>
          <cell r="BN213"/>
          <cell r="BO213"/>
          <cell r="BP213" t="str">
            <v xml:space="preserve">Набережная 8 </v>
          </cell>
        </row>
        <row r="214">
          <cell r="A214">
            <v>20464</v>
          </cell>
          <cell r="B214" t="str">
            <v>ЗАО "Трест Ямалстройгаздобыча"</v>
          </cell>
          <cell r="C214" t="str">
            <v>ЗАО "ЯСГД"</v>
          </cell>
          <cell r="D214" t="str">
            <v>12-464/2008 от 01.01.2008г.</v>
          </cell>
          <cell r="E214" t="str">
            <v>Новый</v>
          </cell>
          <cell r="F214" t="str">
            <v>ОАО АКБ "Связь - банк" Кировский филиал</v>
          </cell>
          <cell r="G214" t="str">
            <v>043304763</v>
          </cell>
          <cell r="H214" t="str">
            <v>30101810200000000763</v>
          </cell>
          <cell r="I214" t="str">
            <v>40702810600140100905</v>
          </cell>
          <cell r="J214"/>
          <cell r="K214">
            <v>4348030643</v>
          </cell>
          <cell r="L214">
            <v>434550001</v>
          </cell>
          <cell r="M214" t="str">
            <v>61110</v>
          </cell>
          <cell r="N214"/>
          <cell r="O214" t="str">
            <v>46077775</v>
          </cell>
          <cell r="P214"/>
          <cell r="Q214"/>
          <cell r="R214"/>
          <cell r="S214"/>
          <cell r="T214"/>
          <cell r="U214"/>
          <cell r="V214" t="str">
            <v>нет доп. Соглашения</v>
          </cell>
          <cell r="W214">
            <v>600030</v>
          </cell>
          <cell r="X214" t="str">
            <v>РФ</v>
          </cell>
          <cell r="Y214" t="str">
            <v>г. Киров</v>
          </cell>
          <cell r="Z214" t="str">
            <v>ул. Филатова, 12</v>
          </cell>
          <cell r="AA214">
            <v>629730</v>
          </cell>
          <cell r="AB214" t="str">
            <v>Тюменская обл. ЯНАО</v>
          </cell>
          <cell r="AC214" t="str">
            <v>г. Надым</v>
          </cell>
          <cell r="AD214" t="str">
            <v>8-й проезд</v>
          </cell>
          <cell r="AE214"/>
          <cell r="AF214" t="str">
            <v>т. 68-7-69 
т.ф. 61-6-51</v>
          </cell>
          <cell r="AG214" t="str">
            <v>г.д. Шабалин Павел Николаевич</v>
          </cell>
          <cell r="AH214" t="str">
            <v>г.д. Шабалин П. Н.</v>
          </cell>
          <cell r="AI214"/>
          <cell r="AJ214"/>
          <cell r="AK214"/>
          <cell r="AL214"/>
          <cell r="AM214"/>
          <cell r="AN214"/>
          <cell r="AO214"/>
          <cell r="AP214"/>
          <cell r="AQ214">
            <v>4</v>
          </cell>
          <cell r="AR214">
            <v>8</v>
          </cell>
          <cell r="AS214">
            <v>9</v>
          </cell>
          <cell r="AT214">
            <v>10</v>
          </cell>
          <cell r="AU214"/>
          <cell r="AV214"/>
          <cell r="AW214"/>
          <cell r="AX214" t="str">
            <v>Договор</v>
          </cell>
          <cell r="AY214" t="str">
            <v>ПРОДАВЕЦ</v>
          </cell>
          <cell r="AZ214"/>
          <cell r="BA214"/>
          <cell r="BB214"/>
          <cell r="BC214"/>
          <cell r="BD214"/>
          <cell r="BE214"/>
          <cell r="BF214"/>
          <cell r="BG214"/>
          <cell r="BH214"/>
          <cell r="BI214">
            <v>1</v>
          </cell>
          <cell r="BJ214" t="str">
            <v>ЗАО "Трест Ямалстройгаздобыча"</v>
          </cell>
          <cell r="BK214" t="str">
            <v>г-ну Шабалину П. Н.</v>
          </cell>
          <cell r="BL214" t="str">
            <v>Генеральному директору</v>
          </cell>
          <cell r="BM214"/>
          <cell r="BN214"/>
          <cell r="BO214">
            <v>2.012</v>
          </cell>
          <cell r="BP214" t="str">
            <v>За 8 м проездом</v>
          </cell>
        </row>
        <row r="215">
          <cell r="A215">
            <v>20465</v>
          </cell>
          <cell r="B215" t="str">
            <v>ООО "Надымская вода"</v>
          </cell>
          <cell r="C215" t="str">
            <v>ООО "Надымская вода"</v>
          </cell>
          <cell r="D215" t="str">
            <v>12-465/2006    от 01.01.2006г.</v>
          </cell>
          <cell r="E215"/>
          <cell r="F215" t="str">
            <v>"Западно-Сибирский банк" Сбербанка РФ ОАО г. Тюмень Надымское ОСБ №8028/029</v>
          </cell>
          <cell r="G215" t="str">
            <v>047102651</v>
          </cell>
          <cell r="H215" t="str">
            <v>30101810800000000651</v>
          </cell>
          <cell r="I215" t="str">
            <v>40702810367090100376</v>
          </cell>
          <cell r="J215"/>
          <cell r="K215">
            <v>8903020933</v>
          </cell>
          <cell r="L215">
            <v>890301001</v>
          </cell>
          <cell r="M215" t="str">
            <v>80200</v>
          </cell>
          <cell r="N215"/>
          <cell r="O215" t="str">
            <v>57414879</v>
          </cell>
          <cell r="P215">
            <v>1058900581819</v>
          </cell>
          <cell r="Q215"/>
          <cell r="R215">
            <v>71174000000</v>
          </cell>
          <cell r="S215"/>
          <cell r="T215"/>
          <cell r="U215">
            <v>49013</v>
          </cell>
          <cell r="V215"/>
          <cell r="W215">
            <v>629730</v>
          </cell>
          <cell r="X215" t="str">
            <v>ЯНАО</v>
          </cell>
          <cell r="Y215" t="str">
            <v>г. Надым</v>
          </cell>
          <cell r="Z215" t="str">
            <v>ул. Зверева 8</v>
          </cell>
          <cell r="AA215">
            <v>629730</v>
          </cell>
          <cell r="AB215" t="str">
            <v>ЯНАО</v>
          </cell>
          <cell r="AC215" t="str">
            <v>г. Надым</v>
          </cell>
          <cell r="AD215" t="str">
            <v>Проезд 1</v>
          </cell>
          <cell r="AE215"/>
          <cell r="AF215" t="str">
            <v>т/ф 3-83-93, 
т. 66-086</v>
          </cell>
          <cell r="AG215" t="str">
            <v>г.д. Билава Василий Николаевич</v>
          </cell>
          <cell r="AH215" t="str">
            <v>г.д. Билава В. Н.</v>
          </cell>
          <cell r="AI215" t="str">
            <v>Богучарский Евгений Алексеевич</v>
          </cell>
          <cell r="AJ215"/>
          <cell r="AK215" t="str">
            <v>Манаева Татьяна Борисовна</v>
          </cell>
          <cell r="AL215" t="str">
            <v>Манаева Т. Б.</v>
          </cell>
          <cell r="AM215"/>
          <cell r="AN215"/>
          <cell r="AO215"/>
          <cell r="AP215"/>
          <cell r="AQ215">
            <v>4</v>
          </cell>
          <cell r="AR215">
            <v>8</v>
          </cell>
          <cell r="AS215">
            <v>9</v>
          </cell>
          <cell r="AT215">
            <v>10</v>
          </cell>
          <cell r="AU215"/>
          <cell r="AV215"/>
          <cell r="AW215"/>
          <cell r="AX215" t="str">
            <v>Договор</v>
          </cell>
          <cell r="AY215" t="str">
            <v>ПРОДАВЕЦ</v>
          </cell>
          <cell r="AZ215"/>
          <cell r="BA215"/>
          <cell r="BB215"/>
          <cell r="BC215"/>
          <cell r="BD215"/>
          <cell r="BE215"/>
          <cell r="BF215"/>
          <cell r="BG215"/>
          <cell r="BH215"/>
          <cell r="BI215">
            <v>1</v>
          </cell>
          <cell r="BJ215" t="str">
            <v>ООО "Надымская вода"</v>
          </cell>
          <cell r="BK215" t="str">
            <v>г-ну Билава В. Н.</v>
          </cell>
          <cell r="BL215" t="str">
            <v>Генеральному директору</v>
          </cell>
        </row>
        <row r="216">
          <cell r="A216">
            <v>20466</v>
          </cell>
          <cell r="B216" t="str">
            <v>ООО "Ока"</v>
          </cell>
          <cell r="C216" t="str">
            <v>ООО "Ока"</v>
          </cell>
          <cell r="D216" t="str">
            <v>12-466/2008    от 01.01.2008г.</v>
          </cell>
          <cell r="E216" t="str">
            <v>Новый</v>
          </cell>
          <cell r="F216" t="str">
            <v>"Западно-Сибирский банк" Сбербанка РФ ОАО г. Тюмень Надымское ОСБ №8028/029</v>
          </cell>
          <cell r="G216" t="str">
            <v>047102651</v>
          </cell>
          <cell r="H216" t="str">
            <v>30101810800000000651</v>
          </cell>
          <cell r="I216" t="str">
            <v>40702810167090100204</v>
          </cell>
          <cell r="J216"/>
          <cell r="K216">
            <v>8903022708</v>
          </cell>
          <cell r="L216">
            <v>890301001</v>
          </cell>
          <cell r="M216"/>
          <cell r="N216" t="str">
            <v>74.20.35</v>
          </cell>
          <cell r="O216" t="str">
            <v>59642774</v>
          </cell>
          <cell r="P216"/>
          <cell r="Q216"/>
          <cell r="R216">
            <v>71174000000</v>
          </cell>
          <cell r="S216">
            <v>16</v>
          </cell>
          <cell r="T216">
            <v>65</v>
          </cell>
          <cell r="U216">
            <v>49013</v>
          </cell>
          <cell r="V216" t="str">
            <v>в НУ нет Договора</v>
          </cell>
          <cell r="W216">
            <v>629730</v>
          </cell>
          <cell r="X216" t="str">
            <v>Тюменская обл. ЯНАО</v>
          </cell>
          <cell r="Y216" t="str">
            <v>г. Надым</v>
          </cell>
          <cell r="Z216" t="str">
            <v>ул. Пионерская 1 кв 1</v>
          </cell>
          <cell r="AA216">
            <v>629730</v>
          </cell>
          <cell r="AB216" t="str">
            <v>Тюменская обл. ЯНАО</v>
          </cell>
          <cell r="AC216" t="str">
            <v>г. Надым</v>
          </cell>
          <cell r="AD216" t="str">
            <v>ул. Пионерская 1 кв 1</v>
          </cell>
          <cell r="AE216"/>
          <cell r="AF216" t="str">
            <v>т. 3-45-02  
т. 3-84-38</v>
          </cell>
          <cell r="AG216" t="str">
            <v>г.д. Голомёдова Оксана Ивановна</v>
          </cell>
          <cell r="AH216" t="str">
            <v>г.д. Голомёдова О. И.</v>
          </cell>
          <cell r="AI216"/>
          <cell r="AJ216"/>
          <cell r="AK216" t="str">
            <v>Голомёдова Оксана Ивановна</v>
          </cell>
          <cell r="AL216" t="str">
            <v>Голомёдова О. И.</v>
          </cell>
          <cell r="AM216"/>
          <cell r="AN216"/>
          <cell r="AO216"/>
          <cell r="AP216"/>
          <cell r="AQ216">
            <v>8</v>
          </cell>
          <cell r="AR216">
            <v>4</v>
          </cell>
          <cell r="AS216">
            <v>5</v>
          </cell>
          <cell r="AT216">
            <v>6</v>
          </cell>
          <cell r="AU216">
            <v>9</v>
          </cell>
          <cell r="AV216"/>
          <cell r="AW216"/>
          <cell r="AX216" t="str">
            <v>Договор</v>
          </cell>
          <cell r="AY216" t="str">
            <v>ПРОДАВЕЦ</v>
          </cell>
          <cell r="AZ216"/>
          <cell r="BA216"/>
          <cell r="BB216"/>
          <cell r="BC216"/>
          <cell r="BD216"/>
          <cell r="BE216"/>
          <cell r="BF216"/>
          <cell r="BG216"/>
          <cell r="BH216"/>
          <cell r="BI216">
            <v>1</v>
          </cell>
          <cell r="BJ216" t="str">
            <v>ООО "Ока"</v>
          </cell>
          <cell r="BK216" t="str">
            <v>г-же Голомёдовой О. И.</v>
          </cell>
          <cell r="BL216" t="str">
            <v>Генеральному директору</v>
          </cell>
          <cell r="BM216"/>
          <cell r="BN216"/>
          <cell r="BO216">
            <v>5.0149999999999997</v>
          </cell>
          <cell r="BP216" t="str">
            <v>Полярная 1 -1</v>
          </cell>
        </row>
        <row r="217">
          <cell r="A217">
            <v>20467</v>
          </cell>
          <cell r="B217" t="str">
            <v>Новый Абонент</v>
          </cell>
          <cell r="C217" t="str">
            <v>Новый Абонент</v>
          </cell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 t="str">
            <v>Новый Абонент</v>
          </cell>
        </row>
        <row r="218">
          <cell r="A218">
            <v>20468</v>
          </cell>
          <cell r="B218" t="str">
            <v>ФГУП "Почта России"</v>
          </cell>
          <cell r="C218" t="str">
            <v>ФГУП "Почта России"</v>
          </cell>
          <cell r="D218" t="str">
            <v>12-468/2006    от 01.09.2006г.</v>
          </cell>
          <cell r="E218"/>
          <cell r="F218"/>
          <cell r="G218" t="str">
            <v>047195753</v>
          </cell>
          <cell r="H218" t="str">
            <v>30101810700000000753</v>
          </cell>
          <cell r="I218" t="str">
            <v>40502810900000001320</v>
          </cell>
          <cell r="J218"/>
          <cell r="K218">
            <v>7724261610</v>
          </cell>
          <cell r="L218">
            <v>772401001</v>
          </cell>
          <cell r="M218" t="str">
            <v>52100</v>
          </cell>
          <cell r="N218" t="str">
            <v>64.11</v>
          </cell>
          <cell r="O218" t="str">
            <v>32745196</v>
          </cell>
          <cell r="P218">
            <v>1037724007276</v>
          </cell>
          <cell r="Q218"/>
          <cell r="R218">
            <v>45296571000</v>
          </cell>
          <cell r="S218">
            <v>12</v>
          </cell>
          <cell r="T218">
            <v>42</v>
          </cell>
          <cell r="U218">
            <v>13156</v>
          </cell>
          <cell r="V218"/>
          <cell r="W218">
            <v>131000</v>
          </cell>
          <cell r="X218"/>
          <cell r="Y218" t="str">
            <v>г. Москва</v>
          </cell>
          <cell r="Z218" t="str">
            <v>ул. Варшавское шоссе д.37</v>
          </cell>
          <cell r="AA218">
            <v>629300</v>
          </cell>
          <cell r="AB218" t="str">
            <v>ЯНАО</v>
          </cell>
          <cell r="AC218" t="str">
            <v>г. Новый Уренгой</v>
          </cell>
          <cell r="AD218" t="str">
            <v>ул. Интернациональная д. 6</v>
          </cell>
          <cell r="AE218" t="str">
            <v>ndm@ufps.ru</v>
          </cell>
          <cell r="AF218" t="str">
            <v>(34949) 4-62-19, 
4-64-53; 
(34995) 3-57-95, 
ф.3-57-95, 
т. 3-71-24, 
т. 3-56-49</v>
          </cell>
          <cell r="AG218" t="str">
            <v>Начальник Кулик Лидия Адамовна</v>
          </cell>
          <cell r="AH218" t="str">
            <v>Начальник Кулик Л. А.</v>
          </cell>
          <cell r="AI218"/>
          <cell r="AJ218"/>
          <cell r="AK218" t="str">
            <v>Панаинте Светлана Николаевна</v>
          </cell>
          <cell r="AL218" t="str">
            <v>Панаинте С. Н.</v>
          </cell>
          <cell r="AM218"/>
          <cell r="AN218" t="str">
            <v>3-81-12 Анна Владимировна</v>
          </cell>
          <cell r="AO218"/>
          <cell r="AP218"/>
          <cell r="AQ218">
            <v>4</v>
          </cell>
          <cell r="AR218">
            <v>8</v>
          </cell>
          <cell r="AS218">
            <v>9</v>
          </cell>
          <cell r="AT218">
            <v>10</v>
          </cell>
          <cell r="AU218"/>
          <cell r="AV218"/>
          <cell r="AW218"/>
          <cell r="AX218" t="str">
            <v>Договор</v>
          </cell>
          <cell r="AY218" t="str">
            <v>ПРОДАВЕЦ</v>
          </cell>
          <cell r="AZ218"/>
          <cell r="BA218"/>
          <cell r="BB218"/>
          <cell r="BC218"/>
          <cell r="BD218"/>
          <cell r="BE218"/>
          <cell r="BF218"/>
          <cell r="BG218"/>
          <cell r="BH218"/>
          <cell r="BI218">
            <v>0</v>
          </cell>
          <cell r="BJ218" t="str">
            <v>ОСП Новоуренгойский почтамт филиал УФПС ЯНАО  ФГУП "Почта России"</v>
          </cell>
          <cell r="BK218" t="str">
            <v>г-же  Кулик Л. А.</v>
          </cell>
          <cell r="BL218" t="str">
            <v>Начальнику</v>
          </cell>
          <cell r="BM218"/>
          <cell r="BN218"/>
          <cell r="BO218"/>
          <cell r="BP218" t="str">
            <v>Комсомольская 8</v>
          </cell>
        </row>
        <row r="219">
          <cell r="A219">
            <v>20469</v>
          </cell>
          <cell r="B219" t="str">
            <v>Общество с ограниченной ответственностью авиапредприятие "НАДЫМСПЕЦАВИА"</v>
          </cell>
          <cell r="C219" t="str">
            <v>ООО  "НАДЫМСПЕЦАВИА"</v>
          </cell>
          <cell r="D219" t="str">
            <v>12-469/2006    от 01.04.2006г.</v>
          </cell>
          <cell r="E219"/>
          <cell r="F219" t="str">
            <v>"Западно-Сибирский банк" Сбербанка РФ ОАО г. Тюмень Надымское ОСБ №8028/029</v>
          </cell>
          <cell r="G219" t="str">
            <v>047102651</v>
          </cell>
          <cell r="H219" t="str">
            <v>30101810800000000651</v>
          </cell>
          <cell r="I219" t="str">
            <v>40702810967090100080</v>
          </cell>
          <cell r="J219"/>
          <cell r="K219">
            <v>8903019550</v>
          </cell>
          <cell r="L219">
            <v>890301001</v>
          </cell>
          <cell r="M219" t="str">
            <v>51300</v>
          </cell>
          <cell r="N219" t="str">
            <v>62.20</v>
          </cell>
          <cell r="O219" t="str">
            <v>51014386</v>
          </cell>
          <cell r="P219">
            <v>1028900582347</v>
          </cell>
          <cell r="Q219"/>
          <cell r="R219"/>
          <cell r="S219"/>
          <cell r="T219"/>
          <cell r="U219"/>
          <cell r="V219"/>
          <cell r="W219">
            <v>629732</v>
          </cell>
          <cell r="X219" t="str">
            <v>РФ ЯНАО</v>
          </cell>
          <cell r="Y219" t="str">
            <v>г. Надым</v>
          </cell>
          <cell r="Z219" t="str">
            <v>Аэропорт</v>
          </cell>
          <cell r="AA219">
            <v>629732</v>
          </cell>
          <cell r="AB219" t="str">
            <v>РФ ЯНАО</v>
          </cell>
          <cell r="AC219" t="str">
            <v>г. Надым</v>
          </cell>
          <cell r="AD219" t="str">
            <v>Аэропорт</v>
          </cell>
          <cell r="AE219" t="str">
            <v>nsavia@pochta.ru</v>
          </cell>
          <cell r="AF219" t="str">
            <v>т. 45-275, 
т. 45-065</v>
          </cell>
          <cell r="AG219" t="str">
            <v>г.д. Рожков Николай Михайлович</v>
          </cell>
          <cell r="AH219" t="str">
            <v>г.д. Рожков Н. М.</v>
          </cell>
          <cell r="AI219" t="str">
            <v>Зам. Нач. Пуртов Юрий Георгиевич  45086</v>
          </cell>
          <cell r="AJ219"/>
          <cell r="AK219" t="str">
            <v>Чирик Наталья Юрьевна              45-0-69</v>
          </cell>
          <cell r="AL219" t="str">
            <v>Чирик Н. Ю.</v>
          </cell>
          <cell r="AM219"/>
          <cell r="AN219"/>
          <cell r="AO219"/>
          <cell r="AP219"/>
          <cell r="AQ219">
            <v>4</v>
          </cell>
          <cell r="AR219">
            <v>8</v>
          </cell>
          <cell r="AS219">
            <v>9</v>
          </cell>
          <cell r="AT219">
            <v>10</v>
          </cell>
          <cell r="AU219"/>
          <cell r="AV219"/>
          <cell r="AW219"/>
          <cell r="AX219" t="str">
            <v>Договор</v>
          </cell>
          <cell r="AY219" t="str">
            <v>ПРОДАВЕЦ</v>
          </cell>
          <cell r="AZ219"/>
          <cell r="BA219"/>
          <cell r="BB219"/>
          <cell r="BC219"/>
          <cell r="BD219"/>
          <cell r="BE219"/>
          <cell r="BF219"/>
          <cell r="BG219"/>
          <cell r="BH219"/>
          <cell r="BI219">
            <v>1</v>
          </cell>
          <cell r="BJ219" t="str">
            <v>Общество с ограниченной ответственностью авиапредприятие "НАДЫМСПЕЦАВИА"</v>
          </cell>
          <cell r="BK219" t="str">
            <v>г-ну Рожкову Н. М.</v>
          </cell>
          <cell r="BL219" t="str">
            <v>Генеральному директору</v>
          </cell>
          <cell r="BM219"/>
          <cell r="BN219"/>
          <cell r="BO219">
            <v>4.008</v>
          </cell>
        </row>
        <row r="220">
          <cell r="A220">
            <v>20470</v>
          </cell>
          <cell r="B220" t="str">
            <v>Новый Абонент</v>
          </cell>
          <cell r="C220" t="str">
            <v>Новый Абонент</v>
          </cell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 t="str">
            <v>Новый Абонент</v>
          </cell>
        </row>
        <row r="221">
          <cell r="A221">
            <v>20471</v>
          </cell>
          <cell r="B221" t="str">
            <v>ГСК "Лотос"</v>
          </cell>
          <cell r="C221" t="str">
            <v>ГСК "Лотос"</v>
          </cell>
          <cell r="D221" t="str">
            <v>12-471/2006    от 01.01.2006г.</v>
          </cell>
          <cell r="E221"/>
          <cell r="F221"/>
          <cell r="G221"/>
          <cell r="H221"/>
          <cell r="I221"/>
          <cell r="J221"/>
          <cell r="K221">
            <v>8903019832</v>
          </cell>
          <cell r="L221">
            <v>890301001</v>
          </cell>
          <cell r="M221" t="str">
            <v>51600</v>
          </cell>
          <cell r="N221"/>
          <cell r="O221" t="str">
            <v>51014558</v>
          </cell>
          <cell r="P221">
            <v>1028900582810</v>
          </cell>
          <cell r="Q221"/>
          <cell r="R221">
            <v>71174000000</v>
          </cell>
          <cell r="S221">
            <v>19</v>
          </cell>
          <cell r="T221">
            <v>85</v>
          </cell>
          <cell r="U221">
            <v>49006</v>
          </cell>
          <cell r="V221"/>
          <cell r="W221">
            <v>626711</v>
          </cell>
          <cell r="X221" t="str">
            <v xml:space="preserve"> ЯНАО</v>
          </cell>
          <cell r="Y221" t="str">
            <v>г. Надым</v>
          </cell>
          <cell r="Z221" t="str">
            <v>ул. Зверева 39-149</v>
          </cell>
          <cell r="AA221">
            <v>626711</v>
          </cell>
          <cell r="AB221" t="str">
            <v xml:space="preserve"> ЯНАО</v>
          </cell>
          <cell r="AC221" t="str">
            <v>г. Надым</v>
          </cell>
          <cell r="AD221" t="str">
            <v>ул. Зверева 39-149</v>
          </cell>
          <cell r="AE221"/>
          <cell r="AF221" t="str">
            <v>т. 2-05-13</v>
          </cell>
          <cell r="AG221" t="str">
            <v>пред. Щербина Н.Г.</v>
          </cell>
          <cell r="AH221" t="str">
            <v>пред. Щербина Н.Г.</v>
          </cell>
          <cell r="AI221"/>
          <cell r="AJ221"/>
          <cell r="AK221"/>
          <cell r="AL221"/>
          <cell r="AM221"/>
          <cell r="AN221"/>
          <cell r="AO221"/>
          <cell r="AP221"/>
          <cell r="AQ221">
            <v>4</v>
          </cell>
          <cell r="AR221">
            <v>8</v>
          </cell>
          <cell r="AS221">
            <v>9</v>
          </cell>
          <cell r="AT221">
            <v>10</v>
          </cell>
          <cell r="AU221"/>
          <cell r="AV221"/>
          <cell r="AW221"/>
          <cell r="AX221" t="str">
            <v>Договор</v>
          </cell>
          <cell r="AY221" t="str">
            <v>ПРОДАВЕЦ</v>
          </cell>
          <cell r="AZ221"/>
          <cell r="BA221"/>
          <cell r="BB221"/>
          <cell r="BC221"/>
          <cell r="BD221"/>
          <cell r="BE221"/>
          <cell r="BF221"/>
          <cell r="BG221"/>
          <cell r="BH221"/>
          <cell r="BI221">
            <v>1</v>
          </cell>
          <cell r="BJ221" t="str">
            <v>ГСК "Лотос"</v>
          </cell>
          <cell r="BK221" t="str">
            <v>г-ну Щербина Н. Г.</v>
          </cell>
          <cell r="BL221" t="str">
            <v>Председателю</v>
          </cell>
        </row>
        <row r="222">
          <cell r="A222">
            <v>20472</v>
          </cell>
          <cell r="B222" t="str">
            <v>ООО "Велис"</v>
          </cell>
          <cell r="C222" t="str">
            <v>ООО "Велис"</v>
          </cell>
          <cell r="D222" t="str">
            <v>12-472/2007    от 01.12.2006г.</v>
          </cell>
          <cell r="E222"/>
          <cell r="F222" t="str">
            <v>филиал ОАО "Уралсиб"  г. Тюмень</v>
          </cell>
          <cell r="G222" t="str">
            <v>047106957</v>
          </cell>
          <cell r="H222" t="str">
            <v>30101810900000000957</v>
          </cell>
          <cell r="I222" t="str">
            <v>40702810663020000293</v>
          </cell>
          <cell r="J222"/>
          <cell r="K222">
            <v>8903015394</v>
          </cell>
          <cell r="L222">
            <v>890301001</v>
          </cell>
          <cell r="M222"/>
          <cell r="N222"/>
          <cell r="O222"/>
          <cell r="P222">
            <v>1068903010582</v>
          </cell>
          <cell r="Q222"/>
          <cell r="R222"/>
          <cell r="S222"/>
          <cell r="T222"/>
          <cell r="U222"/>
          <cell r="V222"/>
          <cell r="W222">
            <v>629730</v>
          </cell>
          <cell r="X222" t="str">
            <v xml:space="preserve"> ЯНАО</v>
          </cell>
          <cell r="Y222" t="str">
            <v>г. Надым</v>
          </cell>
          <cell r="Z222" t="str">
            <v>ул. Зверева д.44 кв.236</v>
          </cell>
          <cell r="AA222">
            <v>629730</v>
          </cell>
          <cell r="AB222" t="str">
            <v xml:space="preserve"> ЯНАО</v>
          </cell>
          <cell r="AC222" t="str">
            <v>г. Надым</v>
          </cell>
          <cell r="AD222" t="str">
            <v>ул. Зверева д.44 кв.236</v>
          </cell>
          <cell r="AE222" t="str">
            <v>Siyanie2@ptline.ru</v>
          </cell>
          <cell r="AF222" t="str">
            <v>т. 3-87-56</v>
          </cell>
          <cell r="AG222" t="str">
            <v>г. д. Гусак Жанна Алексеевна</v>
          </cell>
          <cell r="AH222" t="str">
            <v>г. д. Гусак Ж. А.</v>
          </cell>
          <cell r="AI222"/>
          <cell r="AJ222"/>
          <cell r="AK222"/>
          <cell r="AL222"/>
          <cell r="AM222"/>
          <cell r="AN222"/>
          <cell r="AO222"/>
          <cell r="AP222"/>
          <cell r="AQ222">
            <v>4</v>
          </cell>
          <cell r="AR222">
            <v>8</v>
          </cell>
          <cell r="AS222">
            <v>9</v>
          </cell>
          <cell r="AT222">
            <v>10</v>
          </cell>
          <cell r="AU222"/>
          <cell r="AV222"/>
          <cell r="AW222"/>
          <cell r="AX222" t="str">
            <v>Договор</v>
          </cell>
          <cell r="AY222" t="str">
            <v>ПРОДАВЕЦ</v>
          </cell>
          <cell r="AZ222"/>
          <cell r="BA222"/>
          <cell r="BB222"/>
          <cell r="BC222"/>
          <cell r="BD222"/>
          <cell r="BE222"/>
          <cell r="BF222"/>
          <cell r="BG222"/>
          <cell r="BH222"/>
          <cell r="BI222">
            <v>1</v>
          </cell>
          <cell r="BJ222" t="str">
            <v>ООО "Велис"</v>
          </cell>
          <cell r="BK222" t="str">
            <v>г-же Гусак Ж. А.</v>
          </cell>
          <cell r="BL222" t="str">
            <v>Генеральному директору</v>
          </cell>
          <cell r="BM222"/>
          <cell r="BN222"/>
          <cell r="BO222">
            <v>3.0049999999999999</v>
          </cell>
          <cell r="BP222" t="str">
            <v>фин.компл. Северное Сияние</v>
          </cell>
        </row>
        <row r="223">
          <cell r="A223">
            <v>20473</v>
          </cell>
          <cell r="B223" t="str">
            <v>Новый Абонент</v>
          </cell>
          <cell r="C223" t="str">
            <v>Новый Абонент</v>
          </cell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 t="str">
            <v>Новый Абонент</v>
          </cell>
        </row>
        <row r="224">
          <cell r="A224">
            <v>20474</v>
          </cell>
          <cell r="B224" t="str">
            <v>Новый Абонент</v>
          </cell>
          <cell r="C224" t="str">
            <v>Новый Абонент</v>
          </cell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 t="str">
            <v>Новый Абонент</v>
          </cell>
        </row>
        <row r="225">
          <cell r="A225">
            <v>20475</v>
          </cell>
          <cell r="B225" t="str">
            <v>ООО "Перекрёсток"</v>
          </cell>
          <cell r="C225" t="str">
            <v>ООО "Перекрёсток"</v>
          </cell>
          <cell r="D225" t="str">
            <v>12-475/2007    от 01.01.2007г.</v>
          </cell>
          <cell r="E225"/>
          <cell r="F225" t="str">
            <v>"Запсибкомбанк" ОАО г. Тюмень</v>
          </cell>
          <cell r="G225" t="str">
            <v>047130639</v>
          </cell>
          <cell r="H225" t="str">
            <v>30101810000000000639</v>
          </cell>
          <cell r="I225" t="str">
            <v>40702810200140000232</v>
          </cell>
          <cell r="J225"/>
          <cell r="K225">
            <v>8903019470</v>
          </cell>
          <cell r="L225">
            <v>890301001</v>
          </cell>
          <cell r="M225" t="str">
            <v>51510</v>
          </cell>
          <cell r="N225"/>
          <cell r="O225" t="str">
            <v>51014305</v>
          </cell>
          <cell r="P225">
            <v>1028900578850</v>
          </cell>
          <cell r="Q225" t="str">
            <v>000334163</v>
          </cell>
          <cell r="R225"/>
          <cell r="S225"/>
          <cell r="T225"/>
          <cell r="U225"/>
          <cell r="V225"/>
          <cell r="W225">
            <v>629730</v>
          </cell>
          <cell r="X225" t="str">
            <v>Тюменская обл. ЯНАО</v>
          </cell>
          <cell r="Y225" t="str">
            <v>г. Надым</v>
          </cell>
          <cell r="Z225" t="str">
            <v>ул Зверева д. 46 кв. 193</v>
          </cell>
          <cell r="AA225">
            <v>629730</v>
          </cell>
          <cell r="AB225" t="str">
            <v>Тюменская обл. ЯНАО</v>
          </cell>
          <cell r="AC225" t="str">
            <v>г. Надым</v>
          </cell>
          <cell r="AD225" t="str">
            <v>ул. Заводская, 5-й проезд</v>
          </cell>
          <cell r="AE225"/>
          <cell r="AF225" t="str">
            <v>т. 9-73-07</v>
          </cell>
          <cell r="AG225" t="str">
            <v>д. Мельников Василий Юрьевич</v>
          </cell>
          <cell r="AH225" t="str">
            <v>д. Мельников В. Ю.</v>
          </cell>
          <cell r="AI225"/>
          <cell r="AJ225"/>
          <cell r="AK225"/>
          <cell r="AL225"/>
          <cell r="AM225"/>
          <cell r="AN225"/>
          <cell r="AO225"/>
          <cell r="AP225"/>
          <cell r="AQ225">
            <v>4</v>
          </cell>
          <cell r="AR225">
            <v>8</v>
          </cell>
          <cell r="AS225">
            <v>9</v>
          </cell>
          <cell r="AT225">
            <v>10</v>
          </cell>
          <cell r="AU225"/>
          <cell r="AV225"/>
          <cell r="AW225"/>
          <cell r="AX225" t="str">
            <v>Договор</v>
          </cell>
          <cell r="AY225" t="str">
            <v>ПРОДАВЕЦ</v>
          </cell>
          <cell r="AZ225"/>
          <cell r="BA225"/>
          <cell r="BB225"/>
          <cell r="BC225"/>
          <cell r="BD225"/>
          <cell r="BE225"/>
          <cell r="BF225"/>
          <cell r="BG225"/>
          <cell r="BH225"/>
          <cell r="BI225">
            <v>1</v>
          </cell>
          <cell r="BJ225" t="str">
            <v>ООО "Перекрёсток"</v>
          </cell>
          <cell r="BK225" t="str">
            <v>г-ну Мельникову В. Ю.</v>
          </cell>
          <cell r="BL225" t="str">
            <v>Директору</v>
          </cell>
          <cell r="BM225"/>
          <cell r="BN225"/>
          <cell r="BO225"/>
          <cell r="BP225" t="str">
            <v>5 й проезд</v>
          </cell>
        </row>
        <row r="226">
          <cell r="A226">
            <v>20476</v>
          </cell>
          <cell r="B226" t="str">
            <v>Новый Абонент</v>
          </cell>
          <cell r="C226" t="str">
            <v>Новый Абонент</v>
          </cell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 t="str">
            <v>Новый Абонент</v>
          </cell>
        </row>
        <row r="227">
          <cell r="A227">
            <v>20477</v>
          </cell>
          <cell r="B227" t="str">
            <v>Новый Абонент</v>
          </cell>
          <cell r="C227" t="str">
            <v>Новый Абонент</v>
          </cell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 t="str">
            <v>Новый Абонент</v>
          </cell>
        </row>
        <row r="228">
          <cell r="A228">
            <v>20478</v>
          </cell>
          <cell r="B228" t="str">
            <v>Новый Абонент</v>
          </cell>
          <cell r="C228" t="str">
            <v>Новый Абонент</v>
          </cell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 t="str">
            <v>Новый Абонент</v>
          </cell>
        </row>
        <row r="229">
          <cell r="A229">
            <v>20479</v>
          </cell>
          <cell r="B229" t="str">
            <v>Новый Абонент</v>
          </cell>
          <cell r="C229" t="str">
            <v>Новый Абонент</v>
          </cell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 t="str">
            <v>Новый Абонент</v>
          </cell>
        </row>
        <row r="230">
          <cell r="A230">
            <v>20480</v>
          </cell>
          <cell r="B230" t="str">
            <v>Новый Абонент</v>
          </cell>
          <cell r="C230" t="str">
            <v>Новый Абонент</v>
          </cell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 t="str">
            <v>Новый Абонент</v>
          </cell>
        </row>
        <row r="231">
          <cell r="A231">
            <v>20481</v>
          </cell>
          <cell r="B231" t="str">
            <v>Новый Абонент</v>
          </cell>
          <cell r="C231" t="str">
            <v>Новый Абонент</v>
          </cell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 t="str">
            <v>Новый Абонент</v>
          </cell>
        </row>
        <row r="232">
          <cell r="A232">
            <v>20482</v>
          </cell>
          <cell r="B232" t="str">
            <v>Новый Абонент</v>
          </cell>
          <cell r="C232" t="str">
            <v>Новый Абонент</v>
          </cell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 t="str">
            <v>Новый Абонент</v>
          </cell>
        </row>
        <row r="233">
          <cell r="A233">
            <v>20483</v>
          </cell>
          <cell r="B233" t="str">
            <v>Новый Абонент</v>
          </cell>
          <cell r="C233" t="str">
            <v>Новый Абонент</v>
          </cell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 t="str">
            <v>Новый Абонент</v>
          </cell>
        </row>
        <row r="234">
          <cell r="A234">
            <v>20484</v>
          </cell>
          <cell r="B234" t="str">
            <v>Новый Абонент</v>
          </cell>
          <cell r="C234" t="str">
            <v>Новый Абонент</v>
          </cell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 t="str">
            <v>Новый Абонент</v>
          </cell>
        </row>
        <row r="235">
          <cell r="A235">
            <v>20485</v>
          </cell>
          <cell r="B235" t="str">
            <v>Новый Абонент</v>
          </cell>
          <cell r="C235" t="str">
            <v>Новый Абонент</v>
          </cell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 t="str">
            <v>Новый Абонент</v>
          </cell>
        </row>
        <row r="236">
          <cell r="A236">
            <v>20486</v>
          </cell>
          <cell r="B236" t="str">
            <v>Новый Абонент</v>
          </cell>
          <cell r="C236" t="str">
            <v>Новый Абонент</v>
          </cell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 t="str">
            <v>Новый Абонент</v>
          </cell>
        </row>
        <row r="237">
          <cell r="A237">
            <v>20487</v>
          </cell>
          <cell r="B237" t="str">
            <v>Новый Абонент</v>
          </cell>
          <cell r="C237" t="str">
            <v>Новый Абонент</v>
          </cell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 t="str">
            <v>Новый Абонент</v>
          </cell>
        </row>
        <row r="238">
          <cell r="A238">
            <v>20488</v>
          </cell>
          <cell r="B238" t="str">
            <v>Новый Абонент</v>
          </cell>
          <cell r="C238" t="str">
            <v>Новый Абонент</v>
          </cell>
          <cell r="D238"/>
          <cell r="E238"/>
          <cell r="F238"/>
          <cell r="G238"/>
          <cell r="H238"/>
          <cell r="I238"/>
          <cell r="J238"/>
          <cell r="K238"/>
          <cell r="L238"/>
          <cell r="M238"/>
          <cell r="N238"/>
          <cell r="O238"/>
          <cell r="P238"/>
          <cell r="Q238"/>
          <cell r="R238"/>
          <cell r="S238"/>
          <cell r="T238"/>
          <cell r="U238"/>
          <cell r="V238"/>
          <cell r="W238"/>
          <cell r="X238"/>
          <cell r="Y238"/>
          <cell r="Z238"/>
          <cell r="AA238"/>
          <cell r="AB238"/>
          <cell r="AC238"/>
          <cell r="AD238"/>
          <cell r="AE238"/>
          <cell r="AF238"/>
          <cell r="AG238"/>
          <cell r="AH238"/>
          <cell r="AI238"/>
          <cell r="AJ238"/>
          <cell r="AK238"/>
          <cell r="AL238"/>
          <cell r="AM238"/>
          <cell r="AN238"/>
          <cell r="AO238"/>
          <cell r="AP238"/>
          <cell r="AQ238"/>
          <cell r="AR238"/>
          <cell r="AS238"/>
          <cell r="AT238"/>
          <cell r="AU238"/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  <cell r="BF238"/>
          <cell r="BG238"/>
          <cell r="BH238"/>
          <cell r="BI238"/>
          <cell r="BJ238" t="str">
            <v>Новый Абонент</v>
          </cell>
        </row>
        <row r="239">
          <cell r="A239">
            <v>20489</v>
          </cell>
          <cell r="B239" t="str">
            <v>Новый Абонент</v>
          </cell>
          <cell r="C239" t="str">
            <v>Новый Абонент</v>
          </cell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  <cell r="AH239"/>
          <cell r="AI239"/>
          <cell r="AJ239"/>
          <cell r="AK239"/>
          <cell r="AL239"/>
          <cell r="AM239"/>
          <cell r="AN239"/>
          <cell r="AO239"/>
          <cell r="AP239"/>
          <cell r="AQ239"/>
          <cell r="AR239"/>
          <cell r="AS239"/>
          <cell r="AT239"/>
          <cell r="AU239"/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/>
          <cell r="BG239"/>
          <cell r="BH239"/>
          <cell r="BI239"/>
          <cell r="BJ239" t="str">
            <v>Новый Абонент</v>
          </cell>
        </row>
        <row r="240">
          <cell r="A240">
            <v>20490</v>
          </cell>
          <cell r="B240" t="str">
            <v>Новый Абонент</v>
          </cell>
          <cell r="C240" t="str">
            <v>Новый Абонент</v>
          </cell>
          <cell r="D240"/>
          <cell r="E240"/>
          <cell r="F240"/>
          <cell r="G240"/>
          <cell r="H240"/>
          <cell r="I240"/>
          <cell r="J240"/>
          <cell r="K240"/>
          <cell r="L240"/>
          <cell r="M240"/>
          <cell r="N240"/>
          <cell r="O240"/>
          <cell r="P240"/>
          <cell r="Q240"/>
          <cell r="R240"/>
          <cell r="S240"/>
          <cell r="T240"/>
          <cell r="U240"/>
          <cell r="V240"/>
          <cell r="W240"/>
          <cell r="X240"/>
          <cell r="Y240"/>
          <cell r="Z240"/>
          <cell r="AA240"/>
          <cell r="AB240"/>
          <cell r="AC240"/>
          <cell r="AD240"/>
          <cell r="AE240"/>
          <cell r="AF240"/>
          <cell r="AG240"/>
          <cell r="AH240"/>
          <cell r="AI240"/>
          <cell r="AJ240"/>
          <cell r="AK240"/>
          <cell r="AL240"/>
          <cell r="AM240"/>
          <cell r="AN240"/>
          <cell r="AO240"/>
          <cell r="AP240"/>
          <cell r="AQ240"/>
          <cell r="AR240"/>
          <cell r="AS240"/>
          <cell r="AT240"/>
          <cell r="AU240"/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/>
          <cell r="BG240"/>
          <cell r="BH240"/>
          <cell r="BI240"/>
          <cell r="BJ240" t="str">
            <v>Новый Абонент</v>
          </cell>
        </row>
        <row r="241">
          <cell r="A241">
            <v>20491</v>
          </cell>
          <cell r="B241" t="str">
            <v>Новый Абонент</v>
          </cell>
          <cell r="C241" t="str">
            <v>Новый Абонент</v>
          </cell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/>
          <cell r="Y241"/>
          <cell r="Z241"/>
          <cell r="AA241"/>
          <cell r="AB241"/>
          <cell r="AC241"/>
          <cell r="AD241"/>
          <cell r="AE241"/>
          <cell r="AF241"/>
          <cell r="AG241"/>
          <cell r="AH241"/>
          <cell r="AI241"/>
          <cell r="AJ241"/>
          <cell r="AK241"/>
          <cell r="AL241"/>
          <cell r="AM241"/>
          <cell r="AN241"/>
          <cell r="AO241"/>
          <cell r="AP241"/>
          <cell r="AQ241"/>
          <cell r="AR241"/>
          <cell r="AS241"/>
          <cell r="AT241"/>
          <cell r="AU241"/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/>
          <cell r="BG241"/>
          <cell r="BH241"/>
          <cell r="BI241"/>
          <cell r="BJ241" t="str">
            <v>Новый Абонент</v>
          </cell>
        </row>
        <row r="242">
          <cell r="A242">
            <v>20492</v>
          </cell>
          <cell r="B242" t="str">
            <v>Новый Абонент</v>
          </cell>
          <cell r="C242" t="str">
            <v>Новый Абонент</v>
          </cell>
          <cell r="D242"/>
          <cell r="E242"/>
          <cell r="F242"/>
          <cell r="G242"/>
          <cell r="H242"/>
          <cell r="I242"/>
          <cell r="J242"/>
          <cell r="K242"/>
          <cell r="L242"/>
          <cell r="M242"/>
          <cell r="N242"/>
          <cell r="O242"/>
          <cell r="P242"/>
          <cell r="Q242"/>
          <cell r="R242"/>
          <cell r="S242"/>
          <cell r="T242"/>
          <cell r="U242"/>
          <cell r="V242"/>
          <cell r="W242"/>
          <cell r="X242"/>
          <cell r="Y242"/>
          <cell r="Z242"/>
          <cell r="AA242"/>
          <cell r="AB242"/>
          <cell r="AC242"/>
          <cell r="AD242"/>
          <cell r="AE242"/>
          <cell r="AF242"/>
          <cell r="AG242"/>
          <cell r="AH242"/>
          <cell r="AI242"/>
          <cell r="AJ242"/>
          <cell r="AK242"/>
          <cell r="AL242"/>
          <cell r="AM242"/>
          <cell r="AN242"/>
          <cell r="AO242"/>
          <cell r="AP242"/>
          <cell r="AQ242"/>
          <cell r="AR242"/>
          <cell r="AS242"/>
          <cell r="AT242"/>
          <cell r="AU242"/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  <cell r="BF242"/>
          <cell r="BG242"/>
          <cell r="BH242"/>
          <cell r="BI242"/>
          <cell r="BJ242" t="str">
            <v>Новый Абонент</v>
          </cell>
        </row>
        <row r="243">
          <cell r="A243">
            <v>20493</v>
          </cell>
          <cell r="B243" t="str">
            <v>Новый Абонент</v>
          </cell>
          <cell r="C243" t="str">
            <v>Новый Абонент</v>
          </cell>
          <cell r="D243"/>
          <cell r="E243"/>
          <cell r="F243"/>
          <cell r="G243"/>
          <cell r="H243"/>
          <cell r="I243"/>
          <cell r="J243"/>
          <cell r="K243"/>
          <cell r="L243"/>
          <cell r="M243"/>
          <cell r="N243"/>
          <cell r="O243"/>
          <cell r="P243"/>
          <cell r="Q243"/>
          <cell r="R243"/>
          <cell r="S243"/>
          <cell r="T243"/>
          <cell r="U243"/>
          <cell r="V243"/>
          <cell r="W243"/>
          <cell r="X243"/>
          <cell r="Y243"/>
          <cell r="Z243"/>
          <cell r="AA243"/>
          <cell r="AB243"/>
          <cell r="AC243"/>
          <cell r="AD243"/>
          <cell r="AE243"/>
          <cell r="AF243"/>
          <cell r="AG243"/>
          <cell r="AH243"/>
          <cell r="AI243"/>
          <cell r="AJ243"/>
          <cell r="AK243"/>
          <cell r="AL243"/>
          <cell r="AM243"/>
          <cell r="AN243"/>
          <cell r="AO243"/>
          <cell r="AP243"/>
          <cell r="AQ243"/>
          <cell r="AR243"/>
          <cell r="AS243"/>
          <cell r="AT243"/>
          <cell r="AU243"/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/>
          <cell r="BG243"/>
          <cell r="BH243"/>
          <cell r="BI243"/>
          <cell r="BJ243" t="str">
            <v>Новый Абонент</v>
          </cell>
        </row>
        <row r="244">
          <cell r="A244">
            <v>20494</v>
          </cell>
          <cell r="B244" t="str">
            <v>Новый Абонент</v>
          </cell>
          <cell r="C244" t="str">
            <v>Новый Абонент</v>
          </cell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  <cell r="AH244"/>
          <cell r="AI244"/>
          <cell r="AJ244"/>
          <cell r="AK244"/>
          <cell r="AL244"/>
          <cell r="AM244"/>
          <cell r="AN244"/>
          <cell r="AO244"/>
          <cell r="AP244"/>
          <cell r="AQ244"/>
          <cell r="AR244"/>
          <cell r="AS244"/>
          <cell r="AT244"/>
          <cell r="AU244"/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/>
          <cell r="BG244"/>
          <cell r="BH244"/>
          <cell r="BI244"/>
          <cell r="BJ244" t="str">
            <v>Новый Абонент</v>
          </cell>
        </row>
        <row r="245">
          <cell r="A245">
            <v>20495</v>
          </cell>
          <cell r="B245" t="str">
            <v>Новый Абонент</v>
          </cell>
          <cell r="C245" t="str">
            <v>Новый Абонент</v>
          </cell>
          <cell r="D245"/>
          <cell r="E245"/>
          <cell r="F245"/>
          <cell r="G245"/>
          <cell r="H245"/>
          <cell r="I245"/>
          <cell r="J245"/>
          <cell r="K245"/>
          <cell r="L245"/>
          <cell r="M245"/>
          <cell r="N245"/>
          <cell r="O245"/>
          <cell r="P245"/>
          <cell r="Q245"/>
          <cell r="R245"/>
          <cell r="S245"/>
          <cell r="T245"/>
          <cell r="U245"/>
          <cell r="V245"/>
          <cell r="W245"/>
          <cell r="X245"/>
          <cell r="Y245"/>
          <cell r="Z245"/>
          <cell r="AA245"/>
          <cell r="AB245"/>
          <cell r="AC245"/>
          <cell r="AD245"/>
          <cell r="AE245"/>
          <cell r="AF245"/>
          <cell r="AG245"/>
          <cell r="AH245"/>
          <cell r="AI245"/>
          <cell r="AJ245"/>
          <cell r="AK245"/>
          <cell r="AL245"/>
          <cell r="AM245"/>
          <cell r="AN245"/>
          <cell r="AO245"/>
          <cell r="AP245"/>
          <cell r="AQ245"/>
          <cell r="AR245"/>
          <cell r="AS245"/>
          <cell r="AT245"/>
          <cell r="AU245"/>
          <cell r="AV245"/>
          <cell r="AW245"/>
          <cell r="AX245"/>
          <cell r="AY245"/>
          <cell r="AZ245"/>
          <cell r="BA245"/>
          <cell r="BB245"/>
          <cell r="BC245"/>
          <cell r="BD245"/>
          <cell r="BE245"/>
          <cell r="BF245"/>
          <cell r="BG245"/>
          <cell r="BH245"/>
          <cell r="BI245"/>
          <cell r="BJ245" t="str">
            <v>Новый Абонент</v>
          </cell>
        </row>
        <row r="246">
          <cell r="A246">
            <v>20496</v>
          </cell>
          <cell r="B246" t="str">
            <v>Новый Абонент</v>
          </cell>
          <cell r="C246" t="str">
            <v>Новый Абонент</v>
          </cell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/>
          <cell r="Y246"/>
          <cell r="Z246"/>
          <cell r="AA246"/>
          <cell r="AB246"/>
          <cell r="AC246"/>
          <cell r="AD246"/>
          <cell r="AE246"/>
          <cell r="AF246"/>
          <cell r="AG246"/>
          <cell r="AH246"/>
          <cell r="AI246"/>
          <cell r="AJ246"/>
          <cell r="AK246"/>
          <cell r="AL246"/>
          <cell r="AM246"/>
          <cell r="AN246"/>
          <cell r="AO246"/>
          <cell r="AP246"/>
          <cell r="AQ246"/>
          <cell r="AR246"/>
          <cell r="AS246"/>
          <cell r="AT246"/>
          <cell r="AU246"/>
          <cell r="AV246"/>
          <cell r="AW246"/>
          <cell r="AX246"/>
          <cell r="AY246"/>
          <cell r="AZ246"/>
          <cell r="BA246"/>
          <cell r="BB246"/>
          <cell r="BC246"/>
          <cell r="BD246"/>
          <cell r="BE246"/>
          <cell r="BF246"/>
          <cell r="BG246"/>
          <cell r="BH246"/>
          <cell r="BI246"/>
          <cell r="BJ246" t="str">
            <v>Новый Абонент</v>
          </cell>
        </row>
        <row r="247">
          <cell r="A247">
            <v>20497</v>
          </cell>
          <cell r="B247" t="str">
            <v>Новый Абонент</v>
          </cell>
          <cell r="C247" t="str">
            <v>Новый Абонент</v>
          </cell>
          <cell r="D247"/>
          <cell r="E247"/>
          <cell r="F247"/>
          <cell r="G247"/>
          <cell r="H247"/>
          <cell r="I247"/>
          <cell r="J247"/>
          <cell r="K247"/>
          <cell r="L247"/>
          <cell r="M247"/>
          <cell r="N247"/>
          <cell r="O247"/>
          <cell r="P247"/>
          <cell r="Q247"/>
          <cell r="R247"/>
          <cell r="S247"/>
          <cell r="T247"/>
          <cell r="U247"/>
          <cell r="V247"/>
          <cell r="W247"/>
          <cell r="X247"/>
          <cell r="Y247"/>
          <cell r="Z247"/>
          <cell r="AA247"/>
          <cell r="AB247"/>
          <cell r="AC247"/>
          <cell r="AD247"/>
          <cell r="AE247"/>
          <cell r="AF247"/>
          <cell r="AG247"/>
          <cell r="AH247"/>
          <cell r="AI247"/>
          <cell r="AJ247"/>
          <cell r="AK247"/>
          <cell r="AL247"/>
          <cell r="AM247"/>
          <cell r="AN247"/>
          <cell r="AO247"/>
          <cell r="AP247"/>
          <cell r="AQ247"/>
          <cell r="AR247"/>
          <cell r="AS247"/>
          <cell r="AT247"/>
          <cell r="AU247"/>
          <cell r="AV247"/>
          <cell r="AW247"/>
          <cell r="AX247"/>
          <cell r="AY247"/>
          <cell r="AZ247"/>
          <cell r="BA247"/>
          <cell r="BB247"/>
          <cell r="BC247"/>
          <cell r="BD247"/>
          <cell r="BE247"/>
          <cell r="BF247"/>
          <cell r="BG247"/>
          <cell r="BH247"/>
          <cell r="BI247"/>
          <cell r="BJ247" t="str">
            <v>Новый Абонент</v>
          </cell>
        </row>
        <row r="248">
          <cell r="A248">
            <v>20498</v>
          </cell>
          <cell r="B248" t="str">
            <v>Новый Абонент</v>
          </cell>
          <cell r="C248" t="str">
            <v>Новый Абонент</v>
          </cell>
          <cell r="D248"/>
          <cell r="E248"/>
          <cell r="F248"/>
          <cell r="G248"/>
          <cell r="H248"/>
          <cell r="I248"/>
          <cell r="J248"/>
          <cell r="K248"/>
          <cell r="L248"/>
          <cell r="M248"/>
          <cell r="N248"/>
          <cell r="O248"/>
          <cell r="P248"/>
          <cell r="Q248"/>
          <cell r="R248"/>
          <cell r="S248"/>
          <cell r="T248"/>
          <cell r="U248"/>
          <cell r="V248"/>
          <cell r="W248"/>
          <cell r="X248"/>
          <cell r="Y248"/>
          <cell r="Z248"/>
          <cell r="AA248"/>
          <cell r="AB248"/>
          <cell r="AC248"/>
          <cell r="AD248"/>
          <cell r="AE248"/>
          <cell r="AF248"/>
          <cell r="AG248"/>
          <cell r="AH248"/>
          <cell r="AI248"/>
          <cell r="AJ248"/>
          <cell r="AK248"/>
          <cell r="AL248"/>
          <cell r="AM248"/>
          <cell r="AN248"/>
          <cell r="AO248"/>
          <cell r="AP248"/>
          <cell r="AQ248"/>
          <cell r="AR248"/>
          <cell r="AS248"/>
          <cell r="AT248"/>
          <cell r="AU248"/>
          <cell r="AV248"/>
          <cell r="AW248"/>
          <cell r="AX248"/>
          <cell r="AY248"/>
          <cell r="AZ248"/>
          <cell r="BA248"/>
          <cell r="BB248"/>
          <cell r="BC248"/>
          <cell r="BD248"/>
          <cell r="BE248"/>
          <cell r="BF248"/>
          <cell r="BG248"/>
          <cell r="BH248"/>
          <cell r="BI248"/>
          <cell r="BJ248" t="str">
            <v>Новый Абонент</v>
          </cell>
        </row>
        <row r="249">
          <cell r="A249">
            <v>20499</v>
          </cell>
          <cell r="B249" t="str">
            <v>Новый Абонент</v>
          </cell>
          <cell r="C249" t="str">
            <v>Новый Абонент</v>
          </cell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/>
          <cell r="AE249"/>
          <cell r="AF249"/>
          <cell r="AG249"/>
          <cell r="AH249"/>
          <cell r="AI249"/>
          <cell r="AJ249"/>
          <cell r="AK249"/>
          <cell r="AL249"/>
          <cell r="AM249"/>
          <cell r="AN249"/>
          <cell r="AO249"/>
          <cell r="AP249"/>
          <cell r="AQ249"/>
          <cell r="AR249"/>
          <cell r="AS249"/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/>
          <cell r="BG249"/>
          <cell r="BH249"/>
          <cell r="BI249"/>
          <cell r="BJ249" t="str">
            <v>Новый Абонент</v>
          </cell>
        </row>
        <row r="250">
          <cell r="A250">
            <v>20500</v>
          </cell>
          <cell r="B250" t="str">
            <v>Новый Абонент</v>
          </cell>
          <cell r="C250" t="str">
            <v>Новый Абонент</v>
          </cell>
          <cell r="D250"/>
          <cell r="E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/>
          <cell r="W250"/>
          <cell r="X250"/>
          <cell r="Y250"/>
          <cell r="Z250"/>
          <cell r="AA250"/>
          <cell r="AB250"/>
          <cell r="AC250"/>
          <cell r="AD250"/>
          <cell r="AE250"/>
          <cell r="AF250"/>
          <cell r="AG250"/>
          <cell r="AH250"/>
          <cell r="AI250"/>
          <cell r="AJ250"/>
          <cell r="AK250"/>
          <cell r="AL250"/>
          <cell r="AM250"/>
          <cell r="AN250"/>
          <cell r="AO250"/>
          <cell r="AP250"/>
          <cell r="AQ250"/>
          <cell r="AR250"/>
          <cell r="AS250"/>
          <cell r="AT250"/>
          <cell r="AU250"/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  <cell r="BF250"/>
          <cell r="BG250"/>
          <cell r="BH250"/>
          <cell r="BI250"/>
          <cell r="BJ250" t="str">
            <v>Новый Абонент</v>
          </cell>
        </row>
        <row r="251">
          <cell r="A251">
            <v>20501</v>
          </cell>
          <cell r="B251" t="str">
            <v>ИП  Алиев Агаверди Ибрагим оглы</v>
          </cell>
          <cell r="C251" t="str">
            <v>ИП  Алиев А. И. о.</v>
          </cell>
          <cell r="D251" t="str">
            <v>12-501/2006    от 01.01.2006г.</v>
          </cell>
          <cell r="E251"/>
          <cell r="F251"/>
          <cell r="G251"/>
          <cell r="H251"/>
          <cell r="I251"/>
          <cell r="J251"/>
          <cell r="K251">
            <v>890300154280</v>
          </cell>
          <cell r="L251"/>
          <cell r="M251"/>
          <cell r="N251"/>
          <cell r="O251"/>
          <cell r="P251"/>
          <cell r="Q251"/>
          <cell r="R251"/>
          <cell r="S251"/>
          <cell r="T251"/>
          <cell r="U251"/>
          <cell r="V251"/>
          <cell r="W251">
            <v>629730</v>
          </cell>
          <cell r="X251" t="str">
            <v>Тюменская обл. ЯНАО</v>
          </cell>
          <cell r="Y251" t="str">
            <v>г. Надым</v>
          </cell>
          <cell r="Z251" t="str">
            <v>ул. Комсомольская 1</v>
          </cell>
          <cell r="AA251">
            <v>629730</v>
          </cell>
          <cell r="AB251" t="str">
            <v>Тюменская обл. ЯНАО</v>
          </cell>
          <cell r="AC251" t="str">
            <v>г. Надым</v>
          </cell>
          <cell r="AD251" t="str">
            <v>ул. Комсомольская 1</v>
          </cell>
          <cell r="AE251"/>
          <cell r="AF251" t="str">
            <v xml:space="preserve"> </v>
          </cell>
          <cell r="AG251" t="str">
            <v>ИП  Алиев Агаверди Ибрагим оглы</v>
          </cell>
          <cell r="AH251" t="str">
            <v>ИП  Алиев А. И. о.</v>
          </cell>
          <cell r="AI251"/>
          <cell r="AJ251"/>
          <cell r="AK251"/>
          <cell r="AL251"/>
          <cell r="AM251"/>
          <cell r="AN251"/>
          <cell r="AO251"/>
          <cell r="AP251"/>
          <cell r="AQ251">
            <v>4</v>
          </cell>
          <cell r="AR251">
            <v>8</v>
          </cell>
          <cell r="AS251">
            <v>9</v>
          </cell>
          <cell r="AT251">
            <v>10</v>
          </cell>
          <cell r="AU251"/>
          <cell r="AV251"/>
          <cell r="AW251"/>
          <cell r="AX251" t="str">
            <v>Договор</v>
          </cell>
          <cell r="AY251" t="str">
            <v>ПРОДАВЕЦ</v>
          </cell>
          <cell r="AZ251"/>
          <cell r="BA251"/>
          <cell r="BB251"/>
          <cell r="BC251"/>
          <cell r="BD251"/>
          <cell r="BE251"/>
          <cell r="BF251"/>
          <cell r="BG251"/>
          <cell r="BH251"/>
          <cell r="BI251">
            <v>1</v>
          </cell>
          <cell r="BJ251" t="str">
            <v>ИП  Алиев Агаверди Ибрагим оглы</v>
          </cell>
          <cell r="BK251" t="str">
            <v>г-ну  Алиеву А. И. о.</v>
          </cell>
          <cell r="BL251" t="str">
            <v>Индивидуальному предпринимателю</v>
          </cell>
        </row>
        <row r="252">
          <cell r="A252">
            <v>20502</v>
          </cell>
          <cell r="B252" t="str">
            <v>ИП  Вердиев Гамлет Магоммедали оглы</v>
          </cell>
          <cell r="C252" t="str">
            <v>ИП  Вердиев Г.М.</v>
          </cell>
          <cell r="D252" t="str">
            <v>12-502/2006    от 01.01.2006г.</v>
          </cell>
          <cell r="E252"/>
          <cell r="F252" t="str">
            <v>"Запсибкомбанк" ОАО г. Тюмень</v>
          </cell>
          <cell r="G252" t="str">
            <v>047102651</v>
          </cell>
          <cell r="H252" t="str">
            <v>30101810800000000651</v>
          </cell>
          <cell r="I252" t="str">
            <v>40802810267090100224</v>
          </cell>
          <cell r="J252"/>
          <cell r="K252">
            <v>890305112251</v>
          </cell>
          <cell r="L252"/>
          <cell r="M252"/>
          <cell r="N252"/>
          <cell r="O252" t="str">
            <v>0135889096</v>
          </cell>
          <cell r="P252"/>
          <cell r="Q252"/>
          <cell r="R252"/>
          <cell r="S252"/>
          <cell r="T252"/>
          <cell r="U252"/>
          <cell r="V252"/>
          <cell r="W252">
            <v>629730</v>
          </cell>
          <cell r="X252" t="str">
            <v>Тюменская обл. ЯНАО</v>
          </cell>
          <cell r="Y252" t="str">
            <v>г. Надым</v>
          </cell>
          <cell r="Z252" t="str">
            <v>ул. Зверева д.39 кв. 6</v>
          </cell>
          <cell r="AA252">
            <v>629730</v>
          </cell>
          <cell r="AB252" t="str">
            <v>Тюменская обл. ЯНАО</v>
          </cell>
          <cell r="AC252" t="str">
            <v>г. Надым</v>
          </cell>
          <cell r="AD252" t="str">
            <v>ул. Зверева д.39 кв. 6</v>
          </cell>
          <cell r="AE252"/>
          <cell r="AF252" t="str">
            <v>т. 9-68-09, 
т. 6-71-95  
т. 8-902-626-71-95</v>
          </cell>
          <cell r="AG252" t="str">
            <v>ИП  Вердиев Гамлет Магоммедали оглы</v>
          </cell>
          <cell r="AH252" t="str">
            <v>ИП  Вердиев Г.М.</v>
          </cell>
          <cell r="AI252"/>
          <cell r="AJ252"/>
          <cell r="AK252"/>
          <cell r="AL252"/>
          <cell r="AM252"/>
          <cell r="AN252"/>
          <cell r="AO252"/>
          <cell r="AP252"/>
          <cell r="AQ252">
            <v>4</v>
          </cell>
          <cell r="AR252">
            <v>8</v>
          </cell>
          <cell r="AS252">
            <v>9</v>
          </cell>
          <cell r="AT252">
            <v>10</v>
          </cell>
          <cell r="AU252"/>
          <cell r="AV252"/>
          <cell r="AW252"/>
          <cell r="AX252" t="str">
            <v>Договор</v>
          </cell>
          <cell r="AY252" t="str">
            <v>ПРОДАВЕЦ</v>
          </cell>
          <cell r="AZ252"/>
          <cell r="BA252"/>
          <cell r="BB252"/>
          <cell r="BC252"/>
          <cell r="BD252"/>
          <cell r="BE252"/>
          <cell r="BF252"/>
          <cell r="BG252"/>
          <cell r="BH252"/>
          <cell r="BI252">
            <v>1</v>
          </cell>
          <cell r="BJ252" t="str">
            <v>ИП  Вердиев Гамлет Магоммедали оглы</v>
          </cell>
          <cell r="BK252" t="str">
            <v>г-ну  Вердиеву Г. М.</v>
          </cell>
          <cell r="BL252" t="str">
            <v>Индивидуальному предпринимателю</v>
          </cell>
        </row>
        <row r="253">
          <cell r="A253">
            <v>20503</v>
          </cell>
          <cell r="B253" t="str">
            <v>ИП Габдуллин Фаат Лутфуллинович</v>
          </cell>
          <cell r="C253" t="str">
            <v>ИП  Габдуллин Ф. Л.</v>
          </cell>
          <cell r="D253" t="str">
            <v>12-503/2006    от 01.01.2006г.</v>
          </cell>
          <cell r="E253"/>
          <cell r="F253" t="str">
            <v>"Западно-Сибирский банк" Сбербанка РФ ОАО г. Тюмень Надымское ОСБ №8028/029</v>
          </cell>
          <cell r="G253" t="str">
            <v>047102651</v>
          </cell>
          <cell r="H253" t="str">
            <v>30101810800000000651</v>
          </cell>
          <cell r="I253" t="str">
            <v>40802810467090100134</v>
          </cell>
          <cell r="J253"/>
          <cell r="K253">
            <v>890300084138</v>
          </cell>
          <cell r="L253"/>
          <cell r="M253"/>
          <cell r="N253"/>
          <cell r="O253"/>
          <cell r="P253"/>
          <cell r="Q253"/>
          <cell r="R253"/>
          <cell r="S253"/>
          <cell r="T253"/>
          <cell r="U253"/>
          <cell r="V253"/>
          <cell r="W253">
            <v>629730</v>
          </cell>
          <cell r="X253" t="str">
            <v>Тюменская обл. ЯНАО</v>
          </cell>
          <cell r="Y253" t="str">
            <v>г. Надым</v>
          </cell>
          <cell r="Z253" t="str">
            <v>ул. Комсомольская д.20 кв. 1</v>
          </cell>
          <cell r="AA253">
            <v>629730</v>
          </cell>
          <cell r="AB253" t="str">
            <v>Тюменская обл. ЯНАО</v>
          </cell>
          <cell r="AC253" t="str">
            <v>г. Надым</v>
          </cell>
          <cell r="AD253" t="str">
            <v>ул. Комсомольская д.20 кв. 1</v>
          </cell>
          <cell r="AE253"/>
          <cell r="AF253" t="str">
            <v>т. 38-435 т. 34-042  т. 61-069</v>
          </cell>
          <cell r="AG253" t="str">
            <v>ИП Габдуллин Фаат Лутфуллинович</v>
          </cell>
          <cell r="AH253" t="str">
            <v>ИП  Габдуллин Ф. Л.</v>
          </cell>
          <cell r="AI253"/>
          <cell r="AJ253"/>
          <cell r="AK253" t="str">
            <v>Раводина Татьяна Станиславовна</v>
          </cell>
          <cell r="AL253" t="str">
            <v>Раводина Т. С.</v>
          </cell>
          <cell r="AM253"/>
          <cell r="AN253"/>
          <cell r="AO253"/>
          <cell r="AP253"/>
          <cell r="AQ253">
            <v>4</v>
          </cell>
          <cell r="AR253">
            <v>8</v>
          </cell>
          <cell r="AS253">
            <v>9</v>
          </cell>
          <cell r="AT253">
            <v>10</v>
          </cell>
          <cell r="AU253"/>
          <cell r="AV253"/>
          <cell r="AW253"/>
          <cell r="AX253" t="str">
            <v>Договор</v>
          </cell>
          <cell r="AY253" t="str">
            <v>ПРОДАВЕЦ</v>
          </cell>
          <cell r="AZ253"/>
          <cell r="BA253"/>
          <cell r="BB253"/>
          <cell r="BC253"/>
          <cell r="BD253"/>
          <cell r="BE253"/>
          <cell r="BF253"/>
          <cell r="BG253"/>
          <cell r="BH253"/>
          <cell r="BI253">
            <v>1</v>
          </cell>
          <cell r="BJ253" t="str">
            <v>ИП Габдуллин Фаат Лутфуллинович</v>
          </cell>
          <cell r="BK253" t="str">
            <v>г-ну  Габдуллину Ф. Л.</v>
          </cell>
          <cell r="BL253" t="str">
            <v>Индивидуальному предпринимателю</v>
          </cell>
          <cell r="BM253"/>
          <cell r="BN253"/>
          <cell r="BO253">
            <v>6.0069999999999997</v>
          </cell>
          <cell r="BP253" t="str">
            <v>Комсомольская 20 маг Диор</v>
          </cell>
        </row>
        <row r="254">
          <cell r="A254">
            <v>20504</v>
          </cell>
          <cell r="B254" t="str">
            <v>ИП Маркевич Михаил Васильевич</v>
          </cell>
          <cell r="C254" t="str">
            <v>ИП  Маркевич М.В.</v>
          </cell>
          <cell r="D254" t="str">
            <v>12-504/2006    от 01.01.2006г.</v>
          </cell>
          <cell r="E254"/>
          <cell r="F254" t="str">
            <v>"Запсибкомбанк" ОАО г. Тюмень</v>
          </cell>
          <cell r="G254" t="str">
            <v>047130639</v>
          </cell>
          <cell r="H254" t="str">
            <v>30101810100000000639</v>
          </cell>
          <cell r="I254" t="str">
            <v>40802810500140000065</v>
          </cell>
          <cell r="J254"/>
          <cell r="K254">
            <v>890300010305</v>
          </cell>
          <cell r="L254"/>
          <cell r="M254"/>
          <cell r="N254"/>
          <cell r="O254"/>
          <cell r="P254">
            <v>304890302800062</v>
          </cell>
          <cell r="Q254"/>
          <cell r="R254"/>
          <cell r="S254"/>
          <cell r="T254"/>
          <cell r="U254"/>
          <cell r="V254"/>
          <cell r="W254">
            <v>629730</v>
          </cell>
          <cell r="X254" t="str">
            <v>ЯНАО</v>
          </cell>
          <cell r="Y254" t="str">
            <v>г. Надым</v>
          </cell>
          <cell r="Z254" t="str">
            <v>пр. Ленинградский д.11 кв. 60</v>
          </cell>
          <cell r="AA254">
            <v>629730</v>
          </cell>
          <cell r="AB254" t="str">
            <v>ЯНАО</v>
          </cell>
          <cell r="AC254" t="str">
            <v>г. Надым</v>
          </cell>
          <cell r="AD254" t="str">
            <v>пр. Ленинградский д.11 кв. 60</v>
          </cell>
          <cell r="AE254" t="str">
            <v>avrora04@mail.ru</v>
          </cell>
          <cell r="AF254" t="str">
            <v>т.6-32-92 
ф. 6-32-97</v>
          </cell>
          <cell r="AG254" t="str">
            <v>ИП Маркевич Михаил Васильевич</v>
          </cell>
          <cell r="AH254" t="str">
            <v>ИП  Маркевич М.В.</v>
          </cell>
          <cell r="AI254"/>
          <cell r="AJ254"/>
          <cell r="AK254"/>
          <cell r="AL254"/>
          <cell r="AM254"/>
          <cell r="AN254"/>
          <cell r="AO254"/>
          <cell r="AP254"/>
          <cell r="AQ254">
            <v>4</v>
          </cell>
          <cell r="AR254">
            <v>8</v>
          </cell>
          <cell r="AS254">
            <v>9</v>
          </cell>
          <cell r="AT254">
            <v>10</v>
          </cell>
          <cell r="AU254"/>
          <cell r="AV254"/>
          <cell r="AW254"/>
          <cell r="AX254" t="str">
            <v>Договор</v>
          </cell>
          <cell r="AY254" t="str">
            <v>ПРОДАВЕЦ</v>
          </cell>
          <cell r="AZ254"/>
          <cell r="BA254"/>
          <cell r="BB254"/>
          <cell r="BC254"/>
          <cell r="BD254"/>
          <cell r="BE254"/>
          <cell r="BF254"/>
          <cell r="BG254"/>
          <cell r="BH254"/>
          <cell r="BI254">
            <v>1</v>
          </cell>
          <cell r="BJ254" t="str">
            <v>ИП Маркевич Михаил Васильевич</v>
          </cell>
          <cell r="BK254" t="str">
            <v>г-ну  Маркевичу М. В.</v>
          </cell>
          <cell r="BL254" t="str">
            <v>Индивидуальному предпринимателю</v>
          </cell>
          <cell r="BM254"/>
          <cell r="BN254"/>
          <cell r="BO254"/>
          <cell r="BP254" t="str">
            <v>Ленинградский 24 мир Подарков</v>
          </cell>
        </row>
        <row r="255">
          <cell r="A255">
            <v>20505</v>
          </cell>
          <cell r="B255" t="str">
            <v>ИП Кобзарёв Николай Владимирович</v>
          </cell>
          <cell r="C255" t="str">
            <v>ИП Кобзарёв Н. В.</v>
          </cell>
          <cell r="D255" t="str">
            <v>12-505/2008    от 01.02.2008г.</v>
          </cell>
          <cell r="E255"/>
          <cell r="F255"/>
          <cell r="G255"/>
          <cell r="H255"/>
          <cell r="I255"/>
          <cell r="J255"/>
          <cell r="K255">
            <v>890303355097</v>
          </cell>
          <cell r="L255"/>
          <cell r="M255"/>
          <cell r="N255"/>
          <cell r="O255"/>
          <cell r="P255"/>
          <cell r="Q255"/>
          <cell r="R255"/>
          <cell r="S255"/>
          <cell r="T255"/>
          <cell r="U255"/>
          <cell r="V255"/>
          <cell r="W255"/>
          <cell r="X255"/>
          <cell r="Y255"/>
          <cell r="Z255"/>
          <cell r="AA255"/>
          <cell r="AB255"/>
          <cell r="AC255"/>
          <cell r="AD255"/>
          <cell r="AE255"/>
          <cell r="AF255"/>
          <cell r="AG255" t="str">
            <v>ИП Кобзарев Николай Владимирович</v>
          </cell>
          <cell r="AH255" t="str">
            <v>ИП Кобзарев Н.В.</v>
          </cell>
          <cell r="AI255"/>
          <cell r="AJ255"/>
          <cell r="AK255"/>
          <cell r="AL255"/>
          <cell r="AM255"/>
          <cell r="AN255"/>
          <cell r="AO255"/>
          <cell r="AP255"/>
          <cell r="AQ255"/>
          <cell r="AR255"/>
          <cell r="AS255"/>
          <cell r="AT255"/>
          <cell r="AU255"/>
          <cell r="AV255"/>
          <cell r="AW255"/>
          <cell r="AX255" t="str">
            <v>Договор</v>
          </cell>
          <cell r="AY255" t="str">
            <v>ПРОДАВЕЦ</v>
          </cell>
          <cell r="AZ255"/>
          <cell r="BA255"/>
          <cell r="BB255"/>
          <cell r="BC255"/>
          <cell r="BD255"/>
          <cell r="BE255"/>
          <cell r="BF255"/>
          <cell r="BG255"/>
          <cell r="BH255"/>
          <cell r="BI255"/>
          <cell r="BJ255" t="str">
            <v>ИП Кобзарёв Николай Владимирович</v>
          </cell>
          <cell r="BK255" t="str">
            <v>г-ну Кобзареву Н.В.</v>
          </cell>
          <cell r="BL255" t="str">
            <v>Индивидуальному предпринимателю</v>
          </cell>
        </row>
        <row r="256">
          <cell r="A256">
            <v>20506</v>
          </cell>
          <cell r="B256" t="str">
            <v>ИП Марченко Марина Викторовна</v>
          </cell>
          <cell r="C256" t="str">
            <v>ИП Марченко М. В.</v>
          </cell>
          <cell r="D256" t="str">
            <v>12-506/2006    от 01.01.2006г.</v>
          </cell>
          <cell r="E256"/>
          <cell r="F256"/>
          <cell r="G256"/>
          <cell r="H256"/>
          <cell r="I256"/>
          <cell r="J256"/>
          <cell r="K256">
            <v>890300125472</v>
          </cell>
          <cell r="L256"/>
          <cell r="M256"/>
          <cell r="N256"/>
          <cell r="O256"/>
          <cell r="P256">
            <v>304890317000222</v>
          </cell>
          <cell r="Q256"/>
          <cell r="R256"/>
          <cell r="S256"/>
          <cell r="T256"/>
          <cell r="U256"/>
          <cell r="V256"/>
          <cell r="W256">
            <v>629730</v>
          </cell>
          <cell r="X256" t="str">
            <v>Тюменская обл. ЯНАО</v>
          </cell>
          <cell r="Y256" t="str">
            <v>г. Надым</v>
          </cell>
          <cell r="Z256" t="str">
            <v>ул. Зверева д. 29 кв. 54</v>
          </cell>
          <cell r="AA256">
            <v>629730</v>
          </cell>
          <cell r="AB256" t="str">
            <v>Тюменская обл. ЯНАО</v>
          </cell>
          <cell r="AC256" t="str">
            <v>г. Надым</v>
          </cell>
          <cell r="AD256" t="str">
            <v>ул. Зверева д. 29 кв. 54 маг. Престиж</v>
          </cell>
          <cell r="AE256"/>
          <cell r="AF256" t="str">
            <v>т. 38-333</v>
          </cell>
          <cell r="AG256" t="str">
            <v>ИП Марченко Марина Викторовна</v>
          </cell>
          <cell r="AH256" t="str">
            <v>ИП Марченко М. В.</v>
          </cell>
          <cell r="AI256"/>
          <cell r="AJ256"/>
          <cell r="AK256"/>
          <cell r="AL256"/>
          <cell r="AM256"/>
          <cell r="AN256"/>
          <cell r="AO256"/>
          <cell r="AP256"/>
          <cell r="AQ256">
            <v>4</v>
          </cell>
          <cell r="AR256">
            <v>8</v>
          </cell>
          <cell r="AS256">
            <v>9</v>
          </cell>
          <cell r="AT256">
            <v>10</v>
          </cell>
          <cell r="AU256"/>
          <cell r="AV256"/>
          <cell r="AW256"/>
          <cell r="AX256" t="str">
            <v>Договор</v>
          </cell>
          <cell r="AY256" t="str">
            <v>ПРОДАВЕЦ</v>
          </cell>
          <cell r="AZ256"/>
          <cell r="BA256"/>
          <cell r="BB256"/>
          <cell r="BC256"/>
          <cell r="BD256"/>
          <cell r="BE256"/>
          <cell r="BF256"/>
          <cell r="BG256"/>
          <cell r="BH256"/>
          <cell r="BI256">
            <v>1</v>
          </cell>
          <cell r="BJ256" t="str">
            <v>ИП Марченко Марина Викторовна</v>
          </cell>
          <cell r="BK256" t="str">
            <v>г-же Марченко М. В.</v>
          </cell>
          <cell r="BL256" t="str">
            <v>Индивидуальному предпринимателю</v>
          </cell>
          <cell r="BM256"/>
          <cell r="BN256"/>
          <cell r="BO256">
            <v>5.0369999999999999</v>
          </cell>
          <cell r="BP256" t="str">
            <v>маг. Престиж 
Заводская 5</v>
          </cell>
        </row>
        <row r="257">
          <cell r="A257">
            <v>20507</v>
          </cell>
          <cell r="B257" t="str">
            <v>ИП Аливердиев Теймур Гейбулла оглы</v>
          </cell>
          <cell r="C257" t="str">
            <v>ИП Аливердиев Т.Г.о.</v>
          </cell>
          <cell r="D257" t="str">
            <v>12-507/2006    от 01.01.2006г.</v>
          </cell>
          <cell r="E257"/>
          <cell r="F257"/>
          <cell r="G257"/>
          <cell r="H257"/>
          <cell r="I257"/>
          <cell r="J257"/>
          <cell r="K257">
            <v>890300198569</v>
          </cell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  <cell r="V257"/>
          <cell r="W257">
            <v>629730</v>
          </cell>
          <cell r="X257" t="str">
            <v>Тюменская обл. ЯНАО</v>
          </cell>
          <cell r="Y257" t="str">
            <v>г. Надым</v>
          </cell>
          <cell r="Z257" t="str">
            <v>ул. Полярная д.14 кв. 67</v>
          </cell>
          <cell r="AA257">
            <v>629730</v>
          </cell>
          <cell r="AB257" t="str">
            <v>Тюменская обл. ЯНАО</v>
          </cell>
          <cell r="AC257" t="str">
            <v>г. Надым</v>
          </cell>
          <cell r="AD257" t="str">
            <v>ул. Полярная д.14 кв. 67</v>
          </cell>
          <cell r="AE257"/>
          <cell r="AF257" t="str">
            <v>т. 36-001 
т. 8-902-626-7823</v>
          </cell>
          <cell r="AG257" t="str">
            <v>ИП Аливердиев Теймур Гейбулла оглы</v>
          </cell>
          <cell r="AH257" t="str">
            <v>ИП Аливердиев Т.Г.о.</v>
          </cell>
          <cell r="AI257"/>
          <cell r="AJ257"/>
          <cell r="AK257" t="str">
            <v>Елена 8-922-452-8363</v>
          </cell>
          <cell r="AL257"/>
          <cell r="AM257"/>
          <cell r="AN257"/>
          <cell r="AO257"/>
          <cell r="AP257"/>
          <cell r="AQ257">
            <v>4</v>
          </cell>
          <cell r="AR257">
            <v>8</v>
          </cell>
          <cell r="AS257">
            <v>9</v>
          </cell>
          <cell r="AT257">
            <v>10</v>
          </cell>
          <cell r="AU257"/>
          <cell r="AV257"/>
          <cell r="AW257"/>
          <cell r="AX257" t="str">
            <v>Договор</v>
          </cell>
          <cell r="AY257" t="str">
            <v>ПРОДАВЕЦ</v>
          </cell>
          <cell r="AZ257"/>
          <cell r="BA257"/>
          <cell r="BB257"/>
          <cell r="BC257"/>
          <cell r="BD257"/>
          <cell r="BE257"/>
          <cell r="BF257"/>
          <cell r="BG257"/>
          <cell r="BH257"/>
          <cell r="BI257">
            <v>1</v>
          </cell>
          <cell r="BJ257" t="str">
            <v>ИП Аливердиев Теймур Гейбулла оглы</v>
          </cell>
          <cell r="BK257" t="str">
            <v>г-ну Аливердиеву Т. Г. о.</v>
          </cell>
          <cell r="BL257" t="str">
            <v>Индивидуальному предпринимателю</v>
          </cell>
          <cell r="BM257"/>
          <cell r="BN257"/>
          <cell r="BO257">
            <v>4.01799999999999</v>
          </cell>
          <cell r="BP257" t="str">
            <v>джокер</v>
          </cell>
        </row>
        <row r="258">
          <cell r="A258">
            <v>20508</v>
          </cell>
          <cell r="B258" t="str">
            <v>ИП Мурчич Инна Анатольевна</v>
          </cell>
          <cell r="C258" t="str">
            <v>ИП Мурчич И. А.</v>
          </cell>
          <cell r="D258" t="str">
            <v>12-508/2006    от 01.01.2006г.</v>
          </cell>
          <cell r="E258"/>
          <cell r="F258"/>
          <cell r="G258"/>
          <cell r="H258"/>
          <cell r="I258"/>
          <cell r="J258"/>
          <cell r="K258">
            <v>890303597321</v>
          </cell>
          <cell r="L258"/>
          <cell r="M258"/>
          <cell r="N258"/>
          <cell r="O258"/>
          <cell r="P258">
            <v>304890316300127</v>
          </cell>
          <cell r="Q258"/>
          <cell r="R258"/>
          <cell r="S258"/>
          <cell r="T258"/>
          <cell r="U258"/>
          <cell r="V258"/>
          <cell r="W258">
            <v>629730</v>
          </cell>
          <cell r="X258" t="str">
            <v>Тюменская обл. ЯНАО</v>
          </cell>
          <cell r="Y258" t="str">
            <v>г. Надым</v>
          </cell>
          <cell r="Z258" t="str">
            <v>ул. Заводская д. 3А кв. 71</v>
          </cell>
          <cell r="AA258">
            <v>629730</v>
          </cell>
          <cell r="AB258" t="str">
            <v>Тюменская обл. ЯНАО</v>
          </cell>
          <cell r="AC258" t="str">
            <v>г. Надым</v>
          </cell>
          <cell r="AD258" t="str">
            <v>ул. Заводская д. 5А</v>
          </cell>
          <cell r="AE258"/>
          <cell r="AF258" t="str">
            <v>р. 3-83-61 д. 2-50-71</v>
          </cell>
          <cell r="AG258" t="str">
            <v>ИП Мурчич Инна Анатольевна</v>
          </cell>
          <cell r="AH258" t="str">
            <v>ИП Мурчич И. А.</v>
          </cell>
          <cell r="AI258"/>
          <cell r="AJ258"/>
          <cell r="AK258"/>
          <cell r="AL258"/>
          <cell r="AM258"/>
          <cell r="AN258"/>
          <cell r="AO258"/>
          <cell r="AP258"/>
          <cell r="AQ258">
            <v>4</v>
          </cell>
          <cell r="AR258">
            <v>8</v>
          </cell>
          <cell r="AS258">
            <v>9</v>
          </cell>
          <cell r="AT258">
            <v>10</v>
          </cell>
          <cell r="AU258"/>
          <cell r="AV258"/>
          <cell r="AW258"/>
          <cell r="AX258" t="str">
            <v>Договор</v>
          </cell>
          <cell r="AY258" t="str">
            <v>ПРОДАВЕЦ</v>
          </cell>
          <cell r="AZ258"/>
          <cell r="BA258"/>
          <cell r="BB258"/>
          <cell r="BC258"/>
          <cell r="BD258"/>
          <cell r="BE258"/>
          <cell r="BF258"/>
          <cell r="BG258"/>
          <cell r="BH258"/>
          <cell r="BI258">
            <v>1</v>
          </cell>
          <cell r="BJ258" t="str">
            <v>ИП Мурчич Инна Анатольевна</v>
          </cell>
          <cell r="BK258" t="str">
            <v>г-же Мурчич И. А.</v>
          </cell>
          <cell r="BL258" t="str">
            <v>Индивидуальному предпринимателю</v>
          </cell>
          <cell r="BM258"/>
          <cell r="BN258"/>
          <cell r="BO258">
            <v>5.0350000000000001</v>
          </cell>
          <cell r="BP258" t="str">
            <v>Заводская 5 Фотолаборатория</v>
          </cell>
        </row>
        <row r="259">
          <cell r="A259">
            <v>20509</v>
          </cell>
          <cell r="B259" t="str">
            <v>ИП Мингебаева Виктория Юрьевна</v>
          </cell>
          <cell r="C259" t="str">
            <v>ИП Мингебаева В. Ю.</v>
          </cell>
          <cell r="D259" t="str">
            <v>12-509/2006    от 01.01.2006г.</v>
          </cell>
          <cell r="E259"/>
          <cell r="F259" t="str">
            <v>филиал ОАО "Уралсиб"  г. Тюмень</v>
          </cell>
          <cell r="G259" t="str">
            <v>047106957</v>
          </cell>
          <cell r="H259" t="str">
            <v>30101810900000000957</v>
          </cell>
          <cell r="I259" t="str">
            <v>40802810563020000125</v>
          </cell>
          <cell r="J259"/>
          <cell r="K259">
            <v>890300476777</v>
          </cell>
          <cell r="L259"/>
          <cell r="M259"/>
          <cell r="N259"/>
          <cell r="O259"/>
          <cell r="P259">
            <v>304890307100091</v>
          </cell>
          <cell r="Q259">
            <v>3273</v>
          </cell>
          <cell r="R259"/>
          <cell r="S259"/>
          <cell r="T259"/>
          <cell r="U259"/>
          <cell r="V259"/>
          <cell r="W259">
            <v>629730</v>
          </cell>
          <cell r="X259" t="str">
            <v>Тюменская обл. ЯНАО</v>
          </cell>
          <cell r="Y259" t="str">
            <v>г. Надым</v>
          </cell>
          <cell r="Z259" t="str">
            <v>ул. Зверева д. 38А кв 12</v>
          </cell>
          <cell r="AA259">
            <v>629730</v>
          </cell>
          <cell r="AB259" t="str">
            <v>Тюменская обл. ЯНАО</v>
          </cell>
          <cell r="AC259" t="str">
            <v>г. Надым</v>
          </cell>
          <cell r="AD259" t="str">
            <v>ул. Зверева д. 42 кв 183</v>
          </cell>
          <cell r="AE259"/>
          <cell r="AF259" t="str">
            <v>т. 594008 
т. 594009</v>
          </cell>
          <cell r="AG259" t="str">
            <v>ИП Мингебаева Виктория Юрьевна</v>
          </cell>
          <cell r="AH259" t="str">
            <v>ИП Мингебаева В. Ю.</v>
          </cell>
          <cell r="AI259"/>
          <cell r="AJ259"/>
          <cell r="AK259"/>
          <cell r="AL259"/>
          <cell r="AM259"/>
          <cell r="AN259"/>
          <cell r="AO259"/>
          <cell r="AP259"/>
          <cell r="AQ259">
            <v>4</v>
          </cell>
          <cell r="AR259">
            <v>8</v>
          </cell>
          <cell r="AS259">
            <v>9</v>
          </cell>
          <cell r="AT259">
            <v>10</v>
          </cell>
          <cell r="AU259"/>
          <cell r="AV259"/>
          <cell r="AW259"/>
          <cell r="AX259" t="str">
            <v>Договор</v>
          </cell>
          <cell r="AY259" t="str">
            <v>ПРОДАВЕЦ</v>
          </cell>
          <cell r="AZ259"/>
          <cell r="BA259"/>
          <cell r="BB259"/>
          <cell r="BC259"/>
          <cell r="BD259"/>
          <cell r="BE259"/>
          <cell r="BF259"/>
          <cell r="BG259"/>
          <cell r="BH259"/>
          <cell r="BI259">
            <v>1</v>
          </cell>
          <cell r="BJ259" t="str">
            <v>ИП Мингебаева Виктория Юрьевна</v>
          </cell>
          <cell r="BK259" t="str">
            <v>г-же Мингебаевой В. Ю.</v>
          </cell>
          <cell r="BL259" t="str">
            <v>Индивидуальному предпринимателю</v>
          </cell>
          <cell r="BM259"/>
          <cell r="BN259"/>
          <cell r="BO259"/>
          <cell r="BP259" t="str">
            <v>пос. Лесной "Мясной Рай" 
отдавать Любовь Александровне</v>
          </cell>
        </row>
        <row r="260">
          <cell r="A260">
            <v>20510</v>
          </cell>
          <cell r="B260" t="str">
            <v>ИП Бертолло Владимир Олегович</v>
          </cell>
          <cell r="C260" t="str">
            <v>ИП Бертолло В. О.</v>
          </cell>
          <cell r="D260" t="str">
            <v>12-510/2006    от 01.01.2006г.</v>
          </cell>
          <cell r="E260"/>
          <cell r="F260" t="str">
            <v>"Запсибкомбанк" ОАО г. Салехард</v>
          </cell>
          <cell r="G260" t="str">
            <v>047182727</v>
          </cell>
          <cell r="H260" t="str">
            <v>301018106000000000727</v>
          </cell>
          <cell r="I260" t="str">
            <v>4080281020014000013</v>
          </cell>
          <cell r="J260"/>
          <cell r="K260">
            <v>890300179541</v>
          </cell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>
            <v>629730</v>
          </cell>
          <cell r="X260" t="str">
            <v>Тюменская обл. ЯНАО</v>
          </cell>
          <cell r="Y260" t="str">
            <v>г. Надым</v>
          </cell>
          <cell r="Z260" t="str">
            <v>ул. Кедровая 8 кв. 75</v>
          </cell>
          <cell r="AA260">
            <v>629730</v>
          </cell>
          <cell r="AB260" t="str">
            <v>Тюменская обл. ЯНАО</v>
          </cell>
          <cell r="AC260" t="str">
            <v>г. Надым</v>
          </cell>
          <cell r="AD260" t="str">
            <v>ул. Кедровая 8 кв. 75</v>
          </cell>
          <cell r="AE260" t="str">
            <v>tutti-nadym@list.ru</v>
          </cell>
          <cell r="AF260" t="str">
            <v>т. 66-33-9 
т. 9-41-13 т. 3-14-66, 90-038</v>
          </cell>
          <cell r="AG260" t="str">
            <v>ИП Бертолло Владимир Олегович</v>
          </cell>
          <cell r="AH260" t="str">
            <v>ИП Бертолло В. О.</v>
          </cell>
          <cell r="AI260"/>
          <cell r="AJ260"/>
          <cell r="AK260"/>
          <cell r="AL260"/>
          <cell r="AM260"/>
          <cell r="AN260"/>
          <cell r="AO260"/>
          <cell r="AP260"/>
          <cell r="AQ260">
            <v>4</v>
          </cell>
          <cell r="AR260">
            <v>8</v>
          </cell>
          <cell r="AS260">
            <v>9</v>
          </cell>
          <cell r="AT260">
            <v>10</v>
          </cell>
          <cell r="AU260"/>
          <cell r="AV260"/>
          <cell r="AW260"/>
          <cell r="AX260" t="str">
            <v>Договор</v>
          </cell>
          <cell r="AY260" t="str">
            <v>ПРОДАВЕЦ</v>
          </cell>
          <cell r="AZ260"/>
          <cell r="BA260"/>
          <cell r="BB260"/>
          <cell r="BC260"/>
          <cell r="BD260"/>
          <cell r="BE260"/>
          <cell r="BF260"/>
          <cell r="BG260"/>
          <cell r="BH260"/>
          <cell r="BI260">
            <v>1</v>
          </cell>
          <cell r="BJ260" t="str">
            <v>ИП Бертолло Владимир Олегович</v>
          </cell>
          <cell r="BK260" t="str">
            <v>г-ну Бертолло В. О.</v>
          </cell>
          <cell r="BL260" t="str">
            <v>Индивидуальному предпринимателю</v>
          </cell>
          <cell r="BM260"/>
          <cell r="BN260"/>
          <cell r="BO260">
            <v>3.0179999999999998</v>
          </cell>
          <cell r="BP260" t="str">
            <v>перед кислородкой 
станцией офис</v>
          </cell>
        </row>
        <row r="261">
          <cell r="A261">
            <v>20511</v>
          </cell>
          <cell r="B261" t="str">
            <v>ИП Науменко Жанна Ивановна</v>
          </cell>
          <cell r="C261" t="str">
            <v>ИП Науменко Ж. И.</v>
          </cell>
          <cell r="D261" t="str">
            <v>12-511/2006    от 01.01.2006г.</v>
          </cell>
          <cell r="E261"/>
          <cell r="F261"/>
          <cell r="G261"/>
          <cell r="H261"/>
          <cell r="I261"/>
          <cell r="J261"/>
          <cell r="K261">
            <v>890300195286</v>
          </cell>
          <cell r="L261"/>
          <cell r="M261"/>
          <cell r="N261"/>
          <cell r="O261"/>
          <cell r="P261">
            <v>304890325100010</v>
          </cell>
          <cell r="Q261">
            <v>2836</v>
          </cell>
          <cell r="R261"/>
          <cell r="S261"/>
          <cell r="T261"/>
          <cell r="U261"/>
          <cell r="V261"/>
          <cell r="W261">
            <v>629713</v>
          </cell>
          <cell r="X261" t="str">
            <v>Тюменская обл. ЯНАО</v>
          </cell>
          <cell r="Y261" t="str">
            <v>пос. Старый Надым</v>
          </cell>
          <cell r="Z261" t="str">
            <v>п. Восточный д. 95</v>
          </cell>
          <cell r="AA261">
            <v>629730</v>
          </cell>
          <cell r="AB261" t="str">
            <v>Тюменская обл. ЯНАО</v>
          </cell>
          <cell r="AC261" t="str">
            <v>пос. Старый Надым</v>
          </cell>
          <cell r="AD261" t="str">
            <v>АТП - 6 маг. "Алёнушка"</v>
          </cell>
          <cell r="AE261"/>
          <cell r="AF261" t="str">
            <v>т. 46-0-43</v>
          </cell>
          <cell r="AG261" t="str">
            <v>ИП Науменко Жанна Ивановна</v>
          </cell>
          <cell r="AH261" t="str">
            <v>ИП Науменко Ж. И.</v>
          </cell>
          <cell r="AI261"/>
          <cell r="AJ261"/>
          <cell r="AK261"/>
          <cell r="AL261"/>
          <cell r="AM261"/>
          <cell r="AN261"/>
          <cell r="AO261"/>
          <cell r="AP261"/>
          <cell r="AQ261">
            <v>4</v>
          </cell>
          <cell r="AR261">
            <v>8</v>
          </cell>
          <cell r="AS261">
            <v>9</v>
          </cell>
          <cell r="AT261">
            <v>10</v>
          </cell>
          <cell r="AU261"/>
          <cell r="AV261"/>
          <cell r="AW261"/>
          <cell r="AX261" t="str">
            <v>Договор</v>
          </cell>
          <cell r="AY261" t="str">
            <v>ПРОДАВЕЦ</v>
          </cell>
          <cell r="AZ261"/>
          <cell r="BA261"/>
          <cell r="BB261"/>
          <cell r="BC261"/>
          <cell r="BD261"/>
          <cell r="BE261"/>
          <cell r="BF261"/>
          <cell r="BG261"/>
          <cell r="BH261"/>
          <cell r="BI261">
            <v>1</v>
          </cell>
          <cell r="BJ261" t="str">
            <v>ИП Науменко Жанна Ивановна</v>
          </cell>
          <cell r="BK261" t="str">
            <v>г-же Науменко Ж. И.</v>
          </cell>
          <cell r="BL261" t="str">
            <v>Индивидуальному предпринимателю</v>
          </cell>
          <cell r="BM261"/>
          <cell r="BN261"/>
          <cell r="BO261"/>
          <cell r="BP261" t="str">
            <v>ст. НАДЫМ</v>
          </cell>
        </row>
        <row r="262">
          <cell r="A262">
            <v>20512</v>
          </cell>
          <cell r="B262" t="str">
            <v>ИП Буркина Лиля Рифгатовна</v>
          </cell>
          <cell r="C262" t="str">
            <v>ИП Буркина Л. Р.</v>
          </cell>
          <cell r="D262" t="str">
            <v>12-512/2006    от 01.01.2006г.</v>
          </cell>
          <cell r="E262"/>
          <cell r="F262" t="str">
            <v>"Запсибкомбанк" ОАО г. Тюмень</v>
          </cell>
          <cell r="G262" t="str">
            <v>047102651</v>
          </cell>
          <cell r="H262" t="str">
            <v>30101810800000000651</v>
          </cell>
          <cell r="I262" t="str">
            <v>40802810867090100239</v>
          </cell>
          <cell r="J262"/>
          <cell r="K262">
            <v>890300025566</v>
          </cell>
          <cell r="L262"/>
          <cell r="M262"/>
          <cell r="N262"/>
          <cell r="O262"/>
          <cell r="P262"/>
          <cell r="Q262"/>
          <cell r="R262"/>
          <cell r="S262"/>
          <cell r="T262"/>
          <cell r="U262"/>
          <cell r="V262"/>
          <cell r="W262">
            <v>629730</v>
          </cell>
          <cell r="X262" t="str">
            <v>Тюменская обл. ЯНАО</v>
          </cell>
          <cell r="Y262" t="str">
            <v>г. Надым</v>
          </cell>
          <cell r="Z262" t="str">
            <v>пр. Ленинградский д.20 кв. 4</v>
          </cell>
          <cell r="AA262">
            <v>629730</v>
          </cell>
          <cell r="AB262" t="str">
            <v>Тюменская обл. ЯНАО</v>
          </cell>
          <cell r="AC262" t="str">
            <v>г. Надым</v>
          </cell>
          <cell r="AD262" t="str">
            <v>пр. Ленинградский д.20 кв. 4</v>
          </cell>
          <cell r="AE262"/>
          <cell r="AF262" t="str">
            <v>3-54-58, 3-13-12, 2-05-20</v>
          </cell>
          <cell r="AG262" t="str">
            <v>ИП Буркина Лиля Рифгатовна 3-54-58</v>
          </cell>
          <cell r="AH262" t="str">
            <v>ИП Буркина Л.Р.</v>
          </cell>
          <cell r="AI262"/>
          <cell r="AJ262"/>
          <cell r="AK262" t="str">
            <v>Бойко Юлия Оскиановна</v>
          </cell>
          <cell r="AL262" t="str">
            <v>Бойко Ю. О.</v>
          </cell>
          <cell r="AM262" t="str">
            <v>Орлова Наталья Викторовна</v>
          </cell>
          <cell r="AN262"/>
          <cell r="AO262"/>
          <cell r="AP262"/>
          <cell r="AQ262">
            <v>4</v>
          </cell>
          <cell r="AR262">
            <v>8</v>
          </cell>
          <cell r="AS262">
            <v>9</v>
          </cell>
          <cell r="AT262">
            <v>10</v>
          </cell>
          <cell r="AU262"/>
          <cell r="AV262"/>
          <cell r="AW262"/>
          <cell r="AX262" t="str">
            <v>Договор</v>
          </cell>
          <cell r="AY262" t="str">
            <v>ПРОДАВЕЦ</v>
          </cell>
          <cell r="AZ262"/>
          <cell r="BA262"/>
          <cell r="BB262"/>
          <cell r="BC262"/>
          <cell r="BD262"/>
          <cell r="BE262"/>
          <cell r="BF262"/>
          <cell r="BG262"/>
          <cell r="BH262"/>
          <cell r="BI262">
            <v>1</v>
          </cell>
          <cell r="BJ262" t="str">
            <v>ИП Буркина Лиля Рифгатовна</v>
          </cell>
          <cell r="BK262" t="str">
            <v>г-же Буркиной Л. Р.</v>
          </cell>
          <cell r="BL262" t="str">
            <v>Индивидуальному предпринимателю</v>
          </cell>
          <cell r="BM262"/>
          <cell r="BN262"/>
          <cell r="BO262"/>
          <cell r="BP262" t="str">
            <v>пл.Север маг.Гранд</v>
          </cell>
        </row>
        <row r="263">
          <cell r="A263">
            <v>20513</v>
          </cell>
          <cell r="B263" t="str">
            <v>ИП Саурин Михаил Гаврилович</v>
          </cell>
          <cell r="C263" t="str">
            <v>ИП Саурин М. Г.</v>
          </cell>
          <cell r="D263" t="str">
            <v>12-513/2006    от 01.01.2006г.</v>
          </cell>
          <cell r="E263"/>
          <cell r="F263" t="str">
            <v>"Запсибкомбанк" ОАО г. Тюмень</v>
          </cell>
          <cell r="G263" t="str">
            <v>047102651</v>
          </cell>
          <cell r="H263" t="str">
            <v>30101810800000000651</v>
          </cell>
          <cell r="I263"/>
          <cell r="J263"/>
          <cell r="K263">
            <v>890300365940</v>
          </cell>
          <cell r="L263"/>
          <cell r="M263"/>
          <cell r="N263"/>
          <cell r="O263"/>
          <cell r="P263">
            <v>304890331600043</v>
          </cell>
          <cell r="Q263"/>
          <cell r="R263"/>
          <cell r="S263"/>
          <cell r="T263"/>
          <cell r="U263"/>
          <cell r="V263"/>
          <cell r="W263">
            <v>629730</v>
          </cell>
          <cell r="X263" t="str">
            <v>Тюменская обл. ЯНАО</v>
          </cell>
          <cell r="Y263" t="str">
            <v>г. Надым</v>
          </cell>
          <cell r="Z263" t="str">
            <v>ул. Комсомольская д.12 кв. 30</v>
          </cell>
          <cell r="AA263">
            <v>629730</v>
          </cell>
          <cell r="AB263" t="str">
            <v>Тюменская обл. ЯНАО</v>
          </cell>
          <cell r="AC263" t="str">
            <v>г. Надым</v>
          </cell>
          <cell r="AD263" t="str">
            <v>ул. Комсомольская д.12 кв. 30</v>
          </cell>
          <cell r="AE263"/>
          <cell r="AF263" t="str">
            <v>т. 8-922-2233-711</v>
          </cell>
          <cell r="AG263" t="str">
            <v>ИП Саурин Михаил Гаврилович</v>
          </cell>
          <cell r="AH263" t="str">
            <v>ИП Саурин М.Г.</v>
          </cell>
          <cell r="AI263"/>
          <cell r="AJ263"/>
          <cell r="AK263" t="str">
            <v>Анжела Анатольевна 
т. 9-69-59</v>
          </cell>
          <cell r="AL263"/>
          <cell r="AM263"/>
          <cell r="AN263"/>
          <cell r="AO263"/>
          <cell r="AP263"/>
          <cell r="AQ263">
            <v>4</v>
          </cell>
          <cell r="AR263">
            <v>8</v>
          </cell>
          <cell r="AS263">
            <v>9</v>
          </cell>
          <cell r="AT263">
            <v>10</v>
          </cell>
          <cell r="AU263"/>
          <cell r="AV263"/>
          <cell r="AW263"/>
          <cell r="AX263" t="str">
            <v>Договор</v>
          </cell>
          <cell r="AY263" t="str">
            <v>ПРОДАВЕЦ</v>
          </cell>
          <cell r="AZ263"/>
          <cell r="BA263"/>
          <cell r="BB263"/>
          <cell r="BC263"/>
          <cell r="BD263"/>
          <cell r="BE263"/>
          <cell r="BF263"/>
          <cell r="BG263"/>
          <cell r="BH263"/>
          <cell r="BI263">
            <v>1</v>
          </cell>
          <cell r="BJ263" t="str">
            <v>ИП Саурин Михаил Гаврилович</v>
          </cell>
          <cell r="BK263" t="str">
            <v>г-ну Саурину М. Г.</v>
          </cell>
          <cell r="BL263" t="str">
            <v>Индивидуальному предпринимателю</v>
          </cell>
          <cell r="BM263"/>
          <cell r="BN263"/>
          <cell r="BO263">
            <v>6.0129999999999999</v>
          </cell>
          <cell r="BP263" t="str">
            <v>"НЗКПД" 3 эт., оф. № 13 "Каскад"</v>
          </cell>
        </row>
        <row r="264">
          <cell r="A264">
            <v>20514</v>
          </cell>
          <cell r="B264" t="str">
            <v>ИП Гашимов Ильгам Алишах оглы</v>
          </cell>
          <cell r="C264" t="str">
            <v>ИП Гашимов И. А.</v>
          </cell>
          <cell r="D264" t="str">
            <v>12-514/2006    от 01.01.2006г.</v>
          </cell>
          <cell r="E264"/>
          <cell r="F264" t="str">
            <v>"Запсибкомбанк" ОАО г. Салехард</v>
          </cell>
          <cell r="G264" t="str">
            <v>047182727</v>
          </cell>
          <cell r="H264" t="str">
            <v>301018106000000000727</v>
          </cell>
          <cell r="I264" t="str">
            <v>40802810000140000719</v>
          </cell>
          <cell r="J264"/>
          <cell r="K264">
            <v>890300046100</v>
          </cell>
          <cell r="L264"/>
          <cell r="M264"/>
          <cell r="N264"/>
          <cell r="O264"/>
          <cell r="P264">
            <v>304890309800127</v>
          </cell>
          <cell r="Q264"/>
          <cell r="R264"/>
          <cell r="S264"/>
          <cell r="T264"/>
          <cell r="U264"/>
          <cell r="V264"/>
          <cell r="W264">
            <v>629730</v>
          </cell>
          <cell r="X264" t="str">
            <v>Тюменская обл. ЯНАО</v>
          </cell>
          <cell r="Y264" t="str">
            <v>г. Надым</v>
          </cell>
          <cell r="Z264" t="str">
            <v>ул. Зверева д. 44 кв. 50</v>
          </cell>
          <cell r="AA264">
            <v>629730</v>
          </cell>
          <cell r="AB264" t="str">
            <v>Тюменская обл. ЯНАО</v>
          </cell>
          <cell r="AC264" t="str">
            <v>г. Надым</v>
          </cell>
          <cell r="AD264" t="str">
            <v>ул. Зверева д. 46А</v>
          </cell>
          <cell r="AE264"/>
          <cell r="AF264" t="str">
            <v>т. 2-55-72, 
т. 7-29-22,
т.д. 2-49-41</v>
          </cell>
          <cell r="AG264" t="str">
            <v>ИП Гашимов Ильгам Алишах оглы</v>
          </cell>
          <cell r="AH264" t="str">
            <v>ИП Гашимов И. А. о.</v>
          </cell>
          <cell r="AI264"/>
          <cell r="AJ264"/>
          <cell r="AK264"/>
          <cell r="AL264"/>
          <cell r="AM264"/>
          <cell r="AN264"/>
          <cell r="AO264"/>
          <cell r="AP264"/>
          <cell r="AQ264">
            <v>4</v>
          </cell>
          <cell r="AR264">
            <v>8</v>
          </cell>
          <cell r="AS264">
            <v>9</v>
          </cell>
          <cell r="AT264">
            <v>10</v>
          </cell>
          <cell r="AU264"/>
          <cell r="AV264"/>
          <cell r="AW264"/>
          <cell r="AX264" t="str">
            <v>Договор</v>
          </cell>
          <cell r="AY264" t="str">
            <v>ПРОДАВЕЦ</v>
          </cell>
          <cell r="AZ264"/>
          <cell r="BA264"/>
          <cell r="BB264"/>
          <cell r="BC264"/>
          <cell r="BD264"/>
          <cell r="BE264"/>
          <cell r="BF264"/>
          <cell r="BG264"/>
          <cell r="BH264"/>
          <cell r="BI264">
            <v>1</v>
          </cell>
          <cell r="BJ264" t="str">
            <v>ИП Гашимов Ильгам Алишах оглы</v>
          </cell>
          <cell r="BK264" t="str">
            <v>г-ну Гашимову И. А. о.</v>
          </cell>
          <cell r="BL264" t="str">
            <v>Индивидуальному предпринимателю</v>
          </cell>
          <cell r="BM264"/>
          <cell r="BN264"/>
          <cell r="BO264"/>
          <cell r="BP264" t="str">
            <v>11 мкр. Маг. "Эрлайс "</v>
          </cell>
        </row>
        <row r="265">
          <cell r="A265">
            <v>20515</v>
          </cell>
          <cell r="B265" t="str">
            <v>ИП Лесниченко Евгений Михайлович</v>
          </cell>
          <cell r="C265" t="str">
            <v>ИП Лесниченко Е. М.</v>
          </cell>
          <cell r="D265" t="str">
            <v>12-515/2006    от 01.04.2006г.</v>
          </cell>
          <cell r="E265"/>
          <cell r="F265" t="str">
            <v>"Запсибкомбанк" ОАО г. Тюмень</v>
          </cell>
          <cell r="G265" t="str">
            <v>047102651</v>
          </cell>
          <cell r="H265" t="str">
            <v>30101810800000000651</v>
          </cell>
          <cell r="I265" t="str">
            <v>40802810367090100056</v>
          </cell>
          <cell r="J265"/>
          <cell r="K265">
            <v>890300097602</v>
          </cell>
          <cell r="L265"/>
          <cell r="M265"/>
          <cell r="N265"/>
          <cell r="O265"/>
          <cell r="P265">
            <v>304890318900050</v>
          </cell>
          <cell r="Q265"/>
          <cell r="R265"/>
          <cell r="S265"/>
          <cell r="T265"/>
          <cell r="U265"/>
          <cell r="V265"/>
          <cell r="W265">
            <v>629730</v>
          </cell>
          <cell r="X265" t="str">
            <v>Тюменская обл. ЯНАО</v>
          </cell>
          <cell r="Y265" t="str">
            <v>г. Надым</v>
          </cell>
          <cell r="Z265" t="str">
            <v>п. Лесной 1/3-11</v>
          </cell>
          <cell r="AA265">
            <v>629730</v>
          </cell>
          <cell r="AB265" t="str">
            <v>Тюменская обл. ЯНАО</v>
          </cell>
          <cell r="AC265" t="str">
            <v>г. Надым</v>
          </cell>
          <cell r="AD265" t="str">
            <v>п. Лесной 1/3-11</v>
          </cell>
          <cell r="AE265"/>
          <cell r="AF265" t="str">
            <v>т.53-60-10  
т. 8-902-626-76-68</v>
          </cell>
          <cell r="AG265" t="str">
            <v>ИП Лесниченко Евгений Михайлович</v>
          </cell>
          <cell r="AH265" t="str">
            <v>ИП Лесниченко Е. М.</v>
          </cell>
          <cell r="AI265"/>
          <cell r="AJ265"/>
          <cell r="AK265"/>
          <cell r="AL265"/>
          <cell r="AM265"/>
          <cell r="AN265"/>
          <cell r="AO265"/>
          <cell r="AP265"/>
          <cell r="AQ265">
            <v>4</v>
          </cell>
          <cell r="AR265">
            <v>8</v>
          </cell>
          <cell r="AS265">
            <v>9</v>
          </cell>
          <cell r="AT265">
            <v>10</v>
          </cell>
          <cell r="AU265"/>
          <cell r="AV265"/>
          <cell r="AW265"/>
          <cell r="AX265" t="str">
            <v>Договор</v>
          </cell>
          <cell r="AY265" t="str">
            <v>ПРОДАВЕЦ</v>
          </cell>
          <cell r="AZ265"/>
          <cell r="BA265"/>
          <cell r="BB265"/>
          <cell r="BC265"/>
          <cell r="BD265"/>
          <cell r="BE265"/>
          <cell r="BF265"/>
          <cell r="BG265"/>
          <cell r="BH265"/>
          <cell r="BI265">
            <v>1</v>
          </cell>
          <cell r="BJ265" t="str">
            <v>ИП Лесниченко Евгений Михайлович</v>
          </cell>
          <cell r="BK265" t="str">
            <v>г-ну Лесниченко Е. М.</v>
          </cell>
          <cell r="BL265" t="str">
            <v>Индивидуальному предпринимателю</v>
          </cell>
        </row>
        <row r="266">
          <cell r="A266">
            <v>20516</v>
          </cell>
          <cell r="B266" t="str">
            <v>ИП Манжосов Пётр Николаевич</v>
          </cell>
          <cell r="C266" t="str">
            <v>ИП Манжосов П.Н.</v>
          </cell>
          <cell r="D266" t="str">
            <v>12-516/2006    от 01.01.2006г.</v>
          </cell>
          <cell r="E266"/>
          <cell r="F266" t="str">
            <v>"Запсибкомбанк" ОАО г. Салехард</v>
          </cell>
          <cell r="G266" t="str">
            <v>047182727</v>
          </cell>
          <cell r="H266" t="str">
            <v>301018106000000000727</v>
          </cell>
          <cell r="I266" t="str">
            <v>40802810700140000195</v>
          </cell>
          <cell r="J266"/>
          <cell r="K266">
            <v>890300069793</v>
          </cell>
          <cell r="L266"/>
          <cell r="M266"/>
          <cell r="N266"/>
          <cell r="O266"/>
          <cell r="P266"/>
          <cell r="Q266"/>
          <cell r="R266"/>
          <cell r="S266"/>
          <cell r="T266"/>
          <cell r="U266"/>
          <cell r="V266"/>
          <cell r="W266">
            <v>629730</v>
          </cell>
          <cell r="X266" t="str">
            <v>Тюменская обл. ЯНАО</v>
          </cell>
          <cell r="Y266" t="str">
            <v>г. Надым</v>
          </cell>
          <cell r="Z266" t="str">
            <v>ул. Кедровая 12-129</v>
          </cell>
          <cell r="AA266">
            <v>629730</v>
          </cell>
          <cell r="AB266" t="str">
            <v>Тюменская обл. ЯНАО</v>
          </cell>
          <cell r="AC266" t="str">
            <v>г. Надым</v>
          </cell>
          <cell r="AD266" t="str">
            <v>ул. Кедровая 12-129</v>
          </cell>
          <cell r="AE266"/>
          <cell r="AF266" t="str">
            <v>т. 3-20-98</v>
          </cell>
          <cell r="AG266" t="str">
            <v>ИП Манжосов Пётр Николаевич</v>
          </cell>
          <cell r="AH266" t="str">
            <v>ИП Манжосов П.Н.</v>
          </cell>
          <cell r="AI266"/>
          <cell r="AJ266"/>
          <cell r="AK266"/>
          <cell r="AL266"/>
          <cell r="AM266"/>
          <cell r="AN266"/>
          <cell r="AO266"/>
          <cell r="AP266"/>
          <cell r="AQ266">
            <v>4</v>
          </cell>
          <cell r="AR266">
            <v>8</v>
          </cell>
          <cell r="AS266">
            <v>9</v>
          </cell>
          <cell r="AT266">
            <v>10</v>
          </cell>
          <cell r="AU266"/>
          <cell r="AV266"/>
          <cell r="AW266"/>
          <cell r="AX266" t="str">
            <v>Договор</v>
          </cell>
          <cell r="AY266" t="str">
            <v>ПРОДАВЕЦ</v>
          </cell>
          <cell r="AZ266"/>
          <cell r="BA266"/>
          <cell r="BB266"/>
          <cell r="BC266"/>
          <cell r="BD266"/>
          <cell r="BE266"/>
          <cell r="BF266"/>
          <cell r="BG266"/>
          <cell r="BH266"/>
          <cell r="BI266">
            <v>1</v>
          </cell>
          <cell r="BJ266" t="str">
            <v>ИП Манжосов Пётр Николаевич</v>
          </cell>
          <cell r="BK266" t="str">
            <v>г-ну  Манжосову П. Н.</v>
          </cell>
          <cell r="BL266" t="str">
            <v>Индивидуальному предпринимателю</v>
          </cell>
          <cell r="BM266"/>
          <cell r="BN266"/>
          <cell r="BO266"/>
          <cell r="BP266" t="str">
            <v>маг. Какаду</v>
          </cell>
        </row>
        <row r="267">
          <cell r="A267">
            <v>20517</v>
          </cell>
          <cell r="B267" t="str">
            <v>Новый Абонент</v>
          </cell>
          <cell r="C267" t="str">
            <v>Новый Абонент</v>
          </cell>
          <cell r="D267"/>
          <cell r="E267"/>
          <cell r="F267"/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  <cell r="Q267"/>
          <cell r="R267"/>
          <cell r="S267"/>
          <cell r="T267"/>
          <cell r="U267"/>
          <cell r="V267"/>
          <cell r="W267"/>
          <cell r="X267"/>
          <cell r="Y267"/>
          <cell r="Z267"/>
          <cell r="AA267"/>
          <cell r="AB267"/>
          <cell r="AC267"/>
          <cell r="AD267"/>
          <cell r="AE267" t="str">
            <v xml:space="preserve"> </v>
          </cell>
          <cell r="AF267"/>
          <cell r="AG267"/>
          <cell r="AH267"/>
          <cell r="AI267"/>
          <cell r="AJ267"/>
          <cell r="AK267"/>
          <cell r="AL267"/>
          <cell r="AM267"/>
          <cell r="AN267"/>
          <cell r="AO267"/>
          <cell r="AP267"/>
          <cell r="AQ267"/>
          <cell r="AR267"/>
          <cell r="AS267"/>
          <cell r="AT267"/>
          <cell r="AU267"/>
          <cell r="AV267"/>
          <cell r="AW267"/>
          <cell r="AX267"/>
          <cell r="AY267"/>
          <cell r="AZ267"/>
          <cell r="BA267"/>
          <cell r="BB267"/>
          <cell r="BC267"/>
          <cell r="BD267"/>
          <cell r="BE267"/>
          <cell r="BF267"/>
          <cell r="BG267"/>
          <cell r="BH267"/>
          <cell r="BI267"/>
          <cell r="BJ267" t="str">
            <v>Новый Абонент</v>
          </cell>
        </row>
        <row r="268">
          <cell r="A268">
            <v>20518</v>
          </cell>
          <cell r="B268" t="str">
            <v>ИП Козаренко Анатолий Ильич</v>
          </cell>
          <cell r="C268" t="str">
            <v>ИП Козаренко А. И.</v>
          </cell>
          <cell r="D268" t="str">
            <v>12-518/2006    от 01.01.2006г.</v>
          </cell>
          <cell r="E268"/>
          <cell r="F268" t="str">
            <v>"Запсибкомбанк" ОАО г. Салехард</v>
          </cell>
          <cell r="G268" t="str">
            <v>047182727</v>
          </cell>
          <cell r="H268" t="str">
            <v>301018106000000000727</v>
          </cell>
          <cell r="I268" t="str">
            <v>40702810900140000192</v>
          </cell>
          <cell r="J268"/>
          <cell r="K268">
            <v>890300007990</v>
          </cell>
          <cell r="L268"/>
          <cell r="M268"/>
          <cell r="N268"/>
          <cell r="O268"/>
          <cell r="P268">
            <v>304890307900014</v>
          </cell>
          <cell r="Q268"/>
          <cell r="R268"/>
          <cell r="S268"/>
          <cell r="T268"/>
          <cell r="U268"/>
          <cell r="V268"/>
          <cell r="W268">
            <v>629730</v>
          </cell>
          <cell r="X268" t="str">
            <v>Тюменская обл. ЯНАО</v>
          </cell>
          <cell r="Y268" t="str">
            <v>г. Надым</v>
          </cell>
          <cell r="Z268" t="str">
            <v>ул Зверева д. 49 кв. 334</v>
          </cell>
          <cell r="AA268">
            <v>629730</v>
          </cell>
          <cell r="AB268" t="str">
            <v>Тюменская обл. ЯНАО</v>
          </cell>
          <cell r="AC268" t="str">
            <v>г. Надым</v>
          </cell>
          <cell r="AD268" t="str">
            <v>ул Зверева д. 49 кв. 334</v>
          </cell>
          <cell r="AE268"/>
          <cell r="AF268" t="str">
            <v>т. 36-0-52 
т. 2-00-63 
ф. 3-88-50 
т. 8-902-626-39-60</v>
          </cell>
          <cell r="AG268" t="str">
            <v>ИП Козаренко Анатолий Ильич</v>
          </cell>
          <cell r="AH268" t="str">
            <v>ИП Козаренко А. И.</v>
          </cell>
          <cell r="AI268"/>
          <cell r="AJ268"/>
          <cell r="AK268"/>
          <cell r="AL268"/>
          <cell r="AM268"/>
          <cell r="AN268"/>
          <cell r="AO268"/>
          <cell r="AP268"/>
          <cell r="AQ268">
            <v>4</v>
          </cell>
          <cell r="AR268">
            <v>8</v>
          </cell>
          <cell r="AS268">
            <v>9</v>
          </cell>
          <cell r="AT268">
            <v>10</v>
          </cell>
          <cell r="AU268"/>
          <cell r="AV268"/>
          <cell r="AW268"/>
          <cell r="AX268" t="str">
            <v>Договор</v>
          </cell>
          <cell r="AY268" t="str">
            <v>ПРОДАВЕЦ</v>
          </cell>
          <cell r="AZ268"/>
          <cell r="BA268"/>
          <cell r="BB268"/>
          <cell r="BC268"/>
          <cell r="BD268"/>
          <cell r="BE268"/>
          <cell r="BF268"/>
          <cell r="BG268"/>
          <cell r="BH268"/>
          <cell r="BI268">
            <v>1</v>
          </cell>
          <cell r="BJ268" t="str">
            <v>ИП Козаренко Анатолий Ильич</v>
          </cell>
          <cell r="BK268" t="str">
            <v>г-ну Козаренко А. И.</v>
          </cell>
          <cell r="BL268" t="str">
            <v>Индивидуальному предпринимателю</v>
          </cell>
          <cell r="BM268"/>
          <cell r="BN268"/>
          <cell r="BO268"/>
          <cell r="BP268" t="str">
            <v>маг.Меркурий</v>
          </cell>
        </row>
        <row r="269">
          <cell r="A269">
            <v>20519</v>
          </cell>
          <cell r="B269" t="str">
            <v>ИП Савенко Евгений Дмитриевич</v>
          </cell>
          <cell r="C269" t="str">
            <v>ИП Савенко Е.Д.</v>
          </cell>
          <cell r="D269" t="str">
            <v>12-519/2006    от 01.01.2006г.</v>
          </cell>
          <cell r="E269"/>
          <cell r="F269" t="str">
            <v>"Запсибкомбанк" ОАО г. Тюмень</v>
          </cell>
          <cell r="G269" t="str">
            <v>047102651</v>
          </cell>
          <cell r="H269" t="str">
            <v>30101810800000000651</v>
          </cell>
          <cell r="I269" t="str">
            <v>40802810367090100124</v>
          </cell>
          <cell r="J269"/>
          <cell r="K269">
            <v>890300177600</v>
          </cell>
          <cell r="L269"/>
          <cell r="M269"/>
          <cell r="N269"/>
          <cell r="O269"/>
          <cell r="P269">
            <v>404890319800021</v>
          </cell>
          <cell r="Q269"/>
          <cell r="R269"/>
          <cell r="S269"/>
          <cell r="T269"/>
          <cell r="U269"/>
          <cell r="V269"/>
          <cell r="W269">
            <v>629736</v>
          </cell>
          <cell r="X269" t="str">
            <v>Тюменская обл. ЯНАО</v>
          </cell>
          <cell r="Y269" t="str">
            <v>г. Надым</v>
          </cell>
          <cell r="Z269" t="str">
            <v>ул Зверева 56-36</v>
          </cell>
          <cell r="AA269">
            <v>629730</v>
          </cell>
          <cell r="AB269" t="str">
            <v>Тюменская обл. ЯНАО</v>
          </cell>
          <cell r="AC269" t="str">
            <v>г. Надым</v>
          </cell>
          <cell r="AD269" t="str">
            <v>Проезд 13 панель "С"</v>
          </cell>
          <cell r="AE269"/>
          <cell r="AF269" t="str">
            <v>т/ф 6-40-71,ф.5-49-122</v>
          </cell>
          <cell r="AG269" t="str">
            <v>ИП Савенко Евгений Дмитриевич</v>
          </cell>
          <cell r="AH269" t="str">
            <v>ИП Савенко Е.Д.</v>
          </cell>
          <cell r="AI269"/>
          <cell r="AJ269"/>
          <cell r="AK269"/>
          <cell r="AL269"/>
          <cell r="AM269"/>
          <cell r="AN269"/>
          <cell r="AO269"/>
          <cell r="AP269"/>
          <cell r="AQ269">
            <v>4</v>
          </cell>
          <cell r="AR269">
            <v>8</v>
          </cell>
          <cell r="AS269">
            <v>9</v>
          </cell>
          <cell r="AT269">
            <v>10</v>
          </cell>
          <cell r="AU269"/>
          <cell r="AV269"/>
          <cell r="AW269"/>
          <cell r="AX269" t="str">
            <v>Договор</v>
          </cell>
          <cell r="AY269" t="str">
            <v>ПРОДАВЕЦ</v>
          </cell>
          <cell r="AZ269"/>
          <cell r="BA269"/>
          <cell r="BB269"/>
          <cell r="BC269"/>
          <cell r="BD269"/>
          <cell r="BE269"/>
          <cell r="BF269"/>
          <cell r="BG269"/>
          <cell r="BH269"/>
          <cell r="BI269">
            <v>1</v>
          </cell>
          <cell r="BJ269" t="str">
            <v>ИП Савенко Евгений Дмитриевич</v>
          </cell>
          <cell r="BK269" t="str">
            <v>г-ну Савенко Е. Д.</v>
          </cell>
          <cell r="BL269" t="str">
            <v>Индивидуальному предпринимателю</v>
          </cell>
          <cell r="BM269"/>
          <cell r="BN269"/>
          <cell r="BO269">
            <v>2.0099999999999998</v>
          </cell>
          <cell r="BP269" t="str">
            <v>маг. "ИКС" проезд 14</v>
          </cell>
        </row>
        <row r="270">
          <cell r="A270">
            <v>20520</v>
          </cell>
          <cell r="B270" t="str">
            <v>ИП Манжосова Ирина Александровна</v>
          </cell>
          <cell r="C270" t="str">
            <v>ИП Манжосова И.А.</v>
          </cell>
          <cell r="D270" t="str">
            <v>12-520/2006    от 01.01.2006г.</v>
          </cell>
          <cell r="E270"/>
          <cell r="F270" t="str">
            <v>"Запсибкомбанк" ОАО г. Надым</v>
          </cell>
          <cell r="G270" t="str">
            <v>047186784</v>
          </cell>
          <cell r="H270" t="str">
            <v>30101810900000000784</v>
          </cell>
          <cell r="I270" t="str">
            <v>40802810200140000193</v>
          </cell>
          <cell r="J270"/>
          <cell r="K270">
            <v>890300022283</v>
          </cell>
          <cell r="L270"/>
          <cell r="M270"/>
          <cell r="N270"/>
          <cell r="O270"/>
          <cell r="P270"/>
          <cell r="Q270"/>
          <cell r="R270"/>
          <cell r="S270"/>
          <cell r="T270"/>
          <cell r="U270"/>
          <cell r="V270"/>
          <cell r="W270">
            <v>629730</v>
          </cell>
          <cell r="X270" t="str">
            <v>Тюменская обл. ЯНАО</v>
          </cell>
          <cell r="Y270" t="str">
            <v>г. Надым</v>
          </cell>
          <cell r="Z270" t="str">
            <v>ул. Кедровая 12-129</v>
          </cell>
          <cell r="AA270">
            <v>629730</v>
          </cell>
          <cell r="AB270" t="str">
            <v>Тюменская обл. ЯНАО</v>
          </cell>
          <cell r="AC270" t="str">
            <v>г. Надым</v>
          </cell>
          <cell r="AD270" t="str">
            <v>ул. Кедровая 12-129</v>
          </cell>
          <cell r="AE270"/>
          <cell r="AF270" t="str">
            <v>т/ф 3-20-98 
ф. 3-72-70</v>
          </cell>
          <cell r="AG270" t="str">
            <v>ИП Манжосова Ирина Александровна</v>
          </cell>
          <cell r="AH270" t="str">
            <v>ИП Манжосова И.А.</v>
          </cell>
          <cell r="AI270"/>
          <cell r="AJ270"/>
          <cell r="AK270"/>
          <cell r="AL270"/>
          <cell r="AM270"/>
          <cell r="AN270"/>
          <cell r="AO270"/>
          <cell r="AP270"/>
          <cell r="AQ270">
            <v>4</v>
          </cell>
          <cell r="AR270">
            <v>8</v>
          </cell>
          <cell r="AS270">
            <v>9</v>
          </cell>
          <cell r="AT270">
            <v>10</v>
          </cell>
          <cell r="AU270"/>
          <cell r="AV270"/>
          <cell r="AW270"/>
          <cell r="AX270" t="str">
            <v>Договор</v>
          </cell>
          <cell r="AY270" t="str">
            <v>ПРОДАВЕЦ</v>
          </cell>
          <cell r="AZ270"/>
          <cell r="BA270"/>
          <cell r="BB270"/>
          <cell r="BC270"/>
          <cell r="BD270"/>
          <cell r="BE270"/>
          <cell r="BF270"/>
          <cell r="BG270"/>
          <cell r="BH270"/>
          <cell r="BI270">
            <v>1</v>
          </cell>
          <cell r="BJ270" t="str">
            <v>ИП Манжосова Ирина Александровна</v>
          </cell>
          <cell r="BK270" t="str">
            <v>г-же Манжосовой И. А.</v>
          </cell>
          <cell r="BL270" t="str">
            <v>Индивидуальному предпринимателю</v>
          </cell>
          <cell r="BM270"/>
          <cell r="BN270"/>
          <cell r="BO270"/>
          <cell r="BP270" t="str">
            <v>маг. Какаду</v>
          </cell>
        </row>
        <row r="271">
          <cell r="A271">
            <v>20521</v>
          </cell>
          <cell r="B271" t="str">
            <v>Новый Абонент</v>
          </cell>
          <cell r="C271" t="str">
            <v>Новый Абонент</v>
          </cell>
          <cell r="D271"/>
          <cell r="E271"/>
          <cell r="F271"/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  <cell r="S271"/>
          <cell r="T271"/>
          <cell r="U271"/>
          <cell r="V271"/>
          <cell r="W271"/>
          <cell r="X271"/>
          <cell r="Y271"/>
          <cell r="Z271"/>
          <cell r="AA271"/>
          <cell r="AB271"/>
          <cell r="AC271"/>
          <cell r="AD271"/>
          <cell r="AE271"/>
          <cell r="AF271"/>
          <cell r="AG271"/>
          <cell r="AH271"/>
          <cell r="AI271"/>
          <cell r="AJ271"/>
          <cell r="AK271"/>
          <cell r="AL271"/>
          <cell r="AM271"/>
          <cell r="AN271"/>
          <cell r="AO271"/>
          <cell r="AP271"/>
          <cell r="AQ271"/>
          <cell r="AR271"/>
          <cell r="AS271"/>
          <cell r="AT271"/>
          <cell r="AU271"/>
          <cell r="AV271"/>
          <cell r="AW271"/>
          <cell r="AX271"/>
          <cell r="AY271"/>
          <cell r="AZ271"/>
          <cell r="BA271"/>
          <cell r="BB271"/>
          <cell r="BC271"/>
          <cell r="BD271"/>
          <cell r="BE271"/>
          <cell r="BF271"/>
          <cell r="BG271"/>
          <cell r="BH271"/>
          <cell r="BI271"/>
          <cell r="BJ271" t="str">
            <v>Новый Абонент</v>
          </cell>
        </row>
        <row r="272">
          <cell r="A272">
            <v>20522</v>
          </cell>
          <cell r="B272" t="str">
            <v>ИП Мусихин Сергей Геннадьевич</v>
          </cell>
          <cell r="C272" t="str">
            <v>ИП Мусихин С.Г.</v>
          </cell>
          <cell r="D272" t="str">
            <v>12-522/2008 от 01.01.2008</v>
          </cell>
          <cell r="E272"/>
          <cell r="F272" t="str">
            <v>"Запсибкомбанк" ОАО г. Тюмень</v>
          </cell>
          <cell r="G272" t="str">
            <v>047130639</v>
          </cell>
          <cell r="H272" t="str">
            <v>30101810100000000639</v>
          </cell>
          <cell r="I272" t="str">
            <v>40702810600140000088</v>
          </cell>
          <cell r="J272"/>
          <cell r="K272">
            <v>890300017928</v>
          </cell>
          <cell r="L272"/>
          <cell r="M272"/>
          <cell r="N272" t="str">
            <v>55.11 60.24 60.23 45.2 50.50 50.3 52.12</v>
          </cell>
          <cell r="O272" t="str">
            <v>01277004914</v>
          </cell>
          <cell r="P272">
            <v>304890315200023</v>
          </cell>
          <cell r="Q272"/>
          <cell r="R272"/>
          <cell r="S272"/>
          <cell r="T272"/>
          <cell r="U272"/>
          <cell r="V272"/>
          <cell r="W272">
            <v>629730</v>
          </cell>
          <cell r="X272" t="str">
            <v>ЯНАО</v>
          </cell>
          <cell r="Y272" t="str">
            <v>г. Надым</v>
          </cell>
          <cell r="Z272" t="str">
            <v>ул Зверева д.49 кв.386</v>
          </cell>
          <cell r="AA272">
            <v>629730</v>
          </cell>
          <cell r="AB272" t="str">
            <v>ЯНАО</v>
          </cell>
          <cell r="AC272" t="str">
            <v>г. Надым</v>
          </cell>
          <cell r="AD272" t="str">
            <v>ул Зверева д.49 кв.386</v>
          </cell>
          <cell r="AE272"/>
          <cell r="AF272" t="str">
            <v>т.2-25-35</v>
          </cell>
          <cell r="AG272" t="str">
            <v>ИП Мусихин Сергей Геннадьевич</v>
          </cell>
          <cell r="AH272" t="str">
            <v>ИП Мусихин С.Г.</v>
          </cell>
          <cell r="AI272"/>
          <cell r="AJ272"/>
          <cell r="AK272"/>
          <cell r="AL272"/>
          <cell r="AM272"/>
          <cell r="AN272"/>
          <cell r="AO272"/>
          <cell r="AP272"/>
          <cell r="AQ272">
            <v>8</v>
          </cell>
          <cell r="AR272">
            <v>4</v>
          </cell>
          <cell r="AS272">
            <v>5</v>
          </cell>
          <cell r="AT272">
            <v>6</v>
          </cell>
          <cell r="AU272">
            <v>9</v>
          </cell>
          <cell r="AV272"/>
          <cell r="AW272"/>
          <cell r="AX272" t="str">
            <v>Договор</v>
          </cell>
          <cell r="AY272" t="str">
            <v>ПРОДАВЕЦ</v>
          </cell>
          <cell r="AZ272"/>
          <cell r="BA272"/>
          <cell r="BB272"/>
          <cell r="BC272"/>
          <cell r="BD272"/>
          <cell r="BE272"/>
          <cell r="BF272"/>
          <cell r="BG272"/>
          <cell r="BH272"/>
          <cell r="BI272">
            <v>1</v>
          </cell>
          <cell r="BJ272" t="str">
            <v>ИП Мусихин Сергей Геннадьевич</v>
          </cell>
          <cell r="BK272" t="str">
            <v>г-ну Мусихину С. Г.</v>
          </cell>
          <cell r="BL272" t="str">
            <v>Индивидуальному предпринимателю</v>
          </cell>
        </row>
        <row r="273">
          <cell r="A273">
            <v>20523</v>
          </cell>
          <cell r="B273" t="str">
            <v>Новый Абонент</v>
          </cell>
          <cell r="C273" t="str">
            <v>Новый Абонент</v>
          </cell>
          <cell r="D273"/>
          <cell r="E273"/>
          <cell r="F273"/>
          <cell r="G273"/>
          <cell r="H273"/>
          <cell r="I273"/>
          <cell r="J273"/>
          <cell r="K273"/>
          <cell r="L273"/>
          <cell r="M273"/>
          <cell r="N273"/>
          <cell r="O273"/>
          <cell r="P273"/>
          <cell r="Q273"/>
          <cell r="R273"/>
          <cell r="S273"/>
          <cell r="T273"/>
          <cell r="U273"/>
          <cell r="V273"/>
          <cell r="W273"/>
          <cell r="X273"/>
          <cell r="Y273"/>
          <cell r="Z273"/>
          <cell r="AA273"/>
          <cell r="AB273"/>
          <cell r="AC273"/>
          <cell r="AD273"/>
          <cell r="AE273"/>
          <cell r="AF273"/>
          <cell r="AG273"/>
          <cell r="AH273"/>
          <cell r="AI273"/>
          <cell r="AJ273"/>
          <cell r="AK273"/>
          <cell r="AL273"/>
          <cell r="AM273"/>
          <cell r="AN273"/>
          <cell r="AO273"/>
          <cell r="AP273"/>
          <cell r="AQ273"/>
          <cell r="AR273"/>
          <cell r="AS273"/>
          <cell r="AT273"/>
          <cell r="AU273"/>
          <cell r="AV273"/>
          <cell r="AW273"/>
          <cell r="AX273"/>
          <cell r="AY273"/>
          <cell r="AZ273"/>
          <cell r="BA273"/>
          <cell r="BB273"/>
          <cell r="BC273"/>
          <cell r="BD273"/>
          <cell r="BE273"/>
          <cell r="BF273"/>
          <cell r="BG273"/>
          <cell r="BH273"/>
          <cell r="BI273"/>
          <cell r="BJ273" t="str">
            <v>Новый Абонент</v>
          </cell>
        </row>
        <row r="274">
          <cell r="A274">
            <v>20524</v>
          </cell>
          <cell r="B274" t="str">
            <v>Кооператив по строительству и эксплуатации гаражей "Катран"</v>
          </cell>
          <cell r="C274" t="str">
            <v>КС и ЭГ "Катран"</v>
          </cell>
          <cell r="D274" t="str">
            <v>12-524/2006    от 01.01.2006г.</v>
          </cell>
          <cell r="E274"/>
          <cell r="F274"/>
          <cell r="G274"/>
          <cell r="H274"/>
          <cell r="I274"/>
          <cell r="J274"/>
          <cell r="K274">
            <v>8903022088</v>
          </cell>
          <cell r="L274">
            <v>890301001</v>
          </cell>
          <cell r="M274" t="str">
            <v>51600</v>
          </cell>
          <cell r="N274"/>
          <cell r="O274" t="str">
            <v>59642538</v>
          </cell>
          <cell r="P274">
            <v>1028900580994</v>
          </cell>
          <cell r="Q274"/>
          <cell r="R274"/>
          <cell r="S274"/>
          <cell r="T274"/>
          <cell r="U274"/>
          <cell r="V274" t="str">
            <v>Расторгнуть</v>
          </cell>
          <cell r="W274">
            <v>629730</v>
          </cell>
          <cell r="X274" t="str">
            <v>Тюменская обл. ЯНАО</v>
          </cell>
          <cell r="Y274" t="str">
            <v>г. Надым</v>
          </cell>
          <cell r="Z274" t="str">
            <v>8 проезд</v>
          </cell>
          <cell r="AA274">
            <v>629730</v>
          </cell>
          <cell r="AB274" t="str">
            <v>Тюменская обл. ЯНАО</v>
          </cell>
          <cell r="AC274" t="str">
            <v>г. Надым</v>
          </cell>
          <cell r="AD274" t="str">
            <v>в/г СТПС панель "П"  Заводская 3-12</v>
          </cell>
          <cell r="AE274"/>
          <cell r="AF274" t="str">
            <v>сот.892222-33-7-11 ф.52-26-18</v>
          </cell>
          <cell r="AG274" t="str">
            <v>пред. Девятый Николай Александрович</v>
          </cell>
          <cell r="AH274" t="str">
            <v>пред. Девятый Н. А.</v>
          </cell>
          <cell r="AI274"/>
          <cell r="AJ274"/>
          <cell r="AK274"/>
          <cell r="AL274"/>
          <cell r="AM274"/>
          <cell r="AN274"/>
          <cell r="AO274"/>
          <cell r="AP274"/>
          <cell r="AQ274"/>
          <cell r="AR274"/>
          <cell r="AS274"/>
          <cell r="AT274"/>
          <cell r="AU274"/>
          <cell r="AV274"/>
          <cell r="AW274"/>
          <cell r="AX274"/>
          <cell r="AY274"/>
          <cell r="AZ274"/>
          <cell r="BA274"/>
          <cell r="BB274"/>
          <cell r="BC274"/>
          <cell r="BD274"/>
          <cell r="BE274"/>
          <cell r="BF274"/>
          <cell r="BG274"/>
          <cell r="BH274"/>
          <cell r="BI274">
            <v>0</v>
          </cell>
          <cell r="BJ274" t="str">
            <v>Кооператив по строительству и эксплуатации гаражей "Катран"</v>
          </cell>
          <cell r="BK274" t="str">
            <v>г-ну Девятому Н. А.</v>
          </cell>
          <cell r="BL274" t="str">
            <v>Председателю</v>
          </cell>
        </row>
        <row r="275">
          <cell r="A275">
            <v>20525</v>
          </cell>
          <cell r="B275" t="str">
            <v>ИП Пуляева Лучия Викторовна</v>
          </cell>
          <cell r="C275" t="str">
            <v>ИП Пуляева Л. В.</v>
          </cell>
          <cell r="D275" t="str">
            <v>12-525/2006    от 01.01.2006г.</v>
          </cell>
          <cell r="E275"/>
          <cell r="F275" t="str">
            <v>"Запсибкомбанк" ОАО г. Салехард</v>
          </cell>
          <cell r="G275" t="str">
            <v>047182727</v>
          </cell>
          <cell r="H275" t="str">
            <v>301018106000000000727</v>
          </cell>
          <cell r="I275" t="str">
            <v>40802810000140000086</v>
          </cell>
          <cell r="J275"/>
          <cell r="K275">
            <v>890300026908</v>
          </cell>
          <cell r="L275"/>
          <cell r="M275"/>
          <cell r="N275"/>
          <cell r="O275"/>
          <cell r="P275"/>
          <cell r="Q275"/>
          <cell r="R275"/>
          <cell r="S275"/>
          <cell r="T275"/>
          <cell r="U275"/>
          <cell r="V275"/>
          <cell r="W275">
            <v>629758</v>
          </cell>
          <cell r="X275" t="str">
            <v>Тюменская обл. ЯНАО</v>
          </cell>
          <cell r="Y275" t="str">
            <v>Надымский р-он п. Пангоды</v>
          </cell>
          <cell r="Z275" t="str">
            <v>ул. Строителей д.2 кв. 2</v>
          </cell>
          <cell r="AA275">
            <v>629758</v>
          </cell>
          <cell r="AB275" t="str">
            <v>Тюменская обл. ЯНАО</v>
          </cell>
          <cell r="AC275" t="str">
            <v>Надымский р-он п. Пангоды</v>
          </cell>
          <cell r="AD275" t="str">
            <v>ул. Строителей д.2 кв. 2</v>
          </cell>
          <cell r="AE275"/>
          <cell r="AF275" t="str">
            <v>т. 3-80-53</v>
          </cell>
          <cell r="AG275" t="str">
            <v>ИП Пуляева Лучия Викторовна</v>
          </cell>
          <cell r="AH275" t="str">
            <v>ИП Пуляева Л. В.</v>
          </cell>
          <cell r="AI275"/>
          <cell r="AJ275"/>
          <cell r="AK275"/>
          <cell r="AL275"/>
          <cell r="AM275"/>
          <cell r="AN275"/>
          <cell r="AO275"/>
          <cell r="AP275"/>
          <cell r="AQ275">
            <v>4</v>
          </cell>
          <cell r="AR275">
            <v>8</v>
          </cell>
          <cell r="AS275">
            <v>9</v>
          </cell>
          <cell r="AT275">
            <v>10</v>
          </cell>
          <cell r="AU275"/>
          <cell r="AV275"/>
          <cell r="AW275"/>
          <cell r="AX275" t="str">
            <v>Договор</v>
          </cell>
          <cell r="AY275" t="str">
            <v>ПРОДАВЕЦ</v>
          </cell>
          <cell r="AZ275"/>
          <cell r="BA275"/>
          <cell r="BB275"/>
          <cell r="BC275"/>
          <cell r="BD275"/>
          <cell r="BE275"/>
          <cell r="BF275"/>
          <cell r="BG275"/>
          <cell r="BH275"/>
          <cell r="BI275">
            <v>1</v>
          </cell>
          <cell r="BJ275" t="str">
            <v>ИП Пуляева Лучия Викторовна</v>
          </cell>
          <cell r="BK275" t="str">
            <v>г-же Пуляевой Л. В.</v>
          </cell>
          <cell r="BL275" t="str">
            <v>Индивидуальному предпринимателю</v>
          </cell>
          <cell r="BM275"/>
          <cell r="BN275"/>
          <cell r="BO275">
            <v>6.0110000000000001</v>
          </cell>
          <cell r="BP275" t="str">
            <v>"НЗКПД" 3 эт.</v>
          </cell>
        </row>
        <row r="276">
          <cell r="A276">
            <v>20526</v>
          </cell>
          <cell r="B276" t="str">
            <v>ИП Руфуллаев Шохрат Нифтулла оглы</v>
          </cell>
          <cell r="C276" t="str">
            <v>ИП Руфуллаев Ш.Н.</v>
          </cell>
          <cell r="D276" t="str">
            <v>12-526/2006    от 01.01.2006г.</v>
          </cell>
          <cell r="E276"/>
          <cell r="F276"/>
          <cell r="G276"/>
          <cell r="H276"/>
          <cell r="I276"/>
          <cell r="J276"/>
          <cell r="K276">
            <v>890300052908</v>
          </cell>
          <cell r="L276"/>
          <cell r="M276"/>
          <cell r="N276"/>
          <cell r="O276"/>
          <cell r="P276"/>
          <cell r="Q276"/>
          <cell r="R276"/>
          <cell r="S276"/>
          <cell r="T276"/>
          <cell r="U276"/>
          <cell r="V276"/>
          <cell r="W276">
            <v>629730</v>
          </cell>
          <cell r="X276" t="str">
            <v>Тюменская обл. ЯНАО</v>
          </cell>
          <cell r="Y276" t="str">
            <v>г. Надым</v>
          </cell>
          <cell r="Z276" t="str">
            <v>ул. Зверева 45</v>
          </cell>
          <cell r="AA276">
            <v>629730</v>
          </cell>
          <cell r="AB276" t="str">
            <v>Тюменская обл. ЯНАО</v>
          </cell>
          <cell r="AC276" t="str">
            <v>г. Надым</v>
          </cell>
          <cell r="AD276" t="str">
            <v>ул. Зверева 45</v>
          </cell>
          <cell r="AE276"/>
          <cell r="AF276" t="str">
            <v>т. 8-922-469-97-75 89220520188</v>
          </cell>
          <cell r="AG276" t="str">
            <v>ИП Руфуллаев Ш.Н.</v>
          </cell>
          <cell r="AH276" t="str">
            <v>ИП Руфуллаев Ш.Н.</v>
          </cell>
          <cell r="AI276"/>
          <cell r="AJ276"/>
          <cell r="AK276"/>
          <cell r="AL276"/>
          <cell r="AM276"/>
          <cell r="AN276"/>
          <cell r="AO276"/>
          <cell r="AP276"/>
          <cell r="AQ276">
            <v>4</v>
          </cell>
          <cell r="AR276">
            <v>8</v>
          </cell>
          <cell r="AS276">
            <v>9</v>
          </cell>
          <cell r="AT276">
            <v>10</v>
          </cell>
          <cell r="AU276"/>
          <cell r="AV276"/>
          <cell r="AW276"/>
          <cell r="AX276" t="str">
            <v>Договор</v>
          </cell>
          <cell r="AY276" t="str">
            <v>ПРОДАВЕЦ</v>
          </cell>
          <cell r="AZ276"/>
          <cell r="BA276"/>
          <cell r="BB276"/>
          <cell r="BC276"/>
          <cell r="BD276"/>
          <cell r="BE276"/>
          <cell r="BF276"/>
          <cell r="BG276"/>
          <cell r="BH276"/>
          <cell r="BI276">
            <v>1</v>
          </cell>
          <cell r="BJ276" t="str">
            <v>ИП Руфуллаев Шохрат Нифтулла оглы</v>
          </cell>
          <cell r="BK276" t="str">
            <v>г-ну Руфуллаеву Ш. Н.</v>
          </cell>
          <cell r="BL276" t="str">
            <v>Индивидуальному предпринимателю</v>
          </cell>
        </row>
        <row r="277">
          <cell r="A277">
            <v>20527</v>
          </cell>
          <cell r="B277" t="str">
            <v>Новый Абонент</v>
          </cell>
          <cell r="C277" t="str">
            <v>Новый Абонент</v>
          </cell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  <cell r="R277"/>
          <cell r="S277"/>
          <cell r="T277"/>
          <cell r="U277"/>
          <cell r="V277"/>
          <cell r="W277"/>
          <cell r="X277"/>
          <cell r="Y277"/>
          <cell r="Z277"/>
          <cell r="AA277"/>
          <cell r="AB277"/>
          <cell r="AC277"/>
          <cell r="AD277"/>
          <cell r="AE277"/>
          <cell r="AF277"/>
          <cell r="AG277"/>
          <cell r="AH277"/>
          <cell r="AI277"/>
          <cell r="AJ277"/>
          <cell r="AK277"/>
          <cell r="AL277"/>
          <cell r="AM277"/>
          <cell r="AN277"/>
          <cell r="AO277"/>
          <cell r="AP277"/>
          <cell r="AQ277"/>
          <cell r="AR277"/>
          <cell r="AS277"/>
          <cell r="AT277"/>
          <cell r="AU277"/>
          <cell r="AV277"/>
          <cell r="AW277"/>
          <cell r="AX277"/>
          <cell r="AY277"/>
          <cell r="AZ277"/>
          <cell r="BA277"/>
          <cell r="BB277"/>
          <cell r="BC277"/>
          <cell r="BD277"/>
          <cell r="BE277"/>
          <cell r="BF277"/>
          <cell r="BG277"/>
          <cell r="BH277"/>
          <cell r="BI277"/>
          <cell r="BJ277" t="str">
            <v>Новый Абонент</v>
          </cell>
        </row>
        <row r="278">
          <cell r="A278">
            <v>20528</v>
          </cell>
          <cell r="B278" t="str">
            <v>ИП Третьяк Олег Владимирович</v>
          </cell>
          <cell r="C278" t="str">
            <v>ИП Третьяк О. В.</v>
          </cell>
          <cell r="D278" t="str">
            <v>12-528/2008    от 01.01.2008г.</v>
          </cell>
          <cell r="E278" t="str">
            <v>Новый</v>
          </cell>
          <cell r="F278" t="str">
            <v>филиал ОАО "Уралсиб"  г. Тюмень</v>
          </cell>
          <cell r="G278" t="str">
            <v>047106957</v>
          </cell>
          <cell r="H278" t="str">
            <v>30101810900000000957</v>
          </cell>
          <cell r="I278" t="str">
            <v>40802810863020000016</v>
          </cell>
          <cell r="J278"/>
          <cell r="K278">
            <v>890302285143</v>
          </cell>
          <cell r="L278"/>
          <cell r="M278"/>
          <cell r="N278"/>
          <cell r="O278" t="str">
            <v>0127869573</v>
          </cell>
          <cell r="P278"/>
          <cell r="Q278"/>
          <cell r="R278"/>
          <cell r="S278"/>
          <cell r="T278"/>
          <cell r="U278"/>
          <cell r="V278" t="str">
            <v>нет доп. Соглашения</v>
          </cell>
          <cell r="W278">
            <v>629730</v>
          </cell>
          <cell r="X278" t="str">
            <v>Тюменская обл. ЯНАО</v>
          </cell>
          <cell r="Y278" t="str">
            <v>г. Надым</v>
          </cell>
          <cell r="Z278" t="str">
            <v>ул. Полярная 2а</v>
          </cell>
          <cell r="AA278">
            <v>629730</v>
          </cell>
          <cell r="AB278" t="str">
            <v>Тюменская обл. ЯНАО</v>
          </cell>
          <cell r="AC278" t="str">
            <v>г. Надым</v>
          </cell>
          <cell r="AD278" t="str">
            <v>ул. Полярная 2а</v>
          </cell>
          <cell r="AE278"/>
          <cell r="AF278" t="str">
            <v>т/ф 67-6-40, 67-7-47</v>
          </cell>
          <cell r="AG278" t="str">
            <v>ИП Третьяк Олег Владимирович</v>
          </cell>
          <cell r="AH278" t="str">
            <v>ИП Третьяк О. В.</v>
          </cell>
          <cell r="AI278"/>
          <cell r="AJ278"/>
          <cell r="AK278"/>
          <cell r="AL278"/>
          <cell r="AM278"/>
          <cell r="AN278"/>
          <cell r="AO278"/>
          <cell r="AP278"/>
          <cell r="AQ278">
            <v>4</v>
          </cell>
          <cell r="AR278">
            <v>8</v>
          </cell>
          <cell r="AS278">
            <v>9</v>
          </cell>
          <cell r="AT278">
            <v>10</v>
          </cell>
          <cell r="AU278"/>
          <cell r="AV278"/>
          <cell r="AW278"/>
          <cell r="AX278" t="str">
            <v>Договор</v>
          </cell>
          <cell r="AY278" t="str">
            <v>ПРОДАВЕЦ</v>
          </cell>
          <cell r="AZ278"/>
          <cell r="BA278"/>
          <cell r="BB278"/>
          <cell r="BC278"/>
          <cell r="BD278"/>
          <cell r="BE278"/>
          <cell r="BF278"/>
          <cell r="BG278"/>
          <cell r="BH278"/>
          <cell r="BI278">
            <v>1</v>
          </cell>
          <cell r="BJ278" t="str">
            <v>ИП Третьяк Олег Владимирович</v>
          </cell>
          <cell r="BK278" t="str">
            <v>г-ну Третьяк О. В.</v>
          </cell>
          <cell r="BL278" t="str">
            <v>Индивидуальному предпринимателю</v>
          </cell>
          <cell r="BM278"/>
          <cell r="BN278"/>
          <cell r="BO278">
            <v>6.0030000000000001</v>
          </cell>
          <cell r="BP278" t="str">
            <v>"НЗКПД" 1 эт.</v>
          </cell>
        </row>
        <row r="279">
          <cell r="A279">
            <v>20529</v>
          </cell>
          <cell r="B279" t="str">
            <v>Новый Абонент</v>
          </cell>
          <cell r="C279" t="str">
            <v>Новый Абонент</v>
          </cell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/>
          <cell r="R279"/>
          <cell r="S279"/>
          <cell r="T279"/>
          <cell r="U279"/>
          <cell r="V279"/>
          <cell r="W279"/>
          <cell r="X279"/>
          <cell r="Y279"/>
          <cell r="Z279"/>
          <cell r="AA279"/>
          <cell r="AB279"/>
          <cell r="AC279"/>
          <cell r="AD279"/>
          <cell r="AE279"/>
          <cell r="AF279"/>
          <cell r="AG279"/>
          <cell r="AH279"/>
          <cell r="AI279"/>
          <cell r="AJ279"/>
          <cell r="AK279"/>
          <cell r="AL279"/>
          <cell r="AM279"/>
          <cell r="AN279"/>
          <cell r="AO279"/>
          <cell r="AP279"/>
          <cell r="AQ279"/>
          <cell r="AR279"/>
          <cell r="AS279"/>
          <cell r="AT279"/>
          <cell r="AU279"/>
          <cell r="AV279"/>
          <cell r="AW279"/>
          <cell r="AX279"/>
          <cell r="AY279"/>
          <cell r="AZ279"/>
          <cell r="BA279"/>
          <cell r="BB279"/>
          <cell r="BC279"/>
          <cell r="BD279"/>
          <cell r="BE279"/>
          <cell r="BF279"/>
          <cell r="BG279"/>
          <cell r="BH279"/>
          <cell r="BI279"/>
          <cell r="BJ279" t="str">
            <v>Новый Абонент</v>
          </cell>
        </row>
        <row r="280">
          <cell r="A280">
            <v>20530</v>
          </cell>
          <cell r="B280" t="str">
            <v>ИП Шагута Виктор Иванович</v>
          </cell>
          <cell r="C280" t="str">
            <v>ИП Шагута В.И.</v>
          </cell>
          <cell r="D280" t="str">
            <v>12-530/2006    от 01.01.2006г.</v>
          </cell>
          <cell r="E280"/>
          <cell r="F280"/>
          <cell r="G280"/>
          <cell r="H280"/>
          <cell r="I280"/>
          <cell r="J280"/>
          <cell r="K280">
            <v>890300116887</v>
          </cell>
          <cell r="L280"/>
          <cell r="M280"/>
          <cell r="N280"/>
          <cell r="O280"/>
          <cell r="P280"/>
          <cell r="Q280"/>
          <cell r="R280"/>
          <cell r="S280"/>
          <cell r="T280"/>
          <cell r="U280"/>
          <cell r="V280"/>
          <cell r="W280">
            <v>629730</v>
          </cell>
          <cell r="X280" t="str">
            <v>Тюменская обл. ЯНАО</v>
          </cell>
          <cell r="Y280" t="str">
            <v>г. Надым</v>
          </cell>
          <cell r="Z280" t="str">
            <v>пр. Ленинградский д. 11 кв. 268</v>
          </cell>
          <cell r="AA280">
            <v>629730</v>
          </cell>
          <cell r="AB280" t="str">
            <v>Тюменская обл. ЯНАО</v>
          </cell>
          <cell r="AC280" t="str">
            <v>г. Надым</v>
          </cell>
          <cell r="AD280" t="str">
            <v>пр. Ленинградский д. 11 кв. 268</v>
          </cell>
          <cell r="AE280"/>
          <cell r="AF280" t="str">
            <v>р. 3-83-61 д. 2-50-71</v>
          </cell>
          <cell r="AG280" t="str">
            <v>ИП Шагута Виктор Иванович</v>
          </cell>
          <cell r="AH280" t="str">
            <v>ИП Шагута В.И.</v>
          </cell>
          <cell r="AI280"/>
          <cell r="AJ280"/>
          <cell r="AK280"/>
          <cell r="AL280"/>
          <cell r="AM280"/>
          <cell r="AN280"/>
          <cell r="AO280"/>
          <cell r="AP280"/>
          <cell r="AQ280">
            <v>4</v>
          </cell>
          <cell r="AR280">
            <v>8</v>
          </cell>
          <cell r="AS280">
            <v>9</v>
          </cell>
          <cell r="AT280">
            <v>10</v>
          </cell>
          <cell r="AU280"/>
          <cell r="AV280"/>
          <cell r="AW280"/>
          <cell r="AX280" t="str">
            <v>Договор</v>
          </cell>
          <cell r="AY280" t="str">
            <v>ПРОДАВЕЦ</v>
          </cell>
          <cell r="AZ280"/>
          <cell r="BA280"/>
          <cell r="BB280"/>
          <cell r="BC280"/>
          <cell r="BD280"/>
          <cell r="BE280"/>
          <cell r="BF280"/>
          <cell r="BG280"/>
          <cell r="BH280"/>
          <cell r="BI280">
            <v>1</v>
          </cell>
          <cell r="BJ280" t="str">
            <v>ИП Шагута Виктор Иванович</v>
          </cell>
          <cell r="BK280" t="str">
            <v>г-ну Шагута В. И.</v>
          </cell>
          <cell r="BL280" t="str">
            <v>Индивидуальному предпринимателю</v>
          </cell>
          <cell r="BM280"/>
          <cell r="BN280"/>
          <cell r="BO280">
            <v>5.0199999999999996</v>
          </cell>
          <cell r="BP280" t="str">
            <v>"Телеателье"
Ленинградский 11и</v>
          </cell>
        </row>
        <row r="281">
          <cell r="A281">
            <v>20531</v>
          </cell>
          <cell r="B281" t="str">
            <v>ГСК  "Автомобилист - Надым"</v>
          </cell>
          <cell r="C281" t="str">
            <v>ГСК  "Автомобилист - Надым"</v>
          </cell>
          <cell r="D281" t="str">
            <v>12-531/2006    от 01.01.2006г.</v>
          </cell>
          <cell r="E281"/>
          <cell r="F281"/>
          <cell r="G281"/>
          <cell r="H281"/>
          <cell r="I281"/>
          <cell r="J281"/>
          <cell r="K281">
            <v>8903022232</v>
          </cell>
          <cell r="L281">
            <v>890301001</v>
          </cell>
          <cell r="M281"/>
          <cell r="N281"/>
          <cell r="O281"/>
          <cell r="P281"/>
          <cell r="Q281"/>
          <cell r="R281"/>
          <cell r="S281"/>
          <cell r="T281"/>
          <cell r="U281"/>
          <cell r="V281"/>
          <cell r="W281">
            <v>629730</v>
          </cell>
          <cell r="X281" t="str">
            <v>Тюменская обл. ЯНАО</v>
          </cell>
          <cell r="Y281" t="str">
            <v>г. Надым</v>
          </cell>
          <cell r="Z281" t="str">
            <v>ул. Геологоразведчиков</v>
          </cell>
          <cell r="AA281">
            <v>629731</v>
          </cell>
          <cell r="AB281" t="str">
            <v>Тюменская обл. ЯНАО</v>
          </cell>
          <cell r="AC281" t="str">
            <v>г. Надым</v>
          </cell>
          <cell r="AD281" t="str">
            <v>ул. Геологоразведчиков</v>
          </cell>
          <cell r="AE281"/>
          <cell r="AF281" t="str">
            <v>т.д. 3-40-37         т.д. 3-50-86</v>
          </cell>
          <cell r="AG281" t="str">
            <v xml:space="preserve">пред. Харьковский Владимир Николаевич  т.д. 3-40-37 </v>
          </cell>
          <cell r="AH281" t="str">
            <v xml:space="preserve">пред. Харьковский В. Н.  </v>
          </cell>
          <cell r="AI281"/>
          <cell r="AJ281"/>
          <cell r="AK281"/>
          <cell r="AL281"/>
          <cell r="AM281" t="str">
            <v xml:space="preserve"> Харьковский Сергей Владимирович  т.д. 3-50-86</v>
          </cell>
          <cell r="AN281"/>
          <cell r="AO281"/>
          <cell r="AP281"/>
          <cell r="AQ281">
            <v>4</v>
          </cell>
          <cell r="AR281">
            <v>8</v>
          </cell>
          <cell r="AS281">
            <v>9</v>
          </cell>
          <cell r="AT281">
            <v>10</v>
          </cell>
          <cell r="AU281"/>
          <cell r="AV281"/>
          <cell r="AW281"/>
          <cell r="AX281" t="str">
            <v>Договор</v>
          </cell>
          <cell r="AY281" t="str">
            <v>ПРОДАВЕЦ</v>
          </cell>
          <cell r="AZ281"/>
          <cell r="BA281"/>
          <cell r="BB281"/>
          <cell r="BC281"/>
          <cell r="BD281"/>
          <cell r="BE281"/>
          <cell r="BF281"/>
          <cell r="BG281"/>
          <cell r="BH281"/>
          <cell r="BI281">
            <v>0</v>
          </cell>
          <cell r="BJ281" t="str">
            <v>ГСК  "Автомобилист - Надым"</v>
          </cell>
          <cell r="BK281" t="str">
            <v>г-ну Харьковскому В. Н.</v>
          </cell>
          <cell r="BL281" t="str">
            <v>Председателю</v>
          </cell>
        </row>
        <row r="282">
          <cell r="A282">
            <v>20532</v>
          </cell>
          <cell r="B282" t="str">
            <v>ГСК  "Гидрант"</v>
          </cell>
          <cell r="C282" t="str">
            <v>ГСК  "Гидрант"</v>
          </cell>
          <cell r="D282" t="str">
            <v>12-532/2006    от 01.01.2006г.</v>
          </cell>
          <cell r="E282"/>
          <cell r="F282"/>
          <cell r="G282"/>
          <cell r="H282"/>
          <cell r="I282"/>
          <cell r="J282"/>
          <cell r="K282">
            <v>8903016228</v>
          </cell>
          <cell r="L282">
            <v>890301001</v>
          </cell>
          <cell r="M282"/>
          <cell r="N282"/>
          <cell r="O282"/>
          <cell r="P282"/>
          <cell r="Q282"/>
          <cell r="R282"/>
          <cell r="S282"/>
          <cell r="T282"/>
          <cell r="U282"/>
          <cell r="V282"/>
          <cell r="W282">
            <v>629730</v>
          </cell>
          <cell r="X282" t="str">
            <v>Тюменская обл. ЯНАО</v>
          </cell>
          <cell r="Y282" t="str">
            <v>г. Надым</v>
          </cell>
          <cell r="Z282" t="str">
            <v>Заводская 5-212</v>
          </cell>
          <cell r="AA282">
            <v>629732</v>
          </cell>
          <cell r="AB282" t="str">
            <v>Тюменская обл. ЯНАО</v>
          </cell>
          <cell r="AC282" t="str">
            <v>г. Надым</v>
          </cell>
          <cell r="AD282" t="str">
            <v>ул. Заводская 5-212</v>
          </cell>
          <cell r="AE282"/>
          <cell r="AF282" t="str">
            <v>52-20-50 т.д. 56-46-91т.р.</v>
          </cell>
          <cell r="AG282" t="str">
            <v>Михайленко Юрий Федорович( не рук.)</v>
          </cell>
          <cell r="AH282"/>
          <cell r="AI282"/>
          <cell r="AJ282"/>
          <cell r="AK282"/>
          <cell r="AL282"/>
          <cell r="AM282"/>
          <cell r="AN282"/>
          <cell r="AO282"/>
          <cell r="AP282"/>
          <cell r="AQ282">
            <v>4</v>
          </cell>
          <cell r="AR282">
            <v>8</v>
          </cell>
          <cell r="AS282">
            <v>9</v>
          </cell>
          <cell r="AT282">
            <v>10</v>
          </cell>
          <cell r="AU282"/>
          <cell r="AV282"/>
          <cell r="AW282"/>
          <cell r="AX282" t="str">
            <v>Договор</v>
          </cell>
          <cell r="AY282" t="str">
            <v>ПРОДАВЕЦ</v>
          </cell>
          <cell r="AZ282"/>
          <cell r="BA282"/>
          <cell r="BB282"/>
          <cell r="BC282"/>
          <cell r="BD282"/>
          <cell r="BE282"/>
          <cell r="BF282"/>
          <cell r="BG282"/>
          <cell r="BH282"/>
          <cell r="BI282">
            <v>0</v>
          </cell>
          <cell r="BJ282" t="str">
            <v>ГСК  "Гидрант"</v>
          </cell>
          <cell r="BK282" t="str">
            <v>г-ну Михайленко Ю.Ф.</v>
          </cell>
        </row>
        <row r="283">
          <cell r="A283">
            <v>20533</v>
          </cell>
          <cell r="B283" t="str">
            <v>ГСК  "Ураган"</v>
          </cell>
          <cell r="C283" t="str">
            <v>ГСК  "Ураган"</v>
          </cell>
          <cell r="D283" t="str">
            <v>12-533/2006    от 01.01.2006г.</v>
          </cell>
          <cell r="E283"/>
          <cell r="F283"/>
          <cell r="G283"/>
          <cell r="H283"/>
          <cell r="I283"/>
          <cell r="J283"/>
          <cell r="K283">
            <v>8903021870</v>
          </cell>
          <cell r="L283">
            <v>890301001</v>
          </cell>
          <cell r="M283" t="str">
            <v>51600</v>
          </cell>
          <cell r="N283"/>
          <cell r="O283"/>
          <cell r="P283"/>
          <cell r="Q283"/>
          <cell r="R283"/>
          <cell r="S283"/>
          <cell r="T283"/>
          <cell r="U283"/>
          <cell r="V283"/>
          <cell r="W283">
            <v>629730</v>
          </cell>
          <cell r="X283" t="str">
            <v>Тюменская обл. ЯНАО</v>
          </cell>
          <cell r="Y283" t="str">
            <v>г. Надым</v>
          </cell>
          <cell r="Z283" t="str">
            <v>п. Лесной д. 10/13 кв.13</v>
          </cell>
          <cell r="AA283">
            <v>629730</v>
          </cell>
          <cell r="AB283" t="str">
            <v>Тюменская обл. ЯНАО</v>
          </cell>
          <cell r="AC283" t="str">
            <v>г. Надым</v>
          </cell>
          <cell r="AD283" t="str">
            <v>п. Лесной д. 10/13 кв.13</v>
          </cell>
          <cell r="AE283"/>
          <cell r="AF283" t="str">
            <v>67720    т,с, 89026268028</v>
          </cell>
          <cell r="AG283" t="str">
            <v>прел. Сенатов Олег Иванович</v>
          </cell>
          <cell r="AH283" t="str">
            <v>прел. Сенатов О. И.</v>
          </cell>
          <cell r="AI283"/>
          <cell r="AJ283"/>
          <cell r="AK283"/>
          <cell r="AL283"/>
          <cell r="AM283" t="str">
            <v>Комиссаров Владимир</v>
          </cell>
          <cell r="AN283"/>
          <cell r="AO283"/>
          <cell r="AP283"/>
          <cell r="AQ283">
            <v>4</v>
          </cell>
          <cell r="AR283">
            <v>8</v>
          </cell>
          <cell r="AS283">
            <v>9</v>
          </cell>
          <cell r="AT283">
            <v>10</v>
          </cell>
          <cell r="AU283"/>
          <cell r="AV283"/>
          <cell r="AW283"/>
          <cell r="AX283" t="str">
            <v>Договор</v>
          </cell>
          <cell r="AY283" t="str">
            <v>ПРОДАВЕЦ</v>
          </cell>
          <cell r="AZ283"/>
          <cell r="BA283"/>
          <cell r="BB283"/>
          <cell r="BC283"/>
          <cell r="BD283"/>
          <cell r="BE283"/>
          <cell r="BF283"/>
          <cell r="BG283"/>
          <cell r="BH283"/>
          <cell r="BI283">
            <v>0</v>
          </cell>
          <cell r="BJ283" t="str">
            <v>ГСК  "Ураган"</v>
          </cell>
          <cell r="BK283" t="str">
            <v>г-ну Сенатову О. И.</v>
          </cell>
          <cell r="BL283" t="str">
            <v>Председателю</v>
          </cell>
        </row>
        <row r="284">
          <cell r="A284">
            <v>20534</v>
          </cell>
          <cell r="B284" t="str">
            <v>КССГ "Автостоп"</v>
          </cell>
          <cell r="C284" t="str">
            <v>КССГ "Автостоп"</v>
          </cell>
          <cell r="D284" t="str">
            <v>12-534/2006    от 01.01.2006г.</v>
          </cell>
          <cell r="E284"/>
          <cell r="F284"/>
          <cell r="G284"/>
          <cell r="H284"/>
          <cell r="I284"/>
          <cell r="J284"/>
          <cell r="K284">
            <v>8903016983</v>
          </cell>
          <cell r="L284">
            <v>890301001</v>
          </cell>
          <cell r="M284"/>
          <cell r="N284"/>
          <cell r="O284" t="str">
            <v>43126214</v>
          </cell>
          <cell r="P284">
            <v>1028900581753</v>
          </cell>
          <cell r="Q284"/>
          <cell r="R284"/>
          <cell r="S284"/>
          <cell r="T284"/>
          <cell r="U284"/>
          <cell r="V284"/>
          <cell r="W284">
            <v>629730</v>
          </cell>
          <cell r="X284" t="str">
            <v>Тюменская обл. ЯНАО</v>
          </cell>
          <cell r="Y284" t="str">
            <v>г. Надым</v>
          </cell>
          <cell r="Z284" t="str">
            <v>ул. Зверева 38-120</v>
          </cell>
          <cell r="AA284">
            <v>629730</v>
          </cell>
          <cell r="AB284" t="str">
            <v>Тюменская обл. ЯНАО</v>
          </cell>
          <cell r="AC284" t="str">
            <v>г. Надым</v>
          </cell>
          <cell r="AD284" t="str">
            <v>ул. Зверева 38-120</v>
          </cell>
          <cell r="AE284"/>
          <cell r="AF284" t="str">
            <v>т. 6-34-35 сот. 8-902-626-0441</v>
          </cell>
          <cell r="AG284" t="str">
            <v xml:space="preserve">Пред. Дубнюк Виктор Иванович </v>
          </cell>
          <cell r="AH284" t="str">
            <v>Пред. Дубнюк В. И.</v>
          </cell>
          <cell r="AI284"/>
          <cell r="AJ284"/>
          <cell r="AK284"/>
          <cell r="AL284"/>
          <cell r="AM284"/>
          <cell r="AN284"/>
          <cell r="AO284"/>
          <cell r="AP284"/>
          <cell r="AQ284">
            <v>4</v>
          </cell>
          <cell r="AR284">
            <v>8</v>
          </cell>
          <cell r="AS284">
            <v>9</v>
          </cell>
          <cell r="AT284">
            <v>10</v>
          </cell>
          <cell r="AU284"/>
          <cell r="AV284"/>
          <cell r="AW284"/>
          <cell r="AX284" t="str">
            <v>Договор</v>
          </cell>
          <cell r="AY284" t="str">
            <v>ПРОДАВЕЦ</v>
          </cell>
          <cell r="AZ284"/>
          <cell r="BA284"/>
          <cell r="BB284"/>
          <cell r="BC284"/>
          <cell r="BD284"/>
          <cell r="BE284"/>
          <cell r="BF284"/>
          <cell r="BG284"/>
          <cell r="BH284"/>
          <cell r="BI284">
            <v>0</v>
          </cell>
          <cell r="BJ284" t="str">
            <v>КССГ "Автостоп"</v>
          </cell>
          <cell r="BK284" t="str">
            <v>г-ну Дубнюк В. И.</v>
          </cell>
          <cell r="BL284" t="str">
            <v>Председателю</v>
          </cell>
        </row>
        <row r="285">
          <cell r="A285">
            <v>20535</v>
          </cell>
          <cell r="B285" t="str">
            <v>ГСК "Барс"</v>
          </cell>
          <cell r="C285" t="str">
            <v>ГСК "Барс"</v>
          </cell>
          <cell r="D285" t="str">
            <v>12-535/2006    от 01.01.2006г.</v>
          </cell>
          <cell r="E285"/>
          <cell r="F285"/>
          <cell r="G285"/>
          <cell r="H285"/>
          <cell r="I285"/>
          <cell r="J285"/>
          <cell r="K285">
            <v>8903016310</v>
          </cell>
          <cell r="L285">
            <v>890301001</v>
          </cell>
          <cell r="M285"/>
          <cell r="N285"/>
          <cell r="O285"/>
          <cell r="P285"/>
          <cell r="Q285"/>
          <cell r="R285"/>
          <cell r="S285"/>
          <cell r="T285"/>
          <cell r="U285"/>
          <cell r="V285"/>
          <cell r="W285">
            <v>629730</v>
          </cell>
          <cell r="X285" t="str">
            <v>Тюменская обл. ЯНАО</v>
          </cell>
          <cell r="Y285" t="str">
            <v>г. Надым</v>
          </cell>
          <cell r="Z285" t="str">
            <v>п. Лесной</v>
          </cell>
          <cell r="AA285">
            <v>629730</v>
          </cell>
          <cell r="AB285" t="str">
            <v>Тюменская обл. ЯНАО</v>
          </cell>
          <cell r="AC285" t="str">
            <v>г. Надым</v>
          </cell>
          <cell r="AD285" t="str">
            <v>п. Лесной</v>
          </cell>
          <cell r="AE285"/>
          <cell r="AF285" t="str">
            <v>т/ф. 3-62-92 
т.д. 2-16-84
т. 8-902-626-23-73</v>
          </cell>
          <cell r="AG285" t="str">
            <v>пр-тель Садыков Нургали Шайгитдинович</v>
          </cell>
          <cell r="AH285" t="str">
            <v>пр-тель Садыков Н. Ш.</v>
          </cell>
          <cell r="AI285"/>
          <cell r="AJ285"/>
          <cell r="AK285"/>
          <cell r="AL285"/>
          <cell r="AM285"/>
          <cell r="AN285"/>
          <cell r="AO285"/>
          <cell r="AP285"/>
          <cell r="AQ285">
            <v>4</v>
          </cell>
          <cell r="AR285">
            <v>8</v>
          </cell>
          <cell r="AS285">
            <v>9</v>
          </cell>
          <cell r="AT285">
            <v>10</v>
          </cell>
          <cell r="AU285"/>
          <cell r="AV285"/>
          <cell r="AW285"/>
          <cell r="AX285" t="str">
            <v>Договор</v>
          </cell>
          <cell r="AY285" t="str">
            <v>ПРОДАВЕЦ</v>
          </cell>
          <cell r="AZ285"/>
          <cell r="BA285"/>
          <cell r="BB285"/>
          <cell r="BC285"/>
          <cell r="BD285"/>
          <cell r="BE285"/>
          <cell r="BF285"/>
          <cell r="BG285"/>
          <cell r="BH285"/>
          <cell r="BI285">
            <v>0</v>
          </cell>
          <cell r="BJ285" t="str">
            <v>ГСК "Барс"</v>
          </cell>
          <cell r="BK285" t="str">
            <v>г-ну Садыкову Н. Ш.</v>
          </cell>
          <cell r="BL285" t="str">
            <v>Председателю</v>
          </cell>
        </row>
        <row r="286">
          <cell r="A286">
            <v>20536</v>
          </cell>
          <cell r="B286" t="str">
            <v>ГСК "Вираж-1"</v>
          </cell>
          <cell r="C286" t="str">
            <v>ГСК "Вираж-1"</v>
          </cell>
          <cell r="D286" t="str">
            <v>12-536/2006    от 01.01.2006г.</v>
          </cell>
          <cell r="E286"/>
          <cell r="F286"/>
          <cell r="G286"/>
          <cell r="H286"/>
          <cell r="I286"/>
          <cell r="J286"/>
          <cell r="K286">
            <v>8903022105</v>
          </cell>
          <cell r="L286">
            <v>890301001</v>
          </cell>
          <cell r="M286" t="str">
            <v>51600</v>
          </cell>
          <cell r="N286"/>
          <cell r="O286" t="str">
            <v>59642745</v>
          </cell>
          <cell r="P286"/>
          <cell r="Q286"/>
          <cell r="R286">
            <v>71174000000</v>
          </cell>
          <cell r="S286"/>
          <cell r="T286"/>
          <cell r="U286">
            <v>49006</v>
          </cell>
          <cell r="V286"/>
          <cell r="W286">
            <v>629730</v>
          </cell>
          <cell r="X286" t="str">
            <v>Тюменская обл. ЯНАО</v>
          </cell>
          <cell r="Y286" t="str">
            <v>г. Надым</v>
          </cell>
          <cell r="Z286" t="str">
            <v>ул. Зверева 41-102</v>
          </cell>
          <cell r="AA286">
            <v>629730</v>
          </cell>
          <cell r="AB286" t="str">
            <v>Тюменская обл. ЯНАО</v>
          </cell>
          <cell r="AC286" t="str">
            <v>г. Надым</v>
          </cell>
          <cell r="AD286" t="str">
            <v>ул. Зверева 41-102</v>
          </cell>
          <cell r="AE286"/>
          <cell r="AF286" t="str">
            <v>т. 2-27-54</v>
          </cell>
          <cell r="AG286" t="str">
            <v>Пред. Кудря Николай Иванович</v>
          </cell>
          <cell r="AH286" t="str">
            <v>Пред. Кудря Н.И.</v>
          </cell>
          <cell r="AI286"/>
          <cell r="AJ286"/>
          <cell r="AK286"/>
          <cell r="AL286"/>
          <cell r="AM286"/>
          <cell r="AN286"/>
          <cell r="AO286"/>
          <cell r="AP286"/>
          <cell r="AQ286">
            <v>4</v>
          </cell>
          <cell r="AR286">
            <v>8</v>
          </cell>
          <cell r="AS286">
            <v>9</v>
          </cell>
          <cell r="AT286">
            <v>10</v>
          </cell>
          <cell r="AU286"/>
          <cell r="AV286"/>
          <cell r="AW286"/>
          <cell r="AX286" t="str">
            <v>Договор</v>
          </cell>
          <cell r="AY286" t="str">
            <v>ПРОДАВЕЦ</v>
          </cell>
          <cell r="AZ286"/>
          <cell r="BA286"/>
          <cell r="BB286"/>
          <cell r="BC286"/>
          <cell r="BD286"/>
          <cell r="BE286"/>
          <cell r="BF286"/>
          <cell r="BG286"/>
          <cell r="BH286"/>
          <cell r="BI286">
            <v>0</v>
          </cell>
          <cell r="BJ286" t="str">
            <v>ГСК "Вираж-1"</v>
          </cell>
          <cell r="BK286" t="str">
            <v>г-ну Кудря Н. И.</v>
          </cell>
          <cell r="BL286" t="str">
            <v>Председателю</v>
          </cell>
        </row>
        <row r="287">
          <cell r="A287">
            <v>20537</v>
          </cell>
          <cell r="B287" t="str">
            <v>КСиЭГ "ОЗОН"</v>
          </cell>
          <cell r="C287" t="str">
            <v>КСиЭГ "ОЗОН"</v>
          </cell>
          <cell r="D287" t="str">
            <v>12-537/2006    от 01.01.2006г.</v>
          </cell>
          <cell r="E287"/>
          <cell r="F287"/>
          <cell r="G287"/>
          <cell r="H287"/>
          <cell r="I287"/>
          <cell r="J287"/>
          <cell r="K287">
            <v>8903040070</v>
          </cell>
          <cell r="L287">
            <v>890301001</v>
          </cell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>
            <v>629730</v>
          </cell>
          <cell r="X287" t="str">
            <v>Тюменская обл. ЯНАО</v>
          </cell>
          <cell r="Y287" t="str">
            <v>г. Надым</v>
          </cell>
          <cell r="Z287" t="str">
            <v>ул. Зверева 50 кв. 53</v>
          </cell>
          <cell r="AA287">
            <v>629730</v>
          </cell>
          <cell r="AB287" t="str">
            <v>Тюменская обл. ЯНАО</v>
          </cell>
          <cell r="AC287" t="str">
            <v>г. Надым</v>
          </cell>
          <cell r="AD287" t="str">
            <v>8-й проезд панель "М"</v>
          </cell>
          <cell r="AE287"/>
          <cell r="AF287" t="str">
            <v>т/ф 6-42-59 
т 2-58-93</v>
          </cell>
          <cell r="AG287" t="str">
            <v>пред. Будило Василий Николаевич</v>
          </cell>
          <cell r="AH287" t="str">
            <v>пред. Будило В.Н.</v>
          </cell>
          <cell r="AI287"/>
          <cell r="AJ287"/>
          <cell r="AK287"/>
          <cell r="AL287"/>
          <cell r="AM287"/>
          <cell r="AN287"/>
          <cell r="AO287"/>
          <cell r="AP287"/>
          <cell r="AQ287">
            <v>4</v>
          </cell>
          <cell r="AR287">
            <v>8</v>
          </cell>
          <cell r="AS287">
            <v>9</v>
          </cell>
          <cell r="AT287">
            <v>10</v>
          </cell>
          <cell r="AU287"/>
          <cell r="AV287"/>
          <cell r="AW287"/>
          <cell r="AX287" t="str">
            <v>Договор</v>
          </cell>
          <cell r="AY287" t="str">
            <v>ПРОДАВЕЦ</v>
          </cell>
          <cell r="AZ287"/>
          <cell r="BA287"/>
          <cell r="BB287"/>
          <cell r="BC287"/>
          <cell r="BD287"/>
          <cell r="BE287"/>
          <cell r="BF287"/>
          <cell r="BG287"/>
          <cell r="BH287"/>
          <cell r="BI287">
            <v>0</v>
          </cell>
          <cell r="BJ287" t="str">
            <v>КСиЭГ "ОЗОН"</v>
          </cell>
          <cell r="BK287" t="str">
            <v>г-ну Будило В.Н.</v>
          </cell>
          <cell r="BL287" t="str">
            <v>Председателю</v>
          </cell>
        </row>
        <row r="288">
          <cell r="A288">
            <v>20538</v>
          </cell>
          <cell r="B288" t="str">
            <v>ГСК "Пилот"</v>
          </cell>
          <cell r="C288" t="str">
            <v>ГСК "Пилот"</v>
          </cell>
          <cell r="D288" t="str">
            <v>12-538/2006    от 01.01.2006г.</v>
          </cell>
          <cell r="E288"/>
          <cell r="F288"/>
          <cell r="G288"/>
          <cell r="H288"/>
          <cell r="I288"/>
          <cell r="J288"/>
          <cell r="K288">
            <v>8903016341</v>
          </cell>
          <cell r="L288">
            <v>890301001</v>
          </cell>
          <cell r="M288"/>
          <cell r="N288"/>
          <cell r="O288"/>
          <cell r="P288"/>
          <cell r="Q288"/>
          <cell r="R288"/>
          <cell r="S288"/>
          <cell r="T288"/>
          <cell r="U288"/>
          <cell r="V288"/>
          <cell r="W288">
            <v>629730</v>
          </cell>
          <cell r="X288" t="str">
            <v>Тюменская обл. ЯНАО</v>
          </cell>
          <cell r="Y288" t="str">
            <v>г. Надым</v>
          </cell>
          <cell r="Z288" t="str">
            <v>ул. Набережная д.23, кв. 30</v>
          </cell>
          <cell r="AA288">
            <v>629730</v>
          </cell>
          <cell r="AB288" t="str">
            <v>Тюменская обл. ЯНАО</v>
          </cell>
          <cell r="AC288" t="str">
            <v>г. Надым</v>
          </cell>
          <cell r="AD288" t="str">
            <v>ул. Набережная д.23, кв. 30</v>
          </cell>
          <cell r="AE288"/>
          <cell r="AF288" t="str">
            <v>т. 2-59-41, 
т.2-01-32 
т. 8-902-626-38-32</v>
          </cell>
          <cell r="AG288" t="str">
            <v>пред. Столбовой Алексей Александрович</v>
          </cell>
          <cell r="AH288" t="str">
            <v>пред. Столбовой А. А.</v>
          </cell>
          <cell r="AI288" t="str">
            <v>з. пред. Череда Валерий Иванович</v>
          </cell>
          <cell r="AJ288"/>
          <cell r="AK288"/>
          <cell r="AL288"/>
          <cell r="AM288"/>
          <cell r="AN288"/>
          <cell r="AO288"/>
          <cell r="AP288"/>
          <cell r="AQ288">
            <v>4</v>
          </cell>
          <cell r="AR288">
            <v>8</v>
          </cell>
          <cell r="AS288">
            <v>9</v>
          </cell>
          <cell r="AT288">
            <v>10</v>
          </cell>
          <cell r="AU288"/>
          <cell r="AV288"/>
          <cell r="AW288"/>
          <cell r="AX288" t="str">
            <v>Договор</v>
          </cell>
          <cell r="AY288" t="str">
            <v>ПРОДАВЕЦ</v>
          </cell>
          <cell r="AZ288"/>
          <cell r="BA288"/>
          <cell r="BB288"/>
          <cell r="BC288"/>
          <cell r="BD288"/>
          <cell r="BE288"/>
          <cell r="BF288"/>
          <cell r="BG288"/>
          <cell r="BH288"/>
          <cell r="BI288">
            <v>0</v>
          </cell>
          <cell r="BJ288" t="str">
            <v>ГСК "Пилот"</v>
          </cell>
          <cell r="BK288" t="str">
            <v>г-ну Столбовому А. А.</v>
          </cell>
          <cell r="BL288" t="str">
            <v>Председателю</v>
          </cell>
        </row>
        <row r="289">
          <cell r="A289">
            <v>20539</v>
          </cell>
          <cell r="B289" t="str">
            <v>ГСК "Прогресс"</v>
          </cell>
          <cell r="C289" t="str">
            <v>ГСК "Прогресс"</v>
          </cell>
          <cell r="D289" t="str">
            <v>12-539/2006    от 01.01.2006г.</v>
          </cell>
          <cell r="E289"/>
          <cell r="F289"/>
          <cell r="G289"/>
          <cell r="H289"/>
          <cell r="I289"/>
          <cell r="J289"/>
          <cell r="K289">
            <v>8903004956</v>
          </cell>
          <cell r="L289">
            <v>890301001</v>
          </cell>
          <cell r="M289"/>
          <cell r="N289"/>
          <cell r="O289"/>
          <cell r="P289"/>
          <cell r="Q289"/>
          <cell r="R289"/>
          <cell r="S289"/>
          <cell r="T289"/>
          <cell r="U289"/>
          <cell r="V289"/>
          <cell r="W289">
            <v>629730</v>
          </cell>
          <cell r="X289" t="str">
            <v>Тюменская обл. ЯНАО</v>
          </cell>
          <cell r="Y289" t="str">
            <v>г. Надым</v>
          </cell>
          <cell r="Z289" t="str">
            <v>п. Лесной проезд №1</v>
          </cell>
          <cell r="AA289">
            <v>629730</v>
          </cell>
          <cell r="AB289" t="str">
            <v>Тюменская обл. ЯНАО</v>
          </cell>
          <cell r="AC289" t="str">
            <v>г. Надым</v>
          </cell>
          <cell r="AD289" t="str">
            <v>п. Лесной проезд №1</v>
          </cell>
          <cell r="AE289"/>
          <cell r="AF289" t="str">
            <v>т. 8-902-621-75-94</v>
          </cell>
          <cell r="AG289" t="str">
            <v>Пред. Костин Сергей Вячеславович</v>
          </cell>
          <cell r="AH289" t="str">
            <v>Пред. Костин С. В.</v>
          </cell>
          <cell r="AI289"/>
          <cell r="AJ289"/>
          <cell r="AK289"/>
          <cell r="AL289"/>
          <cell r="AM289"/>
          <cell r="AN289"/>
          <cell r="AO289"/>
          <cell r="AP289"/>
          <cell r="AQ289">
            <v>4</v>
          </cell>
          <cell r="AR289">
            <v>8</v>
          </cell>
          <cell r="AS289">
            <v>9</v>
          </cell>
          <cell r="AT289">
            <v>10</v>
          </cell>
          <cell r="AU289"/>
          <cell r="AV289"/>
          <cell r="AW289"/>
          <cell r="AX289" t="str">
            <v>Договор</v>
          </cell>
          <cell r="AY289" t="str">
            <v>ПРОДАВЕЦ</v>
          </cell>
          <cell r="AZ289"/>
          <cell r="BA289"/>
          <cell r="BB289"/>
          <cell r="BC289"/>
          <cell r="BD289"/>
          <cell r="BE289"/>
          <cell r="BF289"/>
          <cell r="BG289"/>
          <cell r="BH289"/>
          <cell r="BI289">
            <v>0</v>
          </cell>
          <cell r="BJ289" t="str">
            <v>ГСК "Прогресс"</v>
          </cell>
          <cell r="BK289" t="str">
            <v>г-ну  Костину С. В.</v>
          </cell>
          <cell r="BL289" t="str">
            <v>Председателю</v>
          </cell>
        </row>
        <row r="290">
          <cell r="A290">
            <v>20540</v>
          </cell>
          <cell r="B290" t="str">
            <v>ГСК "Чайка-2"</v>
          </cell>
          <cell r="C290" t="str">
            <v>ГСК "Чайка-2"</v>
          </cell>
          <cell r="D290" t="str">
            <v>12-540/2006    от 01.01.2006г.</v>
          </cell>
          <cell r="E290"/>
          <cell r="F290"/>
          <cell r="G290"/>
          <cell r="H290"/>
          <cell r="I290"/>
          <cell r="J290"/>
          <cell r="K290">
            <v>8903019575</v>
          </cell>
          <cell r="L290">
            <v>890301001</v>
          </cell>
          <cell r="M290"/>
          <cell r="N290"/>
          <cell r="O290"/>
          <cell r="P290">
            <v>1028900581698</v>
          </cell>
          <cell r="Q290"/>
          <cell r="R290"/>
          <cell r="S290"/>
          <cell r="T290"/>
          <cell r="U290"/>
          <cell r="V290"/>
          <cell r="W290">
            <v>629730</v>
          </cell>
          <cell r="X290" t="str">
            <v>Тюменская обл. ЯНАО</v>
          </cell>
          <cell r="Y290" t="str">
            <v>г. Надым</v>
          </cell>
          <cell r="Z290" t="str">
            <v>Промзона, 8-й проезд, територия АТП-7</v>
          </cell>
          <cell r="AA290">
            <v>629730</v>
          </cell>
          <cell r="AB290" t="str">
            <v>Тюменская обл. ЯНАО</v>
          </cell>
          <cell r="AC290" t="str">
            <v>г. Надым</v>
          </cell>
          <cell r="AD290" t="str">
            <v>Промзона, 8-й проезд, територия АТП-7</v>
          </cell>
          <cell r="AE290"/>
          <cell r="AF290" t="str">
            <v>т. 2-50-10</v>
          </cell>
          <cell r="AG290" t="str">
            <v>пред. Нигматулин Александр Хусаинович</v>
          </cell>
          <cell r="AH290" t="str">
            <v>пред. Нигматулин А. Х.</v>
          </cell>
          <cell r="AI290"/>
          <cell r="AJ290"/>
          <cell r="AK290"/>
          <cell r="AL290"/>
          <cell r="AM290"/>
          <cell r="AN290"/>
          <cell r="AO290"/>
          <cell r="AP290"/>
          <cell r="AQ290">
            <v>4</v>
          </cell>
          <cell r="AR290">
            <v>8</v>
          </cell>
          <cell r="AS290">
            <v>9</v>
          </cell>
          <cell r="AT290">
            <v>10</v>
          </cell>
          <cell r="AU290"/>
          <cell r="AV290"/>
          <cell r="AW290"/>
          <cell r="AX290" t="str">
            <v>Договор</v>
          </cell>
          <cell r="AY290" t="str">
            <v>ПРОДАВЕЦ</v>
          </cell>
          <cell r="AZ290"/>
          <cell r="BA290"/>
          <cell r="BB290"/>
          <cell r="BC290"/>
          <cell r="BD290"/>
          <cell r="BE290"/>
          <cell r="BF290"/>
          <cell r="BG290"/>
          <cell r="BH290"/>
          <cell r="BI290">
            <v>0</v>
          </cell>
          <cell r="BJ290" t="str">
            <v>ГСК "Чайка-2"</v>
          </cell>
          <cell r="BK290" t="str">
            <v>г-ну Нигматулину А. Х.</v>
          </cell>
          <cell r="BL290" t="str">
            <v>Председателю</v>
          </cell>
        </row>
        <row r="291">
          <cell r="A291">
            <v>20541</v>
          </cell>
          <cell r="B291" t="str">
            <v>ИП Шейко Ольга Викторовна</v>
          </cell>
          <cell r="C291" t="str">
            <v>ИП Шейко О.В.</v>
          </cell>
          <cell r="D291" t="str">
            <v>12-541/2006    от 01.01.2006г.</v>
          </cell>
          <cell r="E291"/>
          <cell r="F291"/>
          <cell r="G291"/>
          <cell r="H291"/>
          <cell r="I291"/>
          <cell r="J291"/>
          <cell r="K291">
            <v>890300023167</v>
          </cell>
          <cell r="L291"/>
          <cell r="M291"/>
          <cell r="N291"/>
          <cell r="O291">
            <v>127986919</v>
          </cell>
          <cell r="P291">
            <v>304890315400018</v>
          </cell>
          <cell r="Q291"/>
          <cell r="R291"/>
          <cell r="S291"/>
          <cell r="T291"/>
          <cell r="U291"/>
          <cell r="V291"/>
          <cell r="W291">
            <v>629730</v>
          </cell>
          <cell r="X291" t="str">
            <v>Тюменская обл. ЯНАО</v>
          </cell>
          <cell r="Y291" t="str">
            <v>Надымский р-он</v>
          </cell>
          <cell r="Z291" t="str">
            <v>пос.Старый Надым АТБ-6 б.61</v>
          </cell>
          <cell r="AA291">
            <v>629730</v>
          </cell>
          <cell r="AB291" t="str">
            <v>Тюменская обл. ЯНАО</v>
          </cell>
          <cell r="AC291" t="str">
            <v>Надамский р-он</v>
          </cell>
          <cell r="AD291" t="str">
            <v>пос.Старый Надым АТБ-6 б.61</v>
          </cell>
          <cell r="AE291"/>
          <cell r="AF291" t="str">
            <v>3-45-85</v>
          </cell>
          <cell r="AG291" t="str">
            <v>ИП Шейко Ольга Викторовна</v>
          </cell>
          <cell r="AH291" t="str">
            <v>ИП Шейко О.В.</v>
          </cell>
          <cell r="AI291"/>
          <cell r="AJ291"/>
          <cell r="AK291"/>
          <cell r="AL291"/>
          <cell r="AM291"/>
          <cell r="AN291"/>
          <cell r="AO291"/>
          <cell r="AP291"/>
          <cell r="AQ291">
            <v>4</v>
          </cell>
          <cell r="AR291">
            <v>8</v>
          </cell>
          <cell r="AS291">
            <v>9</v>
          </cell>
          <cell r="AT291">
            <v>10</v>
          </cell>
          <cell r="AU291"/>
          <cell r="AV291"/>
          <cell r="AW291"/>
          <cell r="AX291" t="str">
            <v>Договор</v>
          </cell>
          <cell r="AY291" t="str">
            <v>ПРОДАВЕЦ</v>
          </cell>
          <cell r="AZ291"/>
          <cell r="BA291"/>
          <cell r="BB291"/>
          <cell r="BC291"/>
          <cell r="BD291"/>
          <cell r="BE291"/>
          <cell r="BF291"/>
          <cell r="BG291"/>
          <cell r="BH291"/>
          <cell r="BI291">
            <v>1</v>
          </cell>
          <cell r="BJ291" t="str">
            <v>ИП Шейко Ольга Викторовна</v>
          </cell>
          <cell r="BK291" t="str">
            <v>г-же Шейко О. В.</v>
          </cell>
          <cell r="BL291" t="str">
            <v>Индивидуальному предпринимателю</v>
          </cell>
          <cell r="BM291"/>
          <cell r="BN291"/>
          <cell r="BO291"/>
          <cell r="BP291" t="str">
            <v>маг.Бастон</v>
          </cell>
        </row>
        <row r="292">
          <cell r="A292">
            <v>20542</v>
          </cell>
          <cell r="B292" t="str">
            <v>ИП Козачек Ольга Григорьевна</v>
          </cell>
          <cell r="C292" t="str">
            <v>ИП Козачек О. Г.</v>
          </cell>
          <cell r="D292" t="str">
            <v>12-542/2006    от 01.01.2006г.</v>
          </cell>
          <cell r="E292"/>
          <cell r="F292" t="str">
            <v>филиал ОАО "Уралсиб"  г. Тюмень</v>
          </cell>
          <cell r="G292" t="str">
            <v>047106957</v>
          </cell>
          <cell r="H292" t="str">
            <v>30101810900000000957</v>
          </cell>
          <cell r="I292" t="str">
            <v>40802810763020000019</v>
          </cell>
          <cell r="J292"/>
          <cell r="K292">
            <v>890303937338</v>
          </cell>
          <cell r="L292"/>
          <cell r="M292"/>
          <cell r="N292"/>
          <cell r="O292"/>
          <cell r="P292">
            <v>304890316200027</v>
          </cell>
          <cell r="Q292"/>
          <cell r="R292"/>
          <cell r="S292"/>
          <cell r="T292"/>
          <cell r="U292"/>
          <cell r="V292"/>
          <cell r="W292">
            <v>629730</v>
          </cell>
          <cell r="X292" t="str">
            <v>Тюменская обл. ЯНАО</v>
          </cell>
          <cell r="Y292" t="str">
            <v>г. Надым</v>
          </cell>
          <cell r="Z292" t="str">
            <v>Финский комплекс</v>
          </cell>
          <cell r="AA292">
            <v>629730</v>
          </cell>
          <cell r="AB292" t="str">
            <v>Тюменская обл. ЯНАО</v>
          </cell>
          <cell r="AC292" t="str">
            <v>г. Надым</v>
          </cell>
          <cell r="AD292" t="str">
            <v>Финский комплекс</v>
          </cell>
          <cell r="AE292"/>
          <cell r="AF292" t="str">
            <v>4-97-95,ф.3-06-26 8-902-626-7141</v>
          </cell>
          <cell r="AG292" t="str">
            <v>ИП Козачек Ольга Григорьевна</v>
          </cell>
          <cell r="AH292" t="str">
            <v>ИП Козачек О. Г.</v>
          </cell>
          <cell r="AI292"/>
          <cell r="AJ292"/>
          <cell r="AK292"/>
          <cell r="AL292"/>
          <cell r="AM292"/>
          <cell r="AN292"/>
          <cell r="AO292"/>
          <cell r="AP292"/>
          <cell r="AQ292">
            <v>4</v>
          </cell>
          <cell r="AR292">
            <v>8</v>
          </cell>
          <cell r="AS292">
            <v>9</v>
          </cell>
          <cell r="AT292">
            <v>10</v>
          </cell>
          <cell r="AU292"/>
          <cell r="AV292"/>
          <cell r="AW292"/>
          <cell r="AX292" t="str">
            <v>Договор</v>
          </cell>
          <cell r="AY292" t="str">
            <v>ПРОДАВЕЦ</v>
          </cell>
          <cell r="AZ292"/>
          <cell r="BA292"/>
          <cell r="BB292"/>
          <cell r="BC292"/>
          <cell r="BD292"/>
          <cell r="BE292"/>
          <cell r="BF292"/>
          <cell r="BG292"/>
          <cell r="BH292"/>
          <cell r="BI292">
            <v>1</v>
          </cell>
          <cell r="BJ292" t="str">
            <v>ИП Козачек Ольга Григорьевна</v>
          </cell>
          <cell r="BK292" t="str">
            <v>г-же Козачек О. Г.</v>
          </cell>
          <cell r="BL292" t="str">
            <v>Индивидуальному предпринимателю</v>
          </cell>
          <cell r="BM292"/>
          <cell r="BN292"/>
          <cell r="BO292">
            <v>3.0070000000000001</v>
          </cell>
          <cell r="BP292" t="str">
            <v>Пекаррня финский</v>
          </cell>
        </row>
        <row r="293">
          <cell r="A293">
            <v>20543</v>
          </cell>
          <cell r="B293" t="str">
            <v>ИП Елецкая Оксана Владимировна</v>
          </cell>
          <cell r="C293" t="str">
            <v>ИП Елецкая О.В.</v>
          </cell>
          <cell r="D293" t="str">
            <v>12-543/2007    от 01.02.2007г.</v>
          </cell>
          <cell r="E293"/>
          <cell r="F293"/>
          <cell r="G293"/>
          <cell r="H293"/>
          <cell r="I293"/>
          <cell r="J293"/>
          <cell r="K293">
            <v>231293512436</v>
          </cell>
          <cell r="L293"/>
          <cell r="M293"/>
          <cell r="N293"/>
          <cell r="O293"/>
          <cell r="P293">
            <v>304231214900276</v>
          </cell>
          <cell r="Q293"/>
          <cell r="R293"/>
          <cell r="S293"/>
          <cell r="T293"/>
          <cell r="U293"/>
          <cell r="V293"/>
          <cell r="W293"/>
          <cell r="X293" t="str">
            <v>Краснодарский край</v>
          </cell>
          <cell r="Y293" t="str">
            <v>г.Краснодар</v>
          </cell>
          <cell r="Z293" t="str">
            <v>Садовый 12</v>
          </cell>
          <cell r="AA293">
            <v>629730</v>
          </cell>
          <cell r="AB293" t="str">
            <v>Тюменская обл. ЯНАО</v>
          </cell>
          <cell r="AC293" t="str">
            <v>г. Надым</v>
          </cell>
          <cell r="AD293" t="str">
            <v>ул. Рыжкова 8</v>
          </cell>
          <cell r="AE293"/>
          <cell r="AF293"/>
          <cell r="AG293" t="str">
            <v>ИП Елецкая Оксана Владимировна</v>
          </cell>
          <cell r="AH293" t="str">
            <v>ИП Елецкая О.В.</v>
          </cell>
          <cell r="AI293"/>
          <cell r="AJ293"/>
          <cell r="AK293"/>
          <cell r="AL293"/>
          <cell r="AM293"/>
          <cell r="AN293"/>
          <cell r="AO293"/>
          <cell r="AP293"/>
          <cell r="AQ293">
            <v>4</v>
          </cell>
          <cell r="AR293">
            <v>8</v>
          </cell>
          <cell r="AS293">
            <v>9</v>
          </cell>
          <cell r="AT293">
            <v>10</v>
          </cell>
          <cell r="AU293"/>
          <cell r="AV293"/>
          <cell r="AW293"/>
          <cell r="AX293" t="str">
            <v>Договор</v>
          </cell>
          <cell r="AY293" t="str">
            <v>ПРОДАВЕЦ</v>
          </cell>
          <cell r="AZ293"/>
          <cell r="BA293"/>
          <cell r="BB293"/>
          <cell r="BC293"/>
          <cell r="BD293"/>
          <cell r="BE293"/>
          <cell r="BF293"/>
          <cell r="BG293"/>
          <cell r="BH293"/>
          <cell r="BI293">
            <v>1</v>
          </cell>
          <cell r="BJ293" t="str">
            <v>ИП Елецкая Оксана Владимировна</v>
          </cell>
          <cell r="BK293" t="str">
            <v>г-же Елецкой О. В.</v>
          </cell>
          <cell r="BL293" t="str">
            <v>Индивидуальному предпринимателю</v>
          </cell>
        </row>
        <row r="294">
          <cell r="A294">
            <v>20544</v>
          </cell>
          <cell r="B294" t="str">
            <v>ГСК "Скорпион"</v>
          </cell>
          <cell r="C294" t="str">
            <v>ГСК "Скорпион"</v>
          </cell>
          <cell r="D294" t="str">
            <v>12-544/2006    от 01.01.2006г.</v>
          </cell>
          <cell r="E294"/>
          <cell r="F294"/>
          <cell r="G294"/>
          <cell r="H294"/>
          <cell r="I294"/>
          <cell r="J294"/>
          <cell r="K294">
            <v>8903018388</v>
          </cell>
          <cell r="L294">
            <v>890301001</v>
          </cell>
          <cell r="M294"/>
          <cell r="N294"/>
          <cell r="O294"/>
          <cell r="P294">
            <v>1028900581863</v>
          </cell>
          <cell r="Q294">
            <v>361</v>
          </cell>
          <cell r="R294"/>
          <cell r="S294"/>
          <cell r="T294"/>
          <cell r="U294"/>
          <cell r="V294"/>
          <cell r="W294">
            <v>629730</v>
          </cell>
          <cell r="X294" t="str">
            <v>Тюменская обл. ЯНАО</v>
          </cell>
          <cell r="Y294" t="str">
            <v>г. Надым</v>
          </cell>
          <cell r="Z294" t="str">
            <v>проезд "Аэропорт" панель "С"</v>
          </cell>
          <cell r="AA294">
            <v>629730</v>
          </cell>
          <cell r="AB294" t="str">
            <v>Тюменская обл. ЯНАО</v>
          </cell>
          <cell r="AC294" t="str">
            <v>г. Надым</v>
          </cell>
          <cell r="AD294" t="str">
            <v>проезд "Аэропорт" панель "С"</v>
          </cell>
          <cell r="AE294"/>
          <cell r="AF294" t="str">
            <v>Юрий Михайлович      89224683781</v>
          </cell>
          <cell r="AG294" t="str">
            <v>п-тель Ваторин Юрий Фёдорович</v>
          </cell>
          <cell r="AH294" t="str">
            <v>п-тель Ваторин Ю. Ф.</v>
          </cell>
          <cell r="AI294"/>
          <cell r="AJ294"/>
          <cell r="AK294"/>
          <cell r="AL294"/>
          <cell r="AM294"/>
          <cell r="AN294"/>
          <cell r="AO294"/>
          <cell r="AP294"/>
          <cell r="AQ294">
            <v>4</v>
          </cell>
          <cell r="AR294">
            <v>8</v>
          </cell>
          <cell r="AS294">
            <v>9</v>
          </cell>
          <cell r="AT294">
            <v>10</v>
          </cell>
          <cell r="AU294"/>
          <cell r="AV294"/>
          <cell r="AW294"/>
          <cell r="AX294" t="str">
            <v>Договор</v>
          </cell>
          <cell r="AY294" t="str">
            <v>ПРОДАВЕЦ</v>
          </cell>
          <cell r="AZ294"/>
          <cell r="BA294"/>
          <cell r="BB294"/>
          <cell r="BC294"/>
          <cell r="BD294"/>
          <cell r="BE294"/>
          <cell r="BF294"/>
          <cell r="BG294"/>
          <cell r="BH294"/>
          <cell r="BI294">
            <v>0</v>
          </cell>
          <cell r="BJ294" t="str">
            <v>ГСК "Скорпион"</v>
          </cell>
          <cell r="BK294" t="str">
            <v>г-ну Ваторин Ю. Ф.</v>
          </cell>
          <cell r="BL294" t="str">
            <v>Председателю</v>
          </cell>
        </row>
        <row r="295">
          <cell r="A295">
            <v>20545</v>
          </cell>
          <cell r="B295" t="str">
            <v>ГСК "Ольга"</v>
          </cell>
          <cell r="C295" t="str">
            <v>ГСК "Ольга"</v>
          </cell>
          <cell r="D295" t="str">
            <v>12-545/2006    от 01.01.2006г.</v>
          </cell>
          <cell r="E295"/>
          <cell r="F295"/>
          <cell r="G295"/>
          <cell r="H295"/>
          <cell r="I295"/>
          <cell r="J295"/>
          <cell r="K295">
            <v>8903018468</v>
          </cell>
          <cell r="L295">
            <v>890301001</v>
          </cell>
          <cell r="M295"/>
          <cell r="N295"/>
          <cell r="O295"/>
          <cell r="P295"/>
          <cell r="Q295"/>
          <cell r="R295"/>
          <cell r="S295"/>
          <cell r="T295"/>
          <cell r="U295"/>
          <cell r="V295"/>
          <cell r="W295">
            <v>629730</v>
          </cell>
          <cell r="X295" t="str">
            <v>Тюменская обл. ЯНАО</v>
          </cell>
          <cell r="Y295" t="str">
            <v>г. Надым</v>
          </cell>
          <cell r="Z295"/>
          <cell r="AA295">
            <v>629730</v>
          </cell>
          <cell r="AB295" t="str">
            <v>Тюменская обл. ЯНАО</v>
          </cell>
          <cell r="AC295" t="str">
            <v>г. Надым</v>
          </cell>
          <cell r="AD295"/>
          <cell r="AE295"/>
          <cell r="AF295"/>
          <cell r="AG295" t="str">
            <v>пред. Столярчук Василий Иванович</v>
          </cell>
          <cell r="AH295" t="str">
            <v>пред. Столярчук В. И.</v>
          </cell>
          <cell r="AI295"/>
          <cell r="AJ295"/>
          <cell r="AK295"/>
          <cell r="AL295"/>
          <cell r="AM295"/>
          <cell r="AN295"/>
          <cell r="AO295"/>
          <cell r="AP295"/>
          <cell r="AQ295">
            <v>4</v>
          </cell>
          <cell r="AR295">
            <v>8</v>
          </cell>
          <cell r="AS295">
            <v>9</v>
          </cell>
          <cell r="AT295">
            <v>10</v>
          </cell>
          <cell r="AU295"/>
          <cell r="AV295"/>
          <cell r="AW295"/>
          <cell r="AX295" t="str">
            <v>Договор</v>
          </cell>
          <cell r="AY295" t="str">
            <v>ПРОДАВЕЦ</v>
          </cell>
          <cell r="AZ295"/>
          <cell r="BA295"/>
          <cell r="BB295"/>
          <cell r="BC295"/>
          <cell r="BD295"/>
          <cell r="BE295"/>
          <cell r="BF295"/>
          <cell r="BG295"/>
          <cell r="BH295"/>
          <cell r="BI295">
            <v>0</v>
          </cell>
          <cell r="BJ295" t="str">
            <v>ГСК "Ольга"</v>
          </cell>
          <cell r="BK295" t="str">
            <v>г-ну Столярчуку В. И.</v>
          </cell>
          <cell r="BL295" t="str">
            <v>Председателю</v>
          </cell>
        </row>
        <row r="296">
          <cell r="A296">
            <v>20546</v>
          </cell>
          <cell r="B296" t="str">
            <v>ИП Дунец Тарас Михайлович</v>
          </cell>
          <cell r="C296" t="str">
            <v>ИП Дунец Т.М.</v>
          </cell>
          <cell r="D296" t="str">
            <v>12-546/2006    от 01.01.2006г.</v>
          </cell>
          <cell r="E296"/>
          <cell r="F296" t="str">
            <v>"Западно-Сибирский банк" Сбербанка РФ ОАО г. Тюмень Надымское ОСБ №8028/029</v>
          </cell>
          <cell r="G296" t="str">
            <v>047102651</v>
          </cell>
          <cell r="H296" t="str">
            <v>30101810800000000651</v>
          </cell>
          <cell r="I296" t="str">
            <v>40802810667090100251</v>
          </cell>
          <cell r="J296"/>
          <cell r="K296">
            <v>890300245353</v>
          </cell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  <cell r="V296"/>
          <cell r="W296">
            <v>629730</v>
          </cell>
          <cell r="X296" t="str">
            <v>Тюменская обл. ЯНАО</v>
          </cell>
          <cell r="Y296" t="str">
            <v>г. Надым</v>
          </cell>
          <cell r="Z296" t="str">
            <v>ул.Сенькина 2 А</v>
          </cell>
          <cell r="AA296">
            <v>629730</v>
          </cell>
          <cell r="AB296" t="str">
            <v>Тюменская обл. ЯНАО</v>
          </cell>
          <cell r="AC296" t="str">
            <v>г. Надым</v>
          </cell>
          <cell r="AD296" t="str">
            <v>ул. Полярная 9-26</v>
          </cell>
          <cell r="AE296" t="str">
            <v>dunetc@mail.ru</v>
          </cell>
          <cell r="AF296" t="str">
            <v>т.3-14-84;т. 33-0-88</v>
          </cell>
          <cell r="AG296" t="str">
            <v>ИП Дунец Тарас Михайлович</v>
          </cell>
          <cell r="AH296" t="str">
            <v>ИП Дунец Т.М.</v>
          </cell>
          <cell r="AI296"/>
          <cell r="AJ296"/>
          <cell r="AK296"/>
          <cell r="AL296"/>
          <cell r="AM296"/>
          <cell r="AN296"/>
          <cell r="AO296"/>
          <cell r="AP296"/>
          <cell r="AQ296">
            <v>4</v>
          </cell>
          <cell r="AR296">
            <v>8</v>
          </cell>
          <cell r="AS296">
            <v>9</v>
          </cell>
          <cell r="AT296">
            <v>10</v>
          </cell>
          <cell r="AU296"/>
          <cell r="AV296"/>
          <cell r="AW296"/>
          <cell r="AX296" t="str">
            <v>Договор</v>
          </cell>
          <cell r="AY296" t="str">
            <v>ПРОДАВЕЦ</v>
          </cell>
          <cell r="AZ296"/>
          <cell r="BA296"/>
          <cell r="BB296"/>
          <cell r="BC296"/>
          <cell r="BD296"/>
          <cell r="BE296"/>
          <cell r="BF296"/>
          <cell r="BG296"/>
          <cell r="BH296"/>
          <cell r="BI296">
            <v>1</v>
          </cell>
          <cell r="BJ296" t="str">
            <v>ИП Дунец Тарас Михайлович</v>
          </cell>
          <cell r="BK296" t="str">
            <v>г-ну Дунец Т. М.</v>
          </cell>
          <cell r="BL296" t="str">
            <v>Индивидуальному предпринимателю</v>
          </cell>
        </row>
        <row r="297">
          <cell r="A297">
            <v>20547</v>
          </cell>
          <cell r="B297" t="str">
            <v>ИП Бобрышев Юрий Васильевич</v>
          </cell>
          <cell r="C297" t="str">
            <v>ИП Бобрышев Ю.В.</v>
          </cell>
          <cell r="D297" t="str">
            <v>12-547/2008    от 01.01.2008г.</v>
          </cell>
          <cell r="E297" t="str">
            <v>Новый</v>
          </cell>
          <cell r="F297" t="str">
            <v>"Запсибкомбанк" ОАО г. Салехард</v>
          </cell>
          <cell r="G297" t="str">
            <v>047182727</v>
          </cell>
          <cell r="H297" t="str">
            <v>30101810600000000727</v>
          </cell>
          <cell r="I297" t="str">
            <v>40802810700140000001</v>
          </cell>
          <cell r="J297"/>
          <cell r="K297">
            <v>890300029338</v>
          </cell>
          <cell r="L297"/>
          <cell r="M297"/>
          <cell r="N297"/>
          <cell r="O297"/>
          <cell r="P297"/>
          <cell r="Q297">
            <v>442</v>
          </cell>
          <cell r="R297"/>
          <cell r="S297"/>
          <cell r="T297"/>
          <cell r="U297"/>
          <cell r="V297" t="str">
            <v>нет доп. Соглашения</v>
          </cell>
          <cell r="W297">
            <v>629730</v>
          </cell>
          <cell r="X297" t="str">
            <v>Тюменская обл. ЯНАО</v>
          </cell>
          <cell r="Y297" t="str">
            <v>г. Надым</v>
          </cell>
          <cell r="Z297" t="str">
            <v>пр.Ленинградский 2-17</v>
          </cell>
          <cell r="AA297">
            <v>629730</v>
          </cell>
          <cell r="AB297" t="str">
            <v>Тюменская обл. ЯНАО</v>
          </cell>
          <cell r="AC297" t="str">
            <v>г. Надым</v>
          </cell>
          <cell r="AD297" t="str">
            <v>пр.Ленинградский 2-17  студия МИЛА</v>
          </cell>
          <cell r="AE297" t="str">
            <v xml:space="preserve"> </v>
          </cell>
          <cell r="AF297" t="str">
            <v>т. 25-0-25 
ф.63-7-43</v>
          </cell>
          <cell r="AG297" t="str">
            <v>ИП Бобрышев Юрий Васильевич</v>
          </cell>
          <cell r="AH297" t="str">
            <v>ИП Бобрышев Ю.В.</v>
          </cell>
          <cell r="AI297"/>
          <cell r="AJ297"/>
          <cell r="AK297"/>
          <cell r="AL297"/>
          <cell r="AM297"/>
          <cell r="AN297"/>
          <cell r="AO297"/>
          <cell r="AP297"/>
          <cell r="AQ297">
            <v>4</v>
          </cell>
          <cell r="AR297">
            <v>8</v>
          </cell>
          <cell r="AS297">
            <v>9</v>
          </cell>
          <cell r="AT297">
            <v>10</v>
          </cell>
          <cell r="AU297"/>
          <cell r="AV297"/>
          <cell r="AW297"/>
          <cell r="AX297" t="str">
            <v>Договор</v>
          </cell>
          <cell r="AY297" t="str">
            <v>ПРОДАВЕЦ</v>
          </cell>
          <cell r="AZ297"/>
          <cell r="BA297"/>
          <cell r="BB297"/>
          <cell r="BC297"/>
          <cell r="BD297"/>
          <cell r="BE297"/>
          <cell r="BF297"/>
          <cell r="BG297"/>
          <cell r="BH297"/>
          <cell r="BI297">
            <v>1</v>
          </cell>
          <cell r="BJ297" t="str">
            <v>ИП Бобрышев Юрий Васильевич</v>
          </cell>
          <cell r="BK297" t="str">
            <v>г-ну Бобрышеву Ю. В.</v>
          </cell>
          <cell r="BL297" t="str">
            <v>Индивидуальному предпринимателю</v>
          </cell>
          <cell r="BM297"/>
          <cell r="BN297"/>
          <cell r="BO297"/>
          <cell r="BP297" t="str">
            <v>пр. Ленинградский 2 студия Мила</v>
          </cell>
        </row>
        <row r="298">
          <cell r="A298">
            <v>20548</v>
          </cell>
          <cell r="B298" t="str">
            <v>ГСК "Дорожник"</v>
          </cell>
          <cell r="C298" t="str">
            <v>ГСК "Дорожник"</v>
          </cell>
          <cell r="D298" t="str">
            <v>12-548/2006    от 01.01.2006г.</v>
          </cell>
          <cell r="E298"/>
          <cell r="F298"/>
          <cell r="G298"/>
          <cell r="H298"/>
          <cell r="I298"/>
          <cell r="J298"/>
          <cell r="K298">
            <v>8903017948</v>
          </cell>
          <cell r="L298">
            <v>890301001</v>
          </cell>
          <cell r="M298"/>
          <cell r="N298"/>
          <cell r="O298"/>
          <cell r="P298">
            <v>1058900412075</v>
          </cell>
          <cell r="Q298"/>
          <cell r="R298"/>
          <cell r="S298"/>
          <cell r="T298"/>
          <cell r="U298"/>
          <cell r="V298"/>
          <cell r="W298">
            <v>629730</v>
          </cell>
          <cell r="X298" t="str">
            <v>Тюменская обл. ЯНАО</v>
          </cell>
          <cell r="Y298" t="str">
            <v>г. Надым</v>
          </cell>
          <cell r="Z298" t="str">
            <v>пр.Ленинградский 1/1-19</v>
          </cell>
          <cell r="AA298">
            <v>629730</v>
          </cell>
          <cell r="AB298" t="str">
            <v>Тюменская обл. ЯНАО</v>
          </cell>
          <cell r="AC298" t="str">
            <v>г. Надым</v>
          </cell>
          <cell r="AD298" t="str">
            <v>СУ - 934</v>
          </cell>
          <cell r="AE298" t="str">
            <v xml:space="preserve"> </v>
          </cell>
          <cell r="AF298" t="str">
            <v>63-045, 45-5-22</v>
          </cell>
          <cell r="AG298" t="str">
            <v>Луковенко Виктор Николаевич</v>
          </cell>
          <cell r="AH298" t="str">
            <v>Луковенко В.Н.</v>
          </cell>
          <cell r="AI298"/>
          <cell r="AJ298"/>
          <cell r="AK298"/>
          <cell r="AL298"/>
          <cell r="AM298" t="str">
            <v>Дырда Дмитрий Николаевич</v>
          </cell>
          <cell r="AN298"/>
          <cell r="AO298"/>
          <cell r="AP298"/>
          <cell r="AQ298">
            <v>4</v>
          </cell>
          <cell r="AR298">
            <v>8</v>
          </cell>
          <cell r="AS298">
            <v>9</v>
          </cell>
          <cell r="AT298">
            <v>10</v>
          </cell>
          <cell r="AU298"/>
          <cell r="AV298"/>
          <cell r="AW298"/>
          <cell r="AX298" t="str">
            <v>Договор</v>
          </cell>
          <cell r="AY298" t="str">
            <v>ПРОДАВЕЦ</v>
          </cell>
          <cell r="AZ298"/>
          <cell r="BA298"/>
          <cell r="BB298"/>
          <cell r="BC298"/>
          <cell r="BD298"/>
          <cell r="BE298"/>
          <cell r="BF298"/>
          <cell r="BG298"/>
          <cell r="BH298"/>
          <cell r="BI298">
            <v>0</v>
          </cell>
          <cell r="BJ298" t="str">
            <v>ГСК "Дорожник"</v>
          </cell>
          <cell r="BK298" t="str">
            <v>г-ну Луковенко В. Н.</v>
          </cell>
          <cell r="BL298" t="str">
            <v>Председателю</v>
          </cell>
        </row>
        <row r="299">
          <cell r="A299">
            <v>20549</v>
          </cell>
          <cell r="B299" t="str">
            <v>ГСК "БАС"</v>
          </cell>
          <cell r="C299" t="str">
            <v>ГСК "БАС"</v>
          </cell>
          <cell r="D299" t="str">
            <v>12-549/2006    от 01.01.2006г.</v>
          </cell>
          <cell r="E299"/>
          <cell r="F299"/>
          <cell r="G299"/>
          <cell r="H299"/>
          <cell r="I299"/>
          <cell r="J299"/>
          <cell r="K299">
            <v>8903013693</v>
          </cell>
          <cell r="L299">
            <v>890301001</v>
          </cell>
          <cell r="M299"/>
          <cell r="N299"/>
          <cell r="O299"/>
          <cell r="P299"/>
          <cell r="Q299"/>
          <cell r="R299"/>
          <cell r="S299"/>
          <cell r="T299"/>
          <cell r="U299"/>
          <cell r="V299"/>
          <cell r="W299">
            <v>629730</v>
          </cell>
          <cell r="X299" t="str">
            <v>Тюменская обл. ЯНАО</v>
          </cell>
          <cell r="Y299" t="str">
            <v>г. Надым</v>
          </cell>
          <cell r="Z299" t="str">
            <v>3 "А" мкр.</v>
          </cell>
          <cell r="AA299">
            <v>629730</v>
          </cell>
          <cell r="AB299" t="str">
            <v>Тюменская обл. ЯНАО</v>
          </cell>
          <cell r="AC299" t="str">
            <v>г. Надым</v>
          </cell>
          <cell r="AD299" t="str">
            <v>3 "А" мкр.</v>
          </cell>
          <cell r="AE299"/>
          <cell r="AF299" t="str">
            <v>д.53-32-97  8-961-552-47-80</v>
          </cell>
          <cell r="AG299" t="str">
            <v>п-тель Крыловский Олег Иванович</v>
          </cell>
          <cell r="AH299" t="str">
            <v>п-тель Крыловский О. И.</v>
          </cell>
          <cell r="AI299"/>
          <cell r="AJ299"/>
          <cell r="AK299"/>
          <cell r="AL299"/>
          <cell r="AM299"/>
          <cell r="AN299"/>
          <cell r="AO299"/>
          <cell r="AP299"/>
          <cell r="AQ299">
            <v>4</v>
          </cell>
          <cell r="AR299">
            <v>8</v>
          </cell>
          <cell r="AS299">
            <v>9</v>
          </cell>
          <cell r="AT299">
            <v>10</v>
          </cell>
          <cell r="AU299"/>
          <cell r="AV299"/>
          <cell r="AW299"/>
          <cell r="AX299" t="str">
            <v>Договор</v>
          </cell>
          <cell r="AY299" t="str">
            <v>ПРОДАВЕЦ</v>
          </cell>
          <cell r="AZ299"/>
          <cell r="BA299"/>
          <cell r="BB299"/>
          <cell r="BC299"/>
          <cell r="BD299"/>
          <cell r="BE299"/>
          <cell r="BF299"/>
          <cell r="BG299"/>
          <cell r="BH299"/>
          <cell r="BI299">
            <v>0</v>
          </cell>
          <cell r="BJ299" t="str">
            <v>ГСК "БАС"</v>
          </cell>
          <cell r="BK299" t="str">
            <v>г-ну Крыловскому О. И.</v>
          </cell>
          <cell r="BL299" t="str">
            <v>Председателю</v>
          </cell>
        </row>
        <row r="300">
          <cell r="A300">
            <v>20550</v>
          </cell>
          <cell r="B300" t="str">
            <v>ИП Суханкина Ирина Зинуровна</v>
          </cell>
          <cell r="C300" t="str">
            <v>ИП Суханкина И. З.</v>
          </cell>
          <cell r="D300" t="str">
            <v>12-550/2006    от 01.01.2006г.</v>
          </cell>
          <cell r="E300"/>
          <cell r="F300"/>
          <cell r="G300"/>
          <cell r="H300"/>
          <cell r="I300"/>
          <cell r="J300"/>
          <cell r="K300">
            <v>890300581002</v>
          </cell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>
            <v>629730</v>
          </cell>
          <cell r="X300" t="str">
            <v>Тюменская обл. ЯНАО</v>
          </cell>
          <cell r="Y300" t="str">
            <v>г. Надым</v>
          </cell>
          <cell r="Z300" t="str">
            <v>ул. Пионерская д. 5 кв. 4</v>
          </cell>
          <cell r="AA300">
            <v>629730</v>
          </cell>
          <cell r="AB300" t="str">
            <v>Тюменская обл. ЯНАО</v>
          </cell>
          <cell r="AC300" t="str">
            <v>г. Надым</v>
          </cell>
          <cell r="AD300" t="str">
            <v>ул. Пионерская д. 5 кв. 2</v>
          </cell>
          <cell r="AE300"/>
          <cell r="AF300" t="str">
            <v>т. 3-45-46</v>
          </cell>
          <cell r="AG300" t="str">
            <v>ИП Суханкина Ирина Зиноровна</v>
          </cell>
          <cell r="AH300" t="str">
            <v>ИП Суханкина И. З.</v>
          </cell>
          <cell r="AI300"/>
          <cell r="AJ300"/>
          <cell r="AK300"/>
          <cell r="AL300"/>
          <cell r="AM300"/>
          <cell r="AN300"/>
          <cell r="AO300"/>
          <cell r="AP300"/>
          <cell r="AQ300">
            <v>4</v>
          </cell>
          <cell r="AR300">
            <v>8</v>
          </cell>
          <cell r="AS300">
            <v>9</v>
          </cell>
          <cell r="AT300">
            <v>10</v>
          </cell>
          <cell r="AU300"/>
          <cell r="AV300"/>
          <cell r="AW300"/>
          <cell r="AX300" t="str">
            <v>Договор</v>
          </cell>
          <cell r="AY300" t="str">
            <v>ПРОДАВЕЦ</v>
          </cell>
          <cell r="AZ300"/>
          <cell r="BA300"/>
          <cell r="BB300"/>
          <cell r="BC300"/>
          <cell r="BD300"/>
          <cell r="BE300"/>
          <cell r="BF300"/>
          <cell r="BG300"/>
          <cell r="BH300"/>
          <cell r="BI300">
            <v>1</v>
          </cell>
          <cell r="BJ300" t="str">
            <v>ИП Суханкина Ирина Зинуровна</v>
          </cell>
          <cell r="BK300" t="str">
            <v>г-же Суханкиной И. З.</v>
          </cell>
          <cell r="BL300" t="str">
            <v>Индивидуальному предпринимателю</v>
          </cell>
          <cell r="BM300"/>
          <cell r="BN300"/>
          <cell r="BO300"/>
          <cell r="BP300" t="str">
            <v>Пионерская 5 маг. Дельта</v>
          </cell>
        </row>
        <row r="301">
          <cell r="A301">
            <v>20551</v>
          </cell>
          <cell r="B301" t="str">
            <v>ИП Муртузов Асали Икрамович</v>
          </cell>
          <cell r="C301" t="str">
            <v>ИП Муртузов А.И.</v>
          </cell>
          <cell r="D301" t="str">
            <v>12-551/2006    от 01.01.2006г.</v>
          </cell>
          <cell r="E301"/>
          <cell r="F301" t="str">
            <v>филиал ОАО "Уралсиб"  г. Тюмень</v>
          </cell>
          <cell r="G301" t="str">
            <v>047106957</v>
          </cell>
          <cell r="H301" t="str">
            <v>30101810900000000957</v>
          </cell>
          <cell r="I301" t="str">
            <v>40802810463020000005</v>
          </cell>
          <cell r="J301"/>
          <cell r="K301">
            <v>890300056910</v>
          </cell>
          <cell r="L301"/>
          <cell r="M301"/>
          <cell r="N301"/>
          <cell r="O301"/>
          <cell r="P301">
            <v>304890304900048</v>
          </cell>
          <cell r="Q301">
            <v>1093</v>
          </cell>
          <cell r="R301"/>
          <cell r="S301"/>
          <cell r="T301"/>
          <cell r="U301"/>
          <cell r="V301"/>
          <cell r="W301">
            <v>629730</v>
          </cell>
          <cell r="X301" t="str">
            <v>Тюменская обл. ЯНАО</v>
          </cell>
          <cell r="Y301" t="str">
            <v>г. Надым</v>
          </cell>
          <cell r="Z301" t="str">
            <v>пр.Ленинградский 10д-16</v>
          </cell>
          <cell r="AA301">
            <v>629730</v>
          </cell>
          <cell r="AB301" t="str">
            <v>Тюменская обл. ЯНАО</v>
          </cell>
          <cell r="AC301" t="str">
            <v>г. Надым</v>
          </cell>
          <cell r="AD301" t="str">
            <v>пр.Ленинградский 10д-16</v>
          </cell>
          <cell r="AE301"/>
          <cell r="AF301" t="str">
            <v>т. 3-41-30</v>
          </cell>
          <cell r="AG301" t="str">
            <v>ИП Муртузов Асали Икрамович</v>
          </cell>
          <cell r="AH301" t="str">
            <v>ИП Муртузов А.И.</v>
          </cell>
          <cell r="AI301"/>
          <cell r="AJ301"/>
          <cell r="AK301"/>
          <cell r="AL301"/>
          <cell r="AM301"/>
          <cell r="AN301"/>
          <cell r="AO301"/>
          <cell r="AP301"/>
          <cell r="AQ301">
            <v>4</v>
          </cell>
          <cell r="AR301">
            <v>8</v>
          </cell>
          <cell r="AS301">
            <v>9</v>
          </cell>
          <cell r="AT301">
            <v>10</v>
          </cell>
          <cell r="AU301"/>
          <cell r="AV301"/>
          <cell r="AW301"/>
          <cell r="AX301" t="str">
            <v>Договор</v>
          </cell>
          <cell r="AY301" t="str">
            <v>ПРОДАВЕЦ</v>
          </cell>
          <cell r="AZ301"/>
          <cell r="BA301"/>
          <cell r="BB301"/>
          <cell r="BC301"/>
          <cell r="BD301"/>
          <cell r="BE301"/>
          <cell r="BF301"/>
          <cell r="BG301"/>
          <cell r="BH301"/>
          <cell r="BI301">
            <v>1</v>
          </cell>
          <cell r="BJ301" t="str">
            <v>ИП Муртузов Асали Икрамович</v>
          </cell>
          <cell r="BK301" t="str">
            <v>г-ну Муртузову А. И.</v>
          </cell>
          <cell r="BL301" t="str">
            <v>Индивидуальному предпринимателю</v>
          </cell>
          <cell r="BM301"/>
          <cell r="BN301"/>
          <cell r="BO301"/>
          <cell r="BP301" t="str">
            <v>Комсомольская 10 а маг. Эльза</v>
          </cell>
        </row>
        <row r="302">
          <cell r="A302">
            <v>20552</v>
          </cell>
          <cell r="B302" t="str">
            <v>ИП Бобрышева Людмила Михайловна</v>
          </cell>
          <cell r="C302" t="str">
            <v>ИП Бобрышева Л. М.</v>
          </cell>
          <cell r="D302" t="str">
            <v>12-552/2008    от 01.02.2008г.</v>
          </cell>
          <cell r="E302"/>
          <cell r="F302" t="str">
            <v>Надымский филиал "Запсибкомбанк" РКЦ Тюменский г. Тюмень</v>
          </cell>
          <cell r="G302" t="str">
            <v>047130639</v>
          </cell>
          <cell r="H302" t="str">
            <v>30101810100000000639</v>
          </cell>
          <cell r="I302" t="str">
            <v>40802810200140000307</v>
          </cell>
          <cell r="J302"/>
          <cell r="K302">
            <v>890300372383</v>
          </cell>
          <cell r="L302">
            <v>890302001</v>
          </cell>
          <cell r="M302"/>
          <cell r="N302"/>
          <cell r="O302"/>
          <cell r="P302">
            <v>307890336300010</v>
          </cell>
          <cell r="Q302"/>
          <cell r="R302"/>
          <cell r="S302"/>
          <cell r="T302"/>
          <cell r="U302"/>
          <cell r="V302"/>
          <cell r="W302">
            <v>629730</v>
          </cell>
          <cell r="X302" t="str">
            <v>Тюменская обл. ЯНАО</v>
          </cell>
          <cell r="Y302" t="str">
            <v>г. Надым</v>
          </cell>
          <cell r="Z302" t="str">
            <v>пр.Ленинградский 2-17</v>
          </cell>
          <cell r="AA302">
            <v>629730</v>
          </cell>
          <cell r="AB302" t="str">
            <v>Тюменская обл. ЯНАО</v>
          </cell>
          <cell r="AC302" t="str">
            <v>г. Надым</v>
          </cell>
          <cell r="AD302" t="str">
            <v>пр.Ленинградский 2-17  студия МИЛА</v>
          </cell>
          <cell r="AE302"/>
          <cell r="AF302" t="str">
            <v>т. 25-0-25 сот. 89026262745
ф.63-7-43</v>
          </cell>
          <cell r="AG302" t="str">
            <v>ИП Бобрышева Людмила Михайловна</v>
          </cell>
          <cell r="AH302" t="str">
            <v>ИП Бобрышева Л. М.</v>
          </cell>
          <cell r="AI302"/>
          <cell r="AJ302"/>
          <cell r="AK302"/>
          <cell r="AL302"/>
          <cell r="AM302"/>
          <cell r="AN302"/>
          <cell r="AO302"/>
          <cell r="AP302"/>
          <cell r="AQ302">
            <v>8</v>
          </cell>
          <cell r="AR302">
            <v>4</v>
          </cell>
          <cell r="AS302">
            <v>5</v>
          </cell>
          <cell r="AT302">
            <v>6</v>
          </cell>
          <cell r="AU302">
            <v>9</v>
          </cell>
          <cell r="AV302"/>
          <cell r="AW302"/>
          <cell r="AX302" t="str">
            <v>Договор</v>
          </cell>
          <cell r="AY302" t="str">
            <v>ПРОДАВЕЦ</v>
          </cell>
          <cell r="AZ302"/>
          <cell r="BA302"/>
          <cell r="BB302"/>
          <cell r="BC302"/>
          <cell r="BD302"/>
          <cell r="BE302"/>
          <cell r="BF302"/>
          <cell r="BG302"/>
          <cell r="BH302"/>
          <cell r="BI302">
            <v>1</v>
          </cell>
          <cell r="BJ302" t="str">
            <v>ИП Бобрышева Людмила Михайловна</v>
          </cell>
          <cell r="BK302" t="str">
            <v>г-же Бобрышевой Л.М.</v>
          </cell>
          <cell r="BL302" t="str">
            <v>Индивидуальному предпринимателю</v>
          </cell>
          <cell r="BM302"/>
          <cell r="BN302"/>
          <cell r="BO302"/>
          <cell r="BP302" t="str">
            <v>пр. Ленинградский 2 студия Мила</v>
          </cell>
        </row>
        <row r="303">
          <cell r="A303">
            <v>20553</v>
          </cell>
          <cell r="B303" t="str">
            <v>ИП Варченко Виталий Иванович</v>
          </cell>
          <cell r="C303" t="str">
            <v>ИП Варченко В.И.</v>
          </cell>
          <cell r="D303" t="str">
            <v>12-553/2006    от 01.01.2006г.</v>
          </cell>
          <cell r="E303"/>
          <cell r="F303"/>
          <cell r="G303"/>
          <cell r="H303"/>
          <cell r="I303"/>
          <cell r="J303"/>
          <cell r="K303">
            <v>890300069605</v>
          </cell>
          <cell r="L303"/>
          <cell r="M303"/>
          <cell r="N303"/>
          <cell r="O303"/>
          <cell r="P303">
            <v>304890316300031</v>
          </cell>
          <cell r="Q303">
            <v>1038</v>
          </cell>
          <cell r="R303"/>
          <cell r="S303"/>
          <cell r="T303"/>
          <cell r="U303"/>
          <cell r="V303"/>
          <cell r="W303">
            <v>629730</v>
          </cell>
          <cell r="X303" t="str">
            <v>Тюменская обл. ЯНАО</v>
          </cell>
          <cell r="Y303" t="str">
            <v>г. Надым</v>
          </cell>
          <cell r="Z303" t="str">
            <v>ул. Зверева д. 38 кв. 193</v>
          </cell>
          <cell r="AA303">
            <v>629730</v>
          </cell>
          <cell r="AB303" t="str">
            <v>Тюменская обл. ЯНАО</v>
          </cell>
          <cell r="AC303" t="str">
            <v>г. Надым</v>
          </cell>
          <cell r="AD303" t="str">
            <v>ул. Комсомольская д.14</v>
          </cell>
          <cell r="AE303"/>
          <cell r="AF303" t="str">
            <v>т. 3-16-34</v>
          </cell>
          <cell r="AG303" t="str">
            <v>ИП Варченко Виталий Иванович</v>
          </cell>
          <cell r="AH303" t="str">
            <v>ИП Варченко В.И.</v>
          </cell>
          <cell r="AI303"/>
          <cell r="AJ303"/>
          <cell r="AK303"/>
          <cell r="AL303"/>
          <cell r="AM303"/>
          <cell r="AN303"/>
          <cell r="AO303"/>
          <cell r="AP303"/>
          <cell r="AQ303">
            <v>4</v>
          </cell>
          <cell r="AR303">
            <v>8</v>
          </cell>
          <cell r="AS303">
            <v>9</v>
          </cell>
          <cell r="AT303">
            <v>10</v>
          </cell>
          <cell r="AU303"/>
          <cell r="AV303"/>
          <cell r="AW303"/>
          <cell r="AX303" t="str">
            <v>Договор</v>
          </cell>
          <cell r="AY303" t="str">
            <v>ПРОДАВЕЦ</v>
          </cell>
          <cell r="AZ303"/>
          <cell r="BA303"/>
          <cell r="BB303"/>
          <cell r="BC303"/>
          <cell r="BD303"/>
          <cell r="BE303"/>
          <cell r="BF303"/>
          <cell r="BG303"/>
          <cell r="BH303"/>
          <cell r="BI303">
            <v>1</v>
          </cell>
          <cell r="BJ303" t="str">
            <v>ИП Варченко Виталий Иванович</v>
          </cell>
          <cell r="BK303" t="str">
            <v>г-ну Варченко В. И.</v>
          </cell>
          <cell r="BL303" t="str">
            <v>Индивидуальному предпринимателю</v>
          </cell>
          <cell r="BM303"/>
          <cell r="BN303"/>
          <cell r="BO303"/>
          <cell r="BP303" t="str">
            <v>Комсомольская 14  Фото</v>
          </cell>
        </row>
        <row r="304">
          <cell r="A304">
            <v>20554</v>
          </cell>
          <cell r="B304" t="str">
            <v>ГСК "ЯРОТО"</v>
          </cell>
          <cell r="C304" t="str">
            <v>ГСК "ЯРОТО"</v>
          </cell>
          <cell r="D304" t="str">
            <v>12-554/2006    от 01.01.2006г.</v>
          </cell>
          <cell r="E304"/>
          <cell r="F304"/>
          <cell r="G304"/>
          <cell r="H304"/>
          <cell r="I304"/>
          <cell r="J304"/>
          <cell r="K304">
            <v>8903014464</v>
          </cell>
          <cell r="L304">
            <v>890301001</v>
          </cell>
          <cell r="M304"/>
          <cell r="N304"/>
          <cell r="O304"/>
          <cell r="P304"/>
          <cell r="Q304"/>
          <cell r="R304"/>
          <cell r="S304"/>
          <cell r="T304"/>
          <cell r="U304"/>
          <cell r="V304"/>
          <cell r="W304">
            <v>629730</v>
          </cell>
          <cell r="X304" t="str">
            <v>Тюменская обл. ЯНАО</v>
          </cell>
          <cell r="Y304" t="str">
            <v>г. Надым</v>
          </cell>
          <cell r="Z304" t="str">
            <v>Промзона 8-й проезд</v>
          </cell>
          <cell r="AA304">
            <v>629730</v>
          </cell>
          <cell r="AB304" t="str">
            <v>Тюменская обл. ЯНАО</v>
          </cell>
          <cell r="AC304" t="str">
            <v>г. Надым</v>
          </cell>
          <cell r="AD304" t="str">
            <v>Промзона 8-й проезд</v>
          </cell>
          <cell r="AE304"/>
          <cell r="AF304" t="str">
            <v>т. 2-12-33</v>
          </cell>
          <cell r="AG304" t="str">
            <v>пред. Ковригин Александр Николаевич</v>
          </cell>
          <cell r="AH304" t="str">
            <v>пред. Ковригин А. Н.</v>
          </cell>
          <cell r="AI304"/>
          <cell r="AJ304"/>
          <cell r="AK304"/>
          <cell r="AL304"/>
          <cell r="AM304"/>
          <cell r="AN304"/>
          <cell r="AO304"/>
          <cell r="AP304"/>
          <cell r="AQ304">
            <v>4</v>
          </cell>
          <cell r="AR304">
            <v>8</v>
          </cell>
          <cell r="AS304">
            <v>9</v>
          </cell>
          <cell r="AT304">
            <v>10</v>
          </cell>
          <cell r="AU304"/>
          <cell r="AV304"/>
          <cell r="AW304"/>
          <cell r="AX304" t="str">
            <v>Договор</v>
          </cell>
          <cell r="AY304" t="str">
            <v>ПРОДАВЕЦ</v>
          </cell>
          <cell r="AZ304"/>
          <cell r="BA304"/>
          <cell r="BB304"/>
          <cell r="BC304"/>
          <cell r="BD304"/>
          <cell r="BE304"/>
          <cell r="BF304"/>
          <cell r="BG304"/>
          <cell r="BH304"/>
          <cell r="BI304">
            <v>0</v>
          </cell>
          <cell r="BJ304" t="str">
            <v>ГСК "ЯРОТО"</v>
          </cell>
          <cell r="BK304" t="str">
            <v>г-ну Ковригину А. Н.</v>
          </cell>
          <cell r="BL304" t="str">
            <v>Председателю</v>
          </cell>
        </row>
        <row r="305">
          <cell r="A305">
            <v>20555</v>
          </cell>
          <cell r="B305" t="str">
            <v>ИП Бережная Лариса Ивановна</v>
          </cell>
          <cell r="C305" t="str">
            <v>ИП Бережная Л.И.</v>
          </cell>
          <cell r="D305" t="str">
            <v>12-555/2006    от 01.01.2006г.</v>
          </cell>
          <cell r="E305"/>
          <cell r="F305"/>
          <cell r="G305"/>
          <cell r="H305"/>
          <cell r="I305"/>
          <cell r="J305"/>
          <cell r="K305">
            <v>890300491207</v>
          </cell>
          <cell r="L305"/>
          <cell r="M305"/>
          <cell r="N305"/>
          <cell r="O305"/>
          <cell r="P305">
            <v>304890307100080</v>
          </cell>
          <cell r="Q305">
            <v>3294</v>
          </cell>
          <cell r="R305"/>
          <cell r="S305"/>
          <cell r="T305"/>
          <cell r="U305"/>
          <cell r="V305"/>
          <cell r="W305">
            <v>629730</v>
          </cell>
          <cell r="X305" t="str">
            <v>Тюменская обл. ЯНАО</v>
          </cell>
          <cell r="Y305" t="str">
            <v>г. Надым</v>
          </cell>
          <cell r="Z305" t="str">
            <v>пр-кт Ленинградский 11</v>
          </cell>
          <cell r="AA305">
            <v>629730</v>
          </cell>
          <cell r="AB305" t="str">
            <v>Тюменская обл. ЯНАО</v>
          </cell>
          <cell r="AC305" t="str">
            <v>г. Надым</v>
          </cell>
          <cell r="AD305" t="str">
            <v>пр-кт Ленинградский 11</v>
          </cell>
          <cell r="AE305"/>
          <cell r="AF305" t="str">
            <v>т. 3-14-40</v>
          </cell>
          <cell r="AG305" t="str">
            <v>Бережная Лариса Ивановна</v>
          </cell>
          <cell r="AH305" t="str">
            <v>ИП Бережная Л.И.</v>
          </cell>
          <cell r="AI305"/>
          <cell r="AJ305"/>
          <cell r="AK305"/>
          <cell r="AL305"/>
          <cell r="AM305"/>
          <cell r="AN305"/>
          <cell r="AO305"/>
          <cell r="AP305"/>
          <cell r="AQ305">
            <v>4</v>
          </cell>
          <cell r="AR305">
            <v>8</v>
          </cell>
          <cell r="AS305">
            <v>9</v>
          </cell>
          <cell r="AT305">
            <v>10</v>
          </cell>
          <cell r="AU305"/>
          <cell r="AV305"/>
          <cell r="AW305"/>
          <cell r="AX305" t="str">
            <v>Договор</v>
          </cell>
          <cell r="AY305" t="str">
            <v>ПРОДАВЕЦ</v>
          </cell>
          <cell r="AZ305"/>
          <cell r="BA305"/>
          <cell r="BB305"/>
          <cell r="BC305"/>
          <cell r="BD305"/>
          <cell r="BE305"/>
          <cell r="BF305"/>
          <cell r="BG305"/>
          <cell r="BH305"/>
          <cell r="BI305">
            <v>1</v>
          </cell>
          <cell r="BJ305" t="str">
            <v>ИП Бережная Лариса Ивановна</v>
          </cell>
          <cell r="BK305" t="str">
            <v>г-же Бережной Л. И.</v>
          </cell>
          <cell r="BL305" t="str">
            <v>Индивидуальному предпринимателю</v>
          </cell>
          <cell r="BM305"/>
          <cell r="BN305"/>
          <cell r="BO305">
            <v>5.0190000000000001</v>
          </cell>
          <cell r="BP305" t="str">
            <v>ЗАВИТОК</v>
          </cell>
        </row>
        <row r="306">
          <cell r="A306">
            <v>20556</v>
          </cell>
          <cell r="B306" t="str">
            <v>Новый Абонент</v>
          </cell>
          <cell r="C306" t="str">
            <v>Новый Абонент</v>
          </cell>
          <cell r="D306"/>
          <cell r="E306"/>
          <cell r="F306"/>
          <cell r="G306"/>
          <cell r="H306"/>
          <cell r="I306"/>
          <cell r="J306"/>
          <cell r="K306"/>
          <cell r="L306"/>
          <cell r="M306"/>
          <cell r="N306"/>
          <cell r="O306"/>
          <cell r="P306"/>
          <cell r="Q306"/>
          <cell r="R306"/>
          <cell r="S306"/>
          <cell r="T306"/>
          <cell r="U306"/>
          <cell r="V306"/>
          <cell r="W306"/>
          <cell r="X306"/>
          <cell r="Y306"/>
          <cell r="Z306"/>
          <cell r="AA306"/>
          <cell r="AB306"/>
          <cell r="AC306"/>
          <cell r="AD306"/>
          <cell r="AE306"/>
          <cell r="AF306"/>
          <cell r="AG306"/>
          <cell r="AH306"/>
          <cell r="AI306"/>
          <cell r="AJ306"/>
          <cell r="AK306"/>
          <cell r="AL306"/>
          <cell r="AM306"/>
          <cell r="AN306"/>
          <cell r="AO306"/>
          <cell r="AP306"/>
          <cell r="AQ306"/>
          <cell r="AR306"/>
          <cell r="AS306"/>
          <cell r="AT306"/>
          <cell r="AU306"/>
          <cell r="AV306"/>
          <cell r="AW306"/>
          <cell r="AX306"/>
          <cell r="AY306"/>
          <cell r="AZ306"/>
          <cell r="BA306"/>
          <cell r="BB306"/>
          <cell r="BC306"/>
          <cell r="BD306"/>
          <cell r="BE306"/>
          <cell r="BF306"/>
          <cell r="BG306"/>
          <cell r="BH306"/>
          <cell r="BI306"/>
          <cell r="BJ306" t="str">
            <v>Новый Абонент</v>
          </cell>
        </row>
        <row r="307">
          <cell r="A307">
            <v>20557</v>
          </cell>
          <cell r="B307" t="str">
            <v>ГСК "Южный"</v>
          </cell>
          <cell r="C307" t="str">
            <v>ГСК "Южный"</v>
          </cell>
          <cell r="D307" t="str">
            <v>12-557/2006    от 01.01.2006г.</v>
          </cell>
          <cell r="E307"/>
          <cell r="F307"/>
          <cell r="G307"/>
          <cell r="H307"/>
          <cell r="I307"/>
          <cell r="J307"/>
          <cell r="K307">
            <v>8903018740</v>
          </cell>
          <cell r="L307">
            <v>890301001</v>
          </cell>
          <cell r="M307"/>
          <cell r="N307"/>
          <cell r="O307"/>
          <cell r="P307"/>
          <cell r="Q307"/>
          <cell r="R307"/>
          <cell r="S307"/>
          <cell r="T307"/>
          <cell r="U307"/>
          <cell r="V307"/>
          <cell r="W307">
            <v>629730</v>
          </cell>
          <cell r="X307" t="str">
            <v>Тюменская обл. ЯНАО</v>
          </cell>
          <cell r="Y307" t="str">
            <v>г. Надым</v>
          </cell>
          <cell r="Z307" t="str">
            <v>ул. Набережная 39-7</v>
          </cell>
          <cell r="AA307">
            <v>629730</v>
          </cell>
          <cell r="AB307" t="str">
            <v>Тюменская обл. ЯНАО</v>
          </cell>
          <cell r="AC307" t="str">
            <v>г. Надым</v>
          </cell>
          <cell r="AD307" t="str">
            <v>ул. Набережная 39-7</v>
          </cell>
          <cell r="AE307"/>
          <cell r="AF307" t="str">
            <v>с.8-922-464-0055     р.56-86-27</v>
          </cell>
          <cell r="AG307" t="str">
            <v>пр-ль Честяков Вячеслав Владимирович</v>
          </cell>
          <cell r="AH307" t="str">
            <v>пр-ль Честяков В. В.</v>
          </cell>
          <cell r="AI307"/>
          <cell r="AJ307"/>
          <cell r="AK307"/>
          <cell r="AL307"/>
          <cell r="AM307"/>
          <cell r="AN307"/>
          <cell r="AO307"/>
          <cell r="AP307"/>
          <cell r="AQ307">
            <v>4</v>
          </cell>
          <cell r="AR307">
            <v>8</v>
          </cell>
          <cell r="AS307">
            <v>9</v>
          </cell>
          <cell r="AT307">
            <v>10</v>
          </cell>
          <cell r="AU307"/>
          <cell r="AV307"/>
          <cell r="AW307"/>
          <cell r="AX307" t="str">
            <v>Договор</v>
          </cell>
          <cell r="AY307" t="str">
            <v>ПРОДАВЕЦ</v>
          </cell>
          <cell r="AZ307"/>
          <cell r="BA307"/>
          <cell r="BB307"/>
          <cell r="BC307"/>
          <cell r="BD307"/>
          <cell r="BE307"/>
          <cell r="BF307"/>
          <cell r="BG307"/>
          <cell r="BH307"/>
          <cell r="BI307">
            <v>0</v>
          </cell>
          <cell r="BJ307" t="str">
            <v>ГСК "Южный"</v>
          </cell>
          <cell r="BK307" t="str">
            <v>г-ну Сухаревскому В. И.</v>
          </cell>
          <cell r="BL307" t="str">
            <v>Председателю</v>
          </cell>
        </row>
        <row r="308">
          <cell r="A308">
            <v>20558</v>
          </cell>
          <cell r="B308" t="str">
            <v>ИП Санкин Владимир Алексеевич</v>
          </cell>
          <cell r="C308" t="str">
            <v>ИП Санкин В. А.</v>
          </cell>
          <cell r="D308" t="str">
            <v>12-558/2006    от 01.01.2006г.</v>
          </cell>
          <cell r="E308"/>
          <cell r="F308"/>
          <cell r="G308"/>
          <cell r="H308"/>
          <cell r="I308"/>
          <cell r="J308"/>
          <cell r="K308">
            <v>890301903492</v>
          </cell>
          <cell r="L308"/>
          <cell r="M308"/>
          <cell r="N308"/>
          <cell r="O308"/>
          <cell r="P308">
            <v>304890310700032</v>
          </cell>
          <cell r="Q308">
            <v>4209</v>
          </cell>
          <cell r="R308"/>
          <cell r="S308"/>
          <cell r="T308"/>
          <cell r="U308"/>
          <cell r="V308"/>
          <cell r="W308">
            <v>629730</v>
          </cell>
          <cell r="X308" t="str">
            <v>Тюменская обл. ЯНАО</v>
          </cell>
          <cell r="Y308" t="str">
            <v>г. Надым</v>
          </cell>
          <cell r="Z308" t="str">
            <v>ул. Рыжкова 8-116</v>
          </cell>
          <cell r="AA308">
            <v>629730</v>
          </cell>
          <cell r="AB308" t="str">
            <v>Тюменская обл. ЯНАО</v>
          </cell>
          <cell r="AC308" t="str">
            <v>г. Надым</v>
          </cell>
          <cell r="AD308" t="str">
            <v>ул. Зверева 3/2</v>
          </cell>
          <cell r="AE308"/>
          <cell r="AF308" t="str">
            <v>д. 2-39-80 
т. 8-902-626-59-85</v>
          </cell>
          <cell r="AG308" t="str">
            <v>ИП Санкин Владимир Алексеевич</v>
          </cell>
          <cell r="AH308" t="str">
            <v>ИП Санкин В. А.</v>
          </cell>
          <cell r="AI308"/>
          <cell r="AJ308"/>
          <cell r="AK308"/>
          <cell r="AL308"/>
          <cell r="AM308"/>
          <cell r="AN308"/>
          <cell r="AO308"/>
          <cell r="AP308"/>
          <cell r="AQ308">
            <v>4</v>
          </cell>
          <cell r="AR308">
            <v>8</v>
          </cell>
          <cell r="AS308">
            <v>9</v>
          </cell>
          <cell r="AT308">
            <v>10</v>
          </cell>
          <cell r="AU308"/>
          <cell r="AV308"/>
          <cell r="AW308"/>
          <cell r="AX308" t="str">
            <v>Договор</v>
          </cell>
          <cell r="AY308" t="str">
            <v>ПРОДАВЕЦ</v>
          </cell>
          <cell r="AZ308"/>
          <cell r="BA308"/>
          <cell r="BB308"/>
          <cell r="BC308"/>
          <cell r="BD308"/>
          <cell r="BE308"/>
          <cell r="BF308"/>
          <cell r="BG308"/>
          <cell r="BH308"/>
          <cell r="BI308">
            <v>1</v>
          </cell>
          <cell r="BJ308" t="str">
            <v>ИП Санкин Владимир Алексеевич</v>
          </cell>
          <cell r="BK308" t="str">
            <v>г-ну  Санкину  В. А.</v>
          </cell>
          <cell r="BL308" t="str">
            <v>Индивидуальному предпринимателю</v>
          </cell>
          <cell r="BM308"/>
          <cell r="BN308"/>
          <cell r="BO308"/>
          <cell r="BP308" t="str">
            <v>Зверева 3/2 "ЗОО"</v>
          </cell>
        </row>
        <row r="309">
          <cell r="A309">
            <v>20559</v>
          </cell>
          <cell r="B309" t="str">
            <v>ИП  Гарбар Галина Викторовна</v>
          </cell>
          <cell r="C309" t="str">
            <v>ИП  Гарбар Г. В.</v>
          </cell>
          <cell r="D309" t="str">
            <v>12-559/2006    от 01.01.2006г.</v>
          </cell>
          <cell r="E309"/>
          <cell r="F309"/>
          <cell r="G309"/>
          <cell r="H309"/>
          <cell r="I309"/>
          <cell r="J309"/>
          <cell r="K309" t="str">
            <v>026825614333</v>
          </cell>
          <cell r="L309"/>
          <cell r="M309"/>
          <cell r="N309"/>
          <cell r="O309"/>
          <cell r="P309">
            <v>304890305600065</v>
          </cell>
          <cell r="Q309">
            <v>3706</v>
          </cell>
          <cell r="R309"/>
          <cell r="S309"/>
          <cell r="T309"/>
          <cell r="U309"/>
          <cell r="V309"/>
          <cell r="W309">
            <v>629730</v>
          </cell>
          <cell r="X309" t="str">
            <v>Тюменская обл. ЯНАО</v>
          </cell>
          <cell r="Y309" t="str">
            <v>г. Надым</v>
          </cell>
          <cell r="Z309" t="str">
            <v>ул. Зверева 38 кв. 192</v>
          </cell>
          <cell r="AA309">
            <v>629730</v>
          </cell>
          <cell r="AB309" t="str">
            <v>Тюменская обл. ЯНАО</v>
          </cell>
          <cell r="AC309" t="str">
            <v>г. Надым</v>
          </cell>
          <cell r="AD309" t="str">
            <v>ул. Зверева 38 кв. 192</v>
          </cell>
          <cell r="AE309"/>
          <cell r="AF309"/>
          <cell r="AG309" t="str">
            <v>ИП  Гарбар Галина Викторовна</v>
          </cell>
          <cell r="AH309" t="str">
            <v>ИП  Гарбар Г. В.</v>
          </cell>
          <cell r="AI309"/>
          <cell r="AJ309"/>
          <cell r="AK309"/>
          <cell r="AL309"/>
          <cell r="AM309"/>
          <cell r="AN309"/>
          <cell r="AO309"/>
          <cell r="AP309"/>
          <cell r="AQ309">
            <v>4</v>
          </cell>
          <cell r="AR309">
            <v>8</v>
          </cell>
          <cell r="AS309">
            <v>9</v>
          </cell>
          <cell r="AT309">
            <v>10</v>
          </cell>
          <cell r="AU309"/>
          <cell r="AV309"/>
          <cell r="AW309"/>
          <cell r="AX309" t="str">
            <v>Договор</v>
          </cell>
          <cell r="AY309" t="str">
            <v>ПРОДАВЕЦ</v>
          </cell>
          <cell r="AZ309"/>
          <cell r="BA309"/>
          <cell r="BB309"/>
          <cell r="BC309"/>
          <cell r="BD309"/>
          <cell r="BE309"/>
          <cell r="BF309"/>
          <cell r="BG309"/>
          <cell r="BH309"/>
          <cell r="BI309">
            <v>1</v>
          </cell>
          <cell r="BJ309" t="str">
            <v>ИП  Гарбар Галина Викторовна</v>
          </cell>
          <cell r="BK309" t="str">
            <v>г-же   Гарбар Г. В.</v>
          </cell>
          <cell r="BL309" t="str">
            <v>Индивидуальному предпринимателю</v>
          </cell>
        </row>
        <row r="310">
          <cell r="A310">
            <v>20560</v>
          </cell>
          <cell r="B310" t="str">
            <v>Кооператив по строительству и эксплуатации "Маховик"</v>
          </cell>
          <cell r="C310" t="str">
            <v>КСиЭ  "Маховик"</v>
          </cell>
          <cell r="D310" t="str">
            <v>12-560/2006    от 01.01.2006г.</v>
          </cell>
          <cell r="E310"/>
          <cell r="F310"/>
          <cell r="G310"/>
          <cell r="H310"/>
          <cell r="I310"/>
          <cell r="J310"/>
          <cell r="K310">
            <v>8903016461</v>
          </cell>
          <cell r="L310">
            <v>890301001</v>
          </cell>
          <cell r="M310" t="str">
            <v>51600</v>
          </cell>
          <cell r="N310"/>
          <cell r="O310" t="str">
            <v>26150642</v>
          </cell>
          <cell r="P310">
            <v>1028900582171</v>
          </cell>
          <cell r="Q310"/>
          <cell r="R310"/>
          <cell r="S310"/>
          <cell r="T310"/>
          <cell r="U310"/>
          <cell r="V310"/>
          <cell r="W310">
            <v>629730</v>
          </cell>
          <cell r="X310" t="str">
            <v>Тюменская обл. ЯНАО</v>
          </cell>
          <cell r="Y310" t="str">
            <v>г. Надым</v>
          </cell>
          <cell r="Z310" t="str">
            <v>ул. Зверева 21 кв. 64</v>
          </cell>
          <cell r="AA310">
            <v>629730</v>
          </cell>
          <cell r="AB310" t="str">
            <v>Тюменская обл. ЯНАО</v>
          </cell>
          <cell r="AC310" t="str">
            <v>г. Надым</v>
          </cell>
          <cell r="AD310" t="str">
            <v>ул. Зверева 21 кв. 64</v>
          </cell>
          <cell r="AE310"/>
          <cell r="AF310" t="str">
            <v>т. 8-902-626-4171</v>
          </cell>
          <cell r="AG310" t="str">
            <v>Сатыева Виктория Васильевна</v>
          </cell>
          <cell r="AH310" t="str">
            <v>Сатыева В. В.</v>
          </cell>
          <cell r="AI310" t="str">
            <v>Тищенко Александр Владимирович</v>
          </cell>
          <cell r="AJ310"/>
          <cell r="AK310"/>
          <cell r="AL310"/>
          <cell r="AM310"/>
          <cell r="AN310"/>
          <cell r="AO310"/>
          <cell r="AP310"/>
          <cell r="AQ310">
            <v>4</v>
          </cell>
          <cell r="AR310">
            <v>8</v>
          </cell>
          <cell r="AS310">
            <v>9</v>
          </cell>
          <cell r="AT310">
            <v>10</v>
          </cell>
          <cell r="AU310"/>
          <cell r="AV310"/>
          <cell r="AW310"/>
          <cell r="AX310" t="str">
            <v>Договор</v>
          </cell>
          <cell r="AY310" t="str">
            <v>ПРОДАВЕЦ</v>
          </cell>
          <cell r="AZ310"/>
          <cell r="BA310"/>
          <cell r="BB310"/>
          <cell r="BC310"/>
          <cell r="BD310"/>
          <cell r="BE310"/>
          <cell r="BF310"/>
          <cell r="BG310"/>
          <cell r="BH310"/>
          <cell r="BI310">
            <v>1</v>
          </cell>
          <cell r="BJ310" t="str">
            <v>Кооператив по строительству и эксплуатации "Маховик"</v>
          </cell>
          <cell r="BK310" t="str">
            <v>г-же Сатыевой В. В.</v>
          </cell>
          <cell r="BL310" t="str">
            <v>Председателю</v>
          </cell>
        </row>
        <row r="311">
          <cell r="A311">
            <v>20561</v>
          </cell>
          <cell r="B311" t="str">
            <v>ИП Плазун Филюза Фаисхановна</v>
          </cell>
          <cell r="C311" t="str">
            <v>ИП Плазун Ф. Ф.</v>
          </cell>
          <cell r="D311" t="str">
            <v>12-561/2006    от 01.01.2006г.</v>
          </cell>
          <cell r="E311"/>
          <cell r="F311"/>
          <cell r="G311"/>
          <cell r="H311"/>
          <cell r="I311"/>
          <cell r="J311"/>
          <cell r="K311">
            <v>890300059808</v>
          </cell>
          <cell r="L311"/>
          <cell r="M311"/>
          <cell r="N311"/>
          <cell r="O311"/>
          <cell r="P311">
            <v>304890308500072</v>
          </cell>
          <cell r="Q311">
            <v>921</v>
          </cell>
          <cell r="R311"/>
          <cell r="S311"/>
          <cell r="T311"/>
          <cell r="U311"/>
          <cell r="V311"/>
          <cell r="W311">
            <v>629730</v>
          </cell>
          <cell r="X311" t="str">
            <v>Тюменская обл. ЯНАО</v>
          </cell>
          <cell r="Y311" t="str">
            <v>г. Надым</v>
          </cell>
          <cell r="Z311" t="str">
            <v>ул. Кедровая д. 18</v>
          </cell>
          <cell r="AA311">
            <v>629730</v>
          </cell>
          <cell r="AB311" t="str">
            <v>Тюменская обл. ЯНАО</v>
          </cell>
          <cell r="AC311" t="str">
            <v>г. Надым</v>
          </cell>
          <cell r="AD311" t="str">
            <v>ул. Кедровая д. 18</v>
          </cell>
          <cell r="AE311"/>
          <cell r="AF311" t="str">
            <v>т. 66-3-53 89026266476    89224668371</v>
          </cell>
          <cell r="AG311" t="str">
            <v>ИП Плазун Филюза Фаисхановна</v>
          </cell>
          <cell r="AH311" t="str">
            <v>ИП Плазун Ф. Ф.</v>
          </cell>
          <cell r="AI311"/>
          <cell r="AJ311"/>
          <cell r="AK311"/>
          <cell r="AL311"/>
          <cell r="AM311"/>
          <cell r="AN311"/>
          <cell r="AO311"/>
          <cell r="AP311"/>
          <cell r="AQ311">
            <v>4</v>
          </cell>
          <cell r="AR311">
            <v>8</v>
          </cell>
          <cell r="AS311">
            <v>9</v>
          </cell>
          <cell r="AT311">
            <v>10</v>
          </cell>
          <cell r="AU311"/>
          <cell r="AV311"/>
          <cell r="AW311"/>
          <cell r="AX311" t="str">
            <v>Договор</v>
          </cell>
          <cell r="AY311" t="str">
            <v>ПРОДАВЕЦ</v>
          </cell>
          <cell r="AZ311"/>
          <cell r="BA311"/>
          <cell r="BB311"/>
          <cell r="BC311"/>
          <cell r="BD311"/>
          <cell r="BE311"/>
          <cell r="BF311"/>
          <cell r="BG311"/>
          <cell r="BH311"/>
          <cell r="BI311">
            <v>1</v>
          </cell>
          <cell r="BJ311" t="str">
            <v>ИП Плазун Филюза Фаисхановна</v>
          </cell>
          <cell r="BK311" t="str">
            <v>г-же  Плазун Ф. Ф.</v>
          </cell>
          <cell r="BL311" t="str">
            <v>Индивидуальному предпринимателю</v>
          </cell>
          <cell r="BM311"/>
          <cell r="BN311"/>
          <cell r="BO311"/>
          <cell r="BP311" t="str">
            <v>на Кедровой салон Улыбка</v>
          </cell>
        </row>
        <row r="312">
          <cell r="A312">
            <v>20562</v>
          </cell>
          <cell r="B312" t="str">
            <v>ИП Белый Виктор Николаевич</v>
          </cell>
          <cell r="C312" t="str">
            <v>ИП  Белый В. Н.</v>
          </cell>
          <cell r="D312" t="str">
            <v>12-562/2006    от 01.01.2006г.</v>
          </cell>
          <cell r="E312"/>
          <cell r="F312" t="str">
            <v>филиал "Газпромбанк" (ОАО) в г. Надым</v>
          </cell>
          <cell r="G312" t="str">
            <v>047186898</v>
          </cell>
          <cell r="H312" t="str">
            <v>30101810100000000898</v>
          </cell>
          <cell r="I312" t="str">
            <v>40802810600000000707</v>
          </cell>
          <cell r="J312"/>
          <cell r="K312">
            <v>890300043131</v>
          </cell>
          <cell r="L312">
            <v>890301001</v>
          </cell>
          <cell r="M312"/>
          <cell r="N312"/>
          <cell r="O312"/>
          <cell r="P312">
            <v>304890312100010</v>
          </cell>
          <cell r="Q312"/>
          <cell r="R312"/>
          <cell r="S312"/>
          <cell r="T312"/>
          <cell r="U312"/>
          <cell r="V312"/>
          <cell r="W312">
            <v>629730</v>
          </cell>
          <cell r="X312" t="str">
            <v>Тюменская обл. ЯНАО</v>
          </cell>
          <cell r="Y312" t="str">
            <v>г. Надым</v>
          </cell>
          <cell r="Z312" t="str">
            <v>ул. Набережная д. 42, кв. 2</v>
          </cell>
          <cell r="AA312">
            <v>629730</v>
          </cell>
          <cell r="AB312" t="str">
            <v>Тюменская обл. ЯНАО</v>
          </cell>
          <cell r="AC312" t="str">
            <v>г. Надым</v>
          </cell>
          <cell r="AD312" t="str">
            <v>ул. Набережная д. 42, кв. 2</v>
          </cell>
          <cell r="AE312" t="str">
            <v>msport@mail.ru</v>
          </cell>
          <cell r="AF312" t="str">
            <v>т/ф. 3-82-40, 
т/ф. 3-82-30.</v>
          </cell>
          <cell r="AG312" t="str">
            <v>ИП Белый Виктор Николаевич</v>
          </cell>
          <cell r="AH312" t="str">
            <v>ИП  Белый В. Н.</v>
          </cell>
          <cell r="AI312" t="str">
            <v>Николайчик Константин Сильвесторович</v>
          </cell>
          <cell r="AJ312">
            <v>89026265853</v>
          </cell>
          <cell r="AK312" t="str">
            <v>Наталья Генадьевна 
т. 2-64-81</v>
          </cell>
          <cell r="AL312"/>
          <cell r="AM312">
            <v>9026265853</v>
          </cell>
          <cell r="AN312"/>
          <cell r="AO312"/>
          <cell r="AP312"/>
          <cell r="AQ312">
            <v>4</v>
          </cell>
          <cell r="AR312">
            <v>8</v>
          </cell>
          <cell r="AS312">
            <v>9</v>
          </cell>
          <cell r="AT312">
            <v>10</v>
          </cell>
          <cell r="AU312"/>
          <cell r="AV312"/>
          <cell r="AW312"/>
          <cell r="AX312" t="str">
            <v>Договор</v>
          </cell>
          <cell r="AY312" t="str">
            <v>ПРОДАВЕЦ</v>
          </cell>
          <cell r="AZ312" t="str">
            <v>нет</v>
          </cell>
          <cell r="BA312" t="str">
            <v>нет</v>
          </cell>
          <cell r="BB312" t="str">
            <v>нет</v>
          </cell>
          <cell r="BC312"/>
          <cell r="BD312"/>
          <cell r="BE312"/>
          <cell r="BF312"/>
          <cell r="BG312"/>
          <cell r="BH312"/>
          <cell r="BI312">
            <v>1</v>
          </cell>
          <cell r="BJ312" t="str">
            <v>ИП Белый Виктор Николаевич</v>
          </cell>
          <cell r="BK312" t="str">
            <v>г-ну   Белому  В. Н.</v>
          </cell>
          <cell r="BL312" t="str">
            <v>Индивидуальному предпринимателю</v>
          </cell>
          <cell r="BM312"/>
          <cell r="BN312"/>
          <cell r="BO312"/>
          <cell r="BP312" t="str">
            <v>маг.Арктур</v>
          </cell>
        </row>
        <row r="313">
          <cell r="A313">
            <v>20563</v>
          </cell>
          <cell r="B313" t="str">
            <v>ИП Вагина Светлана Александровна</v>
          </cell>
          <cell r="C313" t="str">
            <v>ИП Вагина С.А.</v>
          </cell>
          <cell r="D313" t="str">
            <v>12-563/2006    от 01.01.2006г.</v>
          </cell>
          <cell r="E313"/>
          <cell r="F313" t="str">
            <v>филиал ОАО "Уралсиб"  г. Тюмень</v>
          </cell>
          <cell r="G313" t="str">
            <v>047106957</v>
          </cell>
          <cell r="H313" t="str">
            <v>30101810900000000957</v>
          </cell>
          <cell r="I313" t="str">
            <v>40802810563020000015</v>
          </cell>
          <cell r="J313"/>
          <cell r="K313">
            <v>890300028609</v>
          </cell>
          <cell r="L313"/>
          <cell r="M313"/>
          <cell r="N313"/>
          <cell r="O313"/>
          <cell r="P313">
            <v>304890309900031</v>
          </cell>
          <cell r="Q313">
            <v>1144</v>
          </cell>
          <cell r="R313"/>
          <cell r="S313"/>
          <cell r="T313"/>
          <cell r="U313"/>
          <cell r="V313"/>
          <cell r="W313">
            <v>629730</v>
          </cell>
          <cell r="X313" t="str">
            <v>Тюменская обл. ЯНАО</v>
          </cell>
          <cell r="Y313" t="str">
            <v>г. Надым</v>
          </cell>
          <cell r="Z313" t="str">
            <v>ул. Комсомольская д. 10б кв. 35</v>
          </cell>
          <cell r="AA313">
            <v>629730</v>
          </cell>
          <cell r="AB313" t="str">
            <v>Тюменская обл. ЯНАО</v>
          </cell>
          <cell r="AC313" t="str">
            <v>г. Надым</v>
          </cell>
          <cell r="AD313" t="str">
            <v>ул. Комсомольская д. 10б кв. 35</v>
          </cell>
          <cell r="AE313"/>
          <cell r="AF313" t="str">
            <v>т. 37-37-2  
т. 2-52-15   
8-902-626-9851</v>
          </cell>
          <cell r="AG313" t="str">
            <v>ИП Вагина Светлана Александровна</v>
          </cell>
          <cell r="AH313" t="str">
            <v>ИП Вагина С.А.</v>
          </cell>
          <cell r="AI313" t="str">
            <v>Рогин Алексеей Юрьевич</v>
          </cell>
          <cell r="AJ313"/>
          <cell r="AK313"/>
          <cell r="AL313"/>
          <cell r="AM313"/>
          <cell r="AN313"/>
          <cell r="AO313"/>
          <cell r="AP313"/>
          <cell r="AQ313">
            <v>4</v>
          </cell>
          <cell r="AR313">
            <v>8</v>
          </cell>
          <cell r="AS313">
            <v>9</v>
          </cell>
          <cell r="AT313">
            <v>10</v>
          </cell>
          <cell r="AU313"/>
          <cell r="AV313"/>
          <cell r="AW313"/>
          <cell r="AX313" t="str">
            <v>Договор</v>
          </cell>
          <cell r="AY313" t="str">
            <v>ПРОДАВЕЦ</v>
          </cell>
          <cell r="AZ313"/>
          <cell r="BA313"/>
          <cell r="BB313"/>
          <cell r="BC313"/>
          <cell r="BD313"/>
          <cell r="BE313"/>
          <cell r="BF313"/>
          <cell r="BG313"/>
          <cell r="BH313"/>
          <cell r="BI313">
            <v>1</v>
          </cell>
          <cell r="BJ313" t="str">
            <v>ИП Вагина Светлана Александровна</v>
          </cell>
          <cell r="BK313" t="str">
            <v>г-же Вагиной С. А.</v>
          </cell>
          <cell r="BL313" t="str">
            <v>Индивидуальному предпринимателю</v>
          </cell>
          <cell r="BM313"/>
          <cell r="BN313"/>
          <cell r="BO313">
            <v>5.0209999999999999</v>
          </cell>
          <cell r="BP313" t="str">
            <v>Светлячок</v>
          </cell>
        </row>
        <row r="314">
          <cell r="A314">
            <v>20564</v>
          </cell>
          <cell r="B314" t="str">
            <v>ИП Фоменко Сергей Николаевич</v>
          </cell>
          <cell r="C314" t="str">
            <v>ИП Фоменко С.Н.</v>
          </cell>
          <cell r="D314" t="str">
            <v>12-564/2006    от 01.01.2006г.</v>
          </cell>
          <cell r="E314"/>
          <cell r="F314"/>
          <cell r="G314"/>
          <cell r="H314"/>
          <cell r="I314"/>
          <cell r="J314"/>
          <cell r="K314">
            <v>890300045604</v>
          </cell>
          <cell r="L314"/>
          <cell r="M314"/>
          <cell r="N314"/>
          <cell r="O314"/>
          <cell r="P314"/>
          <cell r="Q314"/>
          <cell r="R314"/>
          <cell r="S314"/>
          <cell r="T314"/>
          <cell r="U314"/>
          <cell r="V314"/>
          <cell r="W314">
            <v>629730</v>
          </cell>
          <cell r="X314" t="str">
            <v>Тюменская обл. ЯНАО</v>
          </cell>
          <cell r="Y314" t="str">
            <v>г. Надым</v>
          </cell>
          <cell r="Z314" t="str">
            <v>ул. Комсомольская д.29</v>
          </cell>
          <cell r="AA314">
            <v>629730</v>
          </cell>
          <cell r="AB314" t="str">
            <v>Тюменская обл. ЯНАО</v>
          </cell>
          <cell r="AC314" t="str">
            <v>г. Надым</v>
          </cell>
          <cell r="AD314" t="str">
            <v>ул. Комсомольская д.29</v>
          </cell>
          <cell r="AE314"/>
          <cell r="AF314" t="str">
            <v>т. 3-44-08 
ф. 4-73-30</v>
          </cell>
          <cell r="AG314" t="str">
            <v>ИП Фоменко Сергей Николаевич</v>
          </cell>
          <cell r="AH314" t="str">
            <v>ИП Фоменко С.Н.</v>
          </cell>
          <cell r="AI314"/>
          <cell r="AJ314" t="str">
            <v>Фоменко Сергей Николаевич</v>
          </cell>
          <cell r="AK314"/>
          <cell r="AL314"/>
          <cell r="AM314"/>
          <cell r="AN314"/>
          <cell r="AO314"/>
          <cell r="AP314"/>
          <cell r="AQ314">
            <v>4</v>
          </cell>
          <cell r="AR314">
            <v>8</v>
          </cell>
          <cell r="AS314">
            <v>9</v>
          </cell>
          <cell r="AT314">
            <v>10</v>
          </cell>
          <cell r="AU314"/>
          <cell r="AV314"/>
          <cell r="AW314"/>
          <cell r="AX314" t="str">
            <v>Договор</v>
          </cell>
          <cell r="AY314" t="str">
            <v>ПРОДАВЕЦ</v>
          </cell>
          <cell r="AZ314"/>
          <cell r="BA314"/>
          <cell r="BB314"/>
          <cell r="BC314"/>
          <cell r="BD314"/>
          <cell r="BE314"/>
          <cell r="BF314"/>
          <cell r="BG314"/>
          <cell r="BH314"/>
          <cell r="BI314">
            <v>1</v>
          </cell>
          <cell r="BJ314" t="str">
            <v>ИП Фоменко Сергей Николаевич</v>
          </cell>
          <cell r="BK314" t="str">
            <v>г-ну  Фоменко С. Н.</v>
          </cell>
          <cell r="BL314" t="str">
            <v>Индивидуальному предпринимателю</v>
          </cell>
          <cell r="BM314"/>
          <cell r="BN314"/>
          <cell r="BO314">
            <v>4.0279999999999898</v>
          </cell>
          <cell r="BP314" t="str">
            <v>Комсомольская 29</v>
          </cell>
        </row>
        <row r="315">
          <cell r="A315">
            <v>20565</v>
          </cell>
          <cell r="B315" t="str">
            <v>ГСК "Авиатор"</v>
          </cell>
          <cell r="C315" t="str">
            <v>ГСК "Авиатор"</v>
          </cell>
          <cell r="D315" t="str">
            <v>12-565/2006    от 01.01.2006г.</v>
          </cell>
          <cell r="E315"/>
          <cell r="F315"/>
          <cell r="G315"/>
          <cell r="H315"/>
          <cell r="I315"/>
          <cell r="J315"/>
          <cell r="K315">
            <v>8903021694</v>
          </cell>
          <cell r="L315">
            <v>890301001</v>
          </cell>
          <cell r="M315" t="str">
            <v>51600</v>
          </cell>
          <cell r="N315"/>
          <cell r="O315" t="str">
            <v>26150524</v>
          </cell>
          <cell r="P315">
            <v>1028900580983</v>
          </cell>
          <cell r="Q315">
            <v>147</v>
          </cell>
          <cell r="R315"/>
          <cell r="S315"/>
          <cell r="T315"/>
          <cell r="U315"/>
          <cell r="V315"/>
          <cell r="W315">
            <v>629730</v>
          </cell>
          <cell r="X315" t="str">
            <v>Тюменская обл. ЯНАО</v>
          </cell>
          <cell r="Y315" t="str">
            <v>г. Надым</v>
          </cell>
          <cell r="Z315" t="str">
            <v>ул. Зверева 50-336</v>
          </cell>
          <cell r="AA315">
            <v>629730</v>
          </cell>
          <cell r="AB315" t="str">
            <v>Тюменская обл. ЯНАО</v>
          </cell>
          <cell r="AC315" t="str">
            <v>г. Надым</v>
          </cell>
          <cell r="AD315" t="str">
            <v>ул. Зверева 50-336</v>
          </cell>
          <cell r="AE315"/>
          <cell r="AF315" t="str">
            <v>т. 2-46-78 
т. 6-44-07</v>
          </cell>
          <cell r="AG315" t="str">
            <v xml:space="preserve">пред.Киркин В.М. </v>
          </cell>
          <cell r="AH315" t="str">
            <v xml:space="preserve">Пред.Киркин В.М. </v>
          </cell>
          <cell r="AI315"/>
          <cell r="AJ315" t="str">
            <v>Пред.Киркин В.М.</v>
          </cell>
          <cell r="AK315"/>
          <cell r="AL315"/>
          <cell r="AM315"/>
          <cell r="AN315"/>
          <cell r="AO315"/>
          <cell r="AP315"/>
          <cell r="AQ315">
            <v>4</v>
          </cell>
          <cell r="AR315">
            <v>8</v>
          </cell>
          <cell r="AS315">
            <v>9</v>
          </cell>
          <cell r="AT315">
            <v>10</v>
          </cell>
          <cell r="AU315"/>
          <cell r="AV315"/>
          <cell r="AW315"/>
          <cell r="AX315" t="str">
            <v>Договор</v>
          </cell>
          <cell r="AY315" t="str">
            <v>ПРОДАВЕЦ</v>
          </cell>
          <cell r="AZ315"/>
          <cell r="BA315"/>
          <cell r="BB315"/>
          <cell r="BC315"/>
          <cell r="BD315"/>
          <cell r="BE315"/>
          <cell r="BF315"/>
          <cell r="BG315"/>
          <cell r="BH315"/>
          <cell r="BI315">
            <v>0</v>
          </cell>
          <cell r="BJ315" t="str">
            <v>ГСК "Авиатор"</v>
          </cell>
          <cell r="BK315" t="str">
            <v xml:space="preserve">г-ну  Киркину  В. М. </v>
          </cell>
          <cell r="BL315" t="str">
            <v>Председателю</v>
          </cell>
        </row>
        <row r="316">
          <cell r="A316">
            <v>20566</v>
          </cell>
          <cell r="B316" t="str">
            <v>ИП Рашмаков Олег Константинович</v>
          </cell>
          <cell r="C316" t="str">
            <v>ИП Рашмаков О. К.</v>
          </cell>
          <cell r="D316" t="str">
            <v>12-566/2006    от 01.01.2006г.</v>
          </cell>
          <cell r="E316"/>
          <cell r="F316"/>
          <cell r="G316"/>
          <cell r="H316"/>
          <cell r="I316"/>
          <cell r="J316"/>
          <cell r="K316">
            <v>890300001893</v>
          </cell>
          <cell r="L316"/>
          <cell r="M316"/>
          <cell r="N316"/>
          <cell r="O316"/>
          <cell r="P316">
            <v>304890309800105</v>
          </cell>
          <cell r="Q316"/>
          <cell r="R316"/>
          <cell r="S316"/>
          <cell r="T316"/>
          <cell r="U316"/>
          <cell r="V316"/>
          <cell r="W316">
            <v>629730</v>
          </cell>
          <cell r="X316" t="str">
            <v>Тюменская обл. ЯНАО</v>
          </cell>
          <cell r="Y316" t="str">
            <v>г. Надым</v>
          </cell>
          <cell r="Z316" t="str">
            <v>ул. Зверева 29</v>
          </cell>
          <cell r="AA316">
            <v>629730</v>
          </cell>
          <cell r="AB316" t="str">
            <v>Тюменская обл. ЯНАО</v>
          </cell>
          <cell r="AC316" t="str">
            <v>г. Надым</v>
          </cell>
          <cell r="AD316" t="str">
            <v>ул. Зверева д. 29</v>
          </cell>
          <cell r="AE316"/>
          <cell r="AF316" t="str">
            <v>т. 2-45-70 
т. 8-904-454-44-72</v>
          </cell>
          <cell r="AG316" t="str">
            <v>ИП Рашмаков Олег Константинович</v>
          </cell>
          <cell r="AH316" t="str">
            <v>ИП Рашмаков О. К.</v>
          </cell>
          <cell r="AI316"/>
          <cell r="AJ316"/>
          <cell r="AK316"/>
          <cell r="AL316"/>
          <cell r="AM316"/>
          <cell r="AN316"/>
          <cell r="AO316"/>
          <cell r="AP316"/>
          <cell r="AQ316">
            <v>4</v>
          </cell>
          <cell r="AR316">
            <v>8</v>
          </cell>
          <cell r="AS316">
            <v>9</v>
          </cell>
          <cell r="AT316">
            <v>10</v>
          </cell>
          <cell r="AU316"/>
          <cell r="AV316"/>
          <cell r="AW316"/>
          <cell r="AX316" t="str">
            <v>Договор</v>
          </cell>
          <cell r="AY316" t="str">
            <v>ПРОДАВЕЦ</v>
          </cell>
          <cell r="AZ316"/>
          <cell r="BA316"/>
          <cell r="BB316"/>
          <cell r="BC316"/>
          <cell r="BD316"/>
          <cell r="BE316"/>
          <cell r="BF316"/>
          <cell r="BG316"/>
          <cell r="BH316"/>
          <cell r="BI316">
            <v>1</v>
          </cell>
          <cell r="BJ316" t="str">
            <v>ИП Рашмаков Олег Константинович</v>
          </cell>
          <cell r="BK316" t="str">
            <v>г-ну  Рашмакову О. К.</v>
          </cell>
          <cell r="BL316" t="str">
            <v>Индивидуальному предпринимателю</v>
          </cell>
        </row>
        <row r="317">
          <cell r="A317">
            <v>20567</v>
          </cell>
          <cell r="B317" t="str">
            <v>ИП Чавтараев Арсен Гамзатович</v>
          </cell>
          <cell r="C317" t="str">
            <v>ИП Чавтараев А.Г.</v>
          </cell>
          <cell r="D317" t="str">
            <v>12-567/2006    от 01.01.2006г.</v>
          </cell>
          <cell r="E317"/>
          <cell r="F317"/>
          <cell r="G317"/>
          <cell r="H317"/>
          <cell r="I317"/>
          <cell r="J317"/>
          <cell r="K317">
            <v>890300061733</v>
          </cell>
          <cell r="L317"/>
          <cell r="M317"/>
          <cell r="N317"/>
          <cell r="O317"/>
          <cell r="P317">
            <v>304770000404862</v>
          </cell>
          <cell r="Q317">
            <v>457</v>
          </cell>
          <cell r="R317"/>
          <cell r="S317"/>
          <cell r="T317"/>
          <cell r="U317"/>
          <cell r="V317"/>
          <cell r="W317">
            <v>629730</v>
          </cell>
          <cell r="X317" t="str">
            <v>Тюменская обл. ЯНАО</v>
          </cell>
          <cell r="Y317" t="str">
            <v>г. Надым</v>
          </cell>
          <cell r="Z317" t="str">
            <v>пр-т Ленинградский  11</v>
          </cell>
          <cell r="AA317">
            <v>629730</v>
          </cell>
          <cell r="AB317" t="str">
            <v>Тюменская обл. ЯНАО</v>
          </cell>
          <cell r="AC317" t="str">
            <v>г. Надым</v>
          </cell>
          <cell r="AD317" t="str">
            <v>пр-т Ленинградский  11 маг. Радуга</v>
          </cell>
          <cell r="AE317"/>
          <cell r="AF317" t="str">
            <v>р.53-80-07</v>
          </cell>
          <cell r="AG317" t="str">
            <v>ИП Чавтараев Арсен Гамзатович</v>
          </cell>
          <cell r="AH317" t="str">
            <v>ИП Чавтараев А.Г.</v>
          </cell>
          <cell r="AI317"/>
          <cell r="AJ317"/>
          <cell r="AK317"/>
          <cell r="AL317"/>
          <cell r="AM317"/>
          <cell r="AN317"/>
          <cell r="AO317"/>
          <cell r="AP317"/>
          <cell r="AQ317">
            <v>4</v>
          </cell>
          <cell r="AR317">
            <v>8</v>
          </cell>
          <cell r="AS317">
            <v>9</v>
          </cell>
          <cell r="AT317">
            <v>10</v>
          </cell>
          <cell r="AU317"/>
          <cell r="AV317"/>
          <cell r="AW317"/>
          <cell r="AX317" t="str">
            <v>Договор</v>
          </cell>
          <cell r="AY317" t="str">
            <v>ПРОДАВЕЦ</v>
          </cell>
          <cell r="AZ317"/>
          <cell r="BA317"/>
          <cell r="BB317"/>
          <cell r="BC317"/>
          <cell r="BD317"/>
          <cell r="BE317"/>
          <cell r="BF317"/>
          <cell r="BG317"/>
          <cell r="BH317"/>
          <cell r="BI317">
            <v>1</v>
          </cell>
          <cell r="BJ317" t="str">
            <v>ИП Чавтараев Арсен Гамзатович</v>
          </cell>
          <cell r="BK317" t="str">
            <v>г-ну  Чавтараеву А. Г.</v>
          </cell>
          <cell r="BL317" t="str">
            <v>Индивидуальному предпринимателю</v>
          </cell>
          <cell r="BM317"/>
          <cell r="BN317"/>
          <cell r="BO317">
            <v>5.0179999999999998</v>
          </cell>
          <cell r="BP317" t="str">
            <v>маг. РАДУГА</v>
          </cell>
        </row>
        <row r="318">
          <cell r="A318">
            <v>20568</v>
          </cell>
          <cell r="B318" t="str">
            <v>ИП Антощенко Александр Александрович</v>
          </cell>
          <cell r="C318" t="str">
            <v>ИП Антощенко А.А.</v>
          </cell>
          <cell r="D318" t="str">
            <v>12-568/2006    от 01.01.2006г.</v>
          </cell>
          <cell r="E318"/>
          <cell r="F318"/>
          <cell r="G318"/>
          <cell r="H318"/>
          <cell r="I318"/>
          <cell r="J318"/>
          <cell r="K318">
            <v>890300024040</v>
          </cell>
          <cell r="L318"/>
          <cell r="M318"/>
          <cell r="N318"/>
          <cell r="O318"/>
          <cell r="P318">
            <v>304890307100061</v>
          </cell>
          <cell r="Q318"/>
          <cell r="R318"/>
          <cell r="S318"/>
          <cell r="T318"/>
          <cell r="U318"/>
          <cell r="V318"/>
          <cell r="W318">
            <v>629730</v>
          </cell>
          <cell r="X318" t="str">
            <v>Тюменская обл. ЯНАО</v>
          </cell>
          <cell r="Y318" t="str">
            <v>г. Надым</v>
          </cell>
          <cell r="Z318" t="str">
            <v>ул. Зверева,д.46, под.6</v>
          </cell>
          <cell r="AA318">
            <v>629730</v>
          </cell>
          <cell r="AB318" t="str">
            <v>Тюменская обл. ЯНАО</v>
          </cell>
          <cell r="AC318" t="str">
            <v>г. Надым</v>
          </cell>
          <cell r="AD318" t="str">
            <v>ул. Зверева,д.46, под.6</v>
          </cell>
          <cell r="AE318"/>
          <cell r="AF318" t="str">
            <v>52-33-10                          8-902-626-12-18</v>
          </cell>
          <cell r="AG318" t="str">
            <v>ИП Антощенко Александр Александрович</v>
          </cell>
          <cell r="AH318" t="str">
            <v>ИП Антощенко А.А.</v>
          </cell>
          <cell r="AI318"/>
          <cell r="AJ318"/>
          <cell r="AK318"/>
          <cell r="AL318"/>
          <cell r="AM318"/>
          <cell r="AN318"/>
          <cell r="AO318"/>
          <cell r="AP318"/>
          <cell r="AQ318">
            <v>4</v>
          </cell>
          <cell r="AR318">
            <v>8</v>
          </cell>
          <cell r="AS318">
            <v>9</v>
          </cell>
          <cell r="AT318">
            <v>10</v>
          </cell>
          <cell r="AU318"/>
          <cell r="AV318"/>
          <cell r="AW318"/>
          <cell r="AX318" t="str">
            <v>Договор</v>
          </cell>
          <cell r="AY318" t="str">
            <v>ПРОДАВЕЦ</v>
          </cell>
          <cell r="AZ318"/>
          <cell r="BA318"/>
          <cell r="BB318"/>
          <cell r="BC318"/>
          <cell r="BD318"/>
          <cell r="BE318"/>
          <cell r="BF318"/>
          <cell r="BG318"/>
          <cell r="BH318"/>
          <cell r="BI318">
            <v>1</v>
          </cell>
          <cell r="BJ318" t="str">
            <v>ИП Антощенко Александр Александрович</v>
          </cell>
          <cell r="BK318" t="str">
            <v>г-ну  Антощенко А. А.</v>
          </cell>
          <cell r="BL318" t="str">
            <v>Индивидуальному предпринимателю</v>
          </cell>
          <cell r="BM318"/>
          <cell r="BN318"/>
          <cell r="BO318"/>
          <cell r="BP318" t="str">
            <v>КЕША</v>
          </cell>
        </row>
        <row r="319">
          <cell r="A319">
            <v>20569</v>
          </cell>
          <cell r="B319" t="str">
            <v>ИП Лутошкина Елена Михайловна</v>
          </cell>
          <cell r="C319" t="str">
            <v>ИП Лутошкина Е.М.</v>
          </cell>
          <cell r="D319" t="str">
            <v>12-569/2006    от 01.01.2006г.</v>
          </cell>
          <cell r="E319"/>
          <cell r="F319" t="str">
            <v>"Запсибкомбанк" ОАО г. Салехард</v>
          </cell>
          <cell r="G319" t="str">
            <v>047182727</v>
          </cell>
          <cell r="H319" t="str">
            <v>30101810600000000727</v>
          </cell>
          <cell r="I319" t="str">
            <v>40802810200140000213</v>
          </cell>
          <cell r="J319"/>
          <cell r="K319">
            <v>890300282267</v>
          </cell>
          <cell r="L319"/>
          <cell r="M319"/>
          <cell r="N319"/>
          <cell r="O319"/>
          <cell r="P319">
            <v>304890328900051</v>
          </cell>
          <cell r="Q319"/>
          <cell r="R319"/>
          <cell r="S319"/>
          <cell r="T319"/>
          <cell r="U319"/>
          <cell r="V319"/>
          <cell r="W319">
            <v>629730</v>
          </cell>
          <cell r="X319" t="str">
            <v>Тюменская обл. ЯНАО</v>
          </cell>
          <cell r="Y319" t="str">
            <v>г. Надым</v>
          </cell>
          <cell r="Z319" t="str">
            <v>ул. Заводская 2-64</v>
          </cell>
          <cell r="AA319">
            <v>629730</v>
          </cell>
          <cell r="AB319" t="str">
            <v>Тюменская обл. ЯНАО</v>
          </cell>
          <cell r="AC319" t="str">
            <v>г. Надым</v>
          </cell>
          <cell r="AD319" t="str">
            <v>ул. Заводская 2-64</v>
          </cell>
          <cell r="AE319"/>
          <cell r="AF319" t="str">
            <v>56-42-96</v>
          </cell>
          <cell r="AG319" t="str">
            <v>ИП Лутошкина Елена Михайловна</v>
          </cell>
          <cell r="AH319" t="str">
            <v>ИП Лутошкина Е.М.</v>
          </cell>
          <cell r="AI319"/>
          <cell r="AJ319"/>
          <cell r="AK319"/>
          <cell r="AL319"/>
          <cell r="AM319"/>
          <cell r="AN319"/>
          <cell r="AO319"/>
          <cell r="AP319"/>
          <cell r="AQ319">
            <v>4</v>
          </cell>
          <cell r="AR319">
            <v>8</v>
          </cell>
          <cell r="AS319">
            <v>9</v>
          </cell>
          <cell r="AT319">
            <v>10</v>
          </cell>
          <cell r="AU319"/>
          <cell r="AV319"/>
          <cell r="AW319"/>
          <cell r="AX319" t="str">
            <v>Договор</v>
          </cell>
          <cell r="AY319" t="str">
            <v>ПРОДАВЕЦ</v>
          </cell>
          <cell r="AZ319"/>
          <cell r="BA319"/>
          <cell r="BB319"/>
          <cell r="BC319"/>
          <cell r="BD319"/>
          <cell r="BE319"/>
          <cell r="BF319"/>
          <cell r="BG319"/>
          <cell r="BH319"/>
          <cell r="BI319">
            <v>1</v>
          </cell>
          <cell r="BJ319" t="str">
            <v>ИП Лутошкина Елена Михайловна</v>
          </cell>
          <cell r="BK319" t="str">
            <v>г-же Лутошкиной Е. М.</v>
          </cell>
          <cell r="BL319" t="str">
            <v>Индивидуальному предпринимателю</v>
          </cell>
          <cell r="BM319"/>
          <cell r="BN319"/>
          <cell r="BO319">
            <v>2.004</v>
          </cell>
          <cell r="BP319" t="str">
            <v>Пекарня на выезде панель д</v>
          </cell>
        </row>
        <row r="320">
          <cell r="A320">
            <v>20570</v>
          </cell>
          <cell r="B320" t="str">
            <v>ИП Бойцов Сергей Анатольевич</v>
          </cell>
          <cell r="C320" t="str">
            <v>ИП Бойцов С.А.</v>
          </cell>
          <cell r="D320" t="str">
            <v>12-570/2006    от 01.01.2006г.</v>
          </cell>
          <cell r="E320"/>
          <cell r="F320" t="str">
            <v>филиал "Газпромбанк" (ОАО) в г. Надым</v>
          </cell>
          <cell r="G320" t="str">
            <v>047186898</v>
          </cell>
          <cell r="H320" t="str">
            <v>301018101000000000898</v>
          </cell>
          <cell r="I320" t="str">
            <v>40802810700000000047</v>
          </cell>
          <cell r="J320"/>
          <cell r="K320">
            <v>890300115900</v>
          </cell>
          <cell r="L320"/>
          <cell r="M320"/>
          <cell r="N320"/>
          <cell r="O320"/>
          <cell r="P320">
            <v>304890305800080</v>
          </cell>
          <cell r="Q320"/>
          <cell r="R320"/>
          <cell r="S320"/>
          <cell r="T320"/>
          <cell r="U320"/>
          <cell r="V320"/>
          <cell r="W320">
            <v>629730</v>
          </cell>
          <cell r="X320" t="str">
            <v>Тюменская обл. ЯНАО</v>
          </cell>
          <cell r="Y320" t="str">
            <v>г. Надым</v>
          </cell>
          <cell r="Z320" t="str">
            <v>ул. Зверева 38б</v>
          </cell>
          <cell r="AA320">
            <v>629734</v>
          </cell>
          <cell r="AB320" t="str">
            <v>Тюменская обл. ЯНАО</v>
          </cell>
          <cell r="AC320" t="str">
            <v>г. Надым</v>
          </cell>
          <cell r="AD320" t="str">
            <v>ул. Зверева 38б</v>
          </cell>
          <cell r="AE320" t="str">
            <v>vladas@ptline.ru</v>
          </cell>
          <cell r="AF320" t="str">
            <v>т. 3-60-19    
т. 2-58-33</v>
          </cell>
          <cell r="AG320" t="str">
            <v>ИП Бойцов Сергей Анатольевич</v>
          </cell>
          <cell r="AH320" t="str">
            <v>ИП Бойцов С.А.</v>
          </cell>
          <cell r="AI320"/>
          <cell r="AJ320"/>
          <cell r="AK320"/>
          <cell r="AL320"/>
          <cell r="AM320"/>
          <cell r="AN320"/>
          <cell r="AO320"/>
          <cell r="AP320"/>
          <cell r="AQ320">
            <v>4</v>
          </cell>
          <cell r="AR320">
            <v>8</v>
          </cell>
          <cell r="AS320">
            <v>9</v>
          </cell>
          <cell r="AT320">
            <v>10</v>
          </cell>
          <cell r="AU320"/>
          <cell r="AV320"/>
          <cell r="AW320"/>
          <cell r="AX320" t="str">
            <v>Договор</v>
          </cell>
          <cell r="AY320" t="str">
            <v>ПРОДАВЕЦ</v>
          </cell>
          <cell r="AZ320"/>
          <cell r="BA320"/>
          <cell r="BB320"/>
          <cell r="BC320"/>
          <cell r="BD320"/>
          <cell r="BE320"/>
          <cell r="BF320"/>
          <cell r="BG320"/>
          <cell r="BH320"/>
          <cell r="BI320">
            <v>1</v>
          </cell>
          <cell r="BJ320" t="str">
            <v>ИП Бойцов Сергей Анатольевич</v>
          </cell>
          <cell r="BK320" t="str">
            <v>г-ну Бойцову С. А.</v>
          </cell>
          <cell r="BL320" t="str">
            <v>Индивидуальному предпринимателю</v>
          </cell>
          <cell r="BM320"/>
          <cell r="BN320"/>
          <cell r="BO320"/>
          <cell r="BP320" t="str">
            <v>маг. Влада мелкооптовый</v>
          </cell>
        </row>
        <row r="321">
          <cell r="A321">
            <v>20571</v>
          </cell>
          <cell r="B321" t="str">
            <v>ИП Чеберда Андрей Валериевич</v>
          </cell>
          <cell r="C321" t="str">
            <v>ИП Чеберда А.В.</v>
          </cell>
          <cell r="D321" t="str">
            <v>12-571/2006    от 01.01.2006г.</v>
          </cell>
          <cell r="E321"/>
          <cell r="F321" t="str">
            <v>"Запсибкомбанк" ОАО г. Салехард</v>
          </cell>
          <cell r="G321" t="str">
            <v>047182727</v>
          </cell>
          <cell r="H321" t="str">
            <v>30101810600000000727</v>
          </cell>
          <cell r="I321" t="str">
            <v>40802810000140000125</v>
          </cell>
          <cell r="J321"/>
          <cell r="K321">
            <v>890300045851</v>
          </cell>
          <cell r="L321"/>
          <cell r="M321"/>
          <cell r="N321"/>
          <cell r="O321"/>
          <cell r="P321">
            <v>304890330300076</v>
          </cell>
          <cell r="Q321"/>
          <cell r="R321"/>
          <cell r="S321"/>
          <cell r="T321"/>
          <cell r="U321"/>
          <cell r="V321"/>
          <cell r="W321">
            <v>629730</v>
          </cell>
          <cell r="X321" t="str">
            <v>Тюменская обл. ЯНАО</v>
          </cell>
          <cell r="Y321" t="str">
            <v>г. Надым</v>
          </cell>
          <cell r="Z321" t="str">
            <v>пр-т Ленинградский  1/1 кв. 28</v>
          </cell>
          <cell r="AA321">
            <v>629730</v>
          </cell>
          <cell r="AB321" t="str">
            <v>Тюменская обл. ЯНАО</v>
          </cell>
          <cell r="AC321" t="str">
            <v>г. Надым</v>
          </cell>
          <cell r="AD321" t="str">
            <v>ул. Зверева 8/1</v>
          </cell>
          <cell r="AE321"/>
          <cell r="AF321" t="str">
            <v>т. 3-22-10, 
т. 6-70-44                т. 52-13-76</v>
          </cell>
          <cell r="AG321" t="str">
            <v>ИП Чеберда Андрей Валериевич</v>
          </cell>
          <cell r="AH321" t="str">
            <v>ИП Чеберда А.В.</v>
          </cell>
          <cell r="AI321"/>
          <cell r="AJ321"/>
          <cell r="AK321"/>
          <cell r="AL321"/>
          <cell r="AM321"/>
          <cell r="AN321"/>
          <cell r="AO321"/>
          <cell r="AP321"/>
          <cell r="AQ321">
            <v>4</v>
          </cell>
          <cell r="AR321">
            <v>8</v>
          </cell>
          <cell r="AS321">
            <v>9</v>
          </cell>
          <cell r="AT321">
            <v>10</v>
          </cell>
          <cell r="AU321"/>
          <cell r="AV321"/>
          <cell r="AW321"/>
          <cell r="AX321" t="str">
            <v>Договор</v>
          </cell>
          <cell r="AY321" t="str">
            <v>ПРОДАВЕЦ</v>
          </cell>
          <cell r="AZ321"/>
          <cell r="BA321"/>
          <cell r="BB321"/>
          <cell r="BC321"/>
          <cell r="BD321"/>
          <cell r="BE321"/>
          <cell r="BF321"/>
          <cell r="BG321"/>
          <cell r="BH321"/>
          <cell r="BI321">
            <v>1</v>
          </cell>
          <cell r="BJ321" t="str">
            <v>ИП Чеберда Андрей Валериевич</v>
          </cell>
          <cell r="BK321" t="str">
            <v>г-ну Чеберда А. В.</v>
          </cell>
          <cell r="BL321" t="str">
            <v>Индивидуальному предпринимателю</v>
          </cell>
          <cell r="BM321"/>
          <cell r="BN321"/>
          <cell r="BO321">
            <v>5.016</v>
          </cell>
          <cell r="BP321" t="str">
            <v>ЗОО маг.</v>
          </cell>
        </row>
        <row r="322">
          <cell r="A322">
            <v>20572</v>
          </cell>
          <cell r="B322" t="str">
            <v>ИП Лялин Николай Николаевич</v>
          </cell>
          <cell r="C322" t="str">
            <v>ИП Лялин Н. Н.</v>
          </cell>
          <cell r="D322" t="str">
            <v>12-572/2006    от 01.01.2006г.</v>
          </cell>
          <cell r="E322"/>
          <cell r="F322" t="str">
            <v>"Запсибкомбанк" ОАО г. Салехард</v>
          </cell>
          <cell r="G322" t="str">
            <v>047182727</v>
          </cell>
          <cell r="H322" t="str">
            <v>30101810600000000727</v>
          </cell>
          <cell r="I322" t="str">
            <v>40802810100140000177</v>
          </cell>
          <cell r="J322"/>
          <cell r="K322">
            <v>890300047305</v>
          </cell>
          <cell r="L322"/>
          <cell r="M322"/>
          <cell r="N322"/>
          <cell r="O322"/>
          <cell r="P322">
            <v>304890309300081</v>
          </cell>
          <cell r="Q322" t="str">
            <v>496</v>
          </cell>
          <cell r="R322"/>
          <cell r="S322"/>
          <cell r="T322"/>
          <cell r="U322"/>
          <cell r="V322"/>
          <cell r="W322">
            <v>629730</v>
          </cell>
          <cell r="X322" t="str">
            <v>Тюменская обл. ЯНАО</v>
          </cell>
          <cell r="Y322" t="str">
            <v>г. Надым</v>
          </cell>
          <cell r="Z322" t="str">
            <v>ул. Комсомольская д. 10"Б" кв. 1</v>
          </cell>
          <cell r="AA322">
            <v>629730</v>
          </cell>
          <cell r="AB322" t="str">
            <v>Тюменская обл. ЯНАО</v>
          </cell>
          <cell r="AC322" t="str">
            <v>г. Надым</v>
          </cell>
          <cell r="AD322" t="str">
            <v>7-й проезд, р-он гор. Рынка т/п "Метелица"</v>
          </cell>
          <cell r="AE322" t="str">
            <v>jmal@ptline.ru</v>
          </cell>
          <cell r="AF322" t="str">
            <v>т. 9-63-78               59-0002 планета</v>
          </cell>
          <cell r="AG322" t="str">
            <v>ИП Лялин Николай Николаевич</v>
          </cell>
          <cell r="AH322" t="str">
            <v>ИП Лялин  Н. Н.</v>
          </cell>
          <cell r="AI322"/>
          <cell r="AJ322"/>
          <cell r="AK322"/>
          <cell r="AL322"/>
          <cell r="AM322"/>
          <cell r="AN322"/>
          <cell r="AO322"/>
          <cell r="AP322"/>
          <cell r="AQ322">
            <v>4</v>
          </cell>
          <cell r="AR322">
            <v>8</v>
          </cell>
          <cell r="AS322">
            <v>9</v>
          </cell>
          <cell r="AT322">
            <v>10</v>
          </cell>
          <cell r="AU322"/>
          <cell r="AV322"/>
          <cell r="AW322"/>
          <cell r="AX322" t="str">
            <v>Договор</v>
          </cell>
          <cell r="AY322" t="str">
            <v>ПРОДАВЕЦ</v>
          </cell>
          <cell r="AZ322"/>
          <cell r="BA322"/>
          <cell r="BB322"/>
          <cell r="BC322"/>
          <cell r="BD322"/>
          <cell r="BE322"/>
          <cell r="BF322"/>
          <cell r="BG322"/>
          <cell r="BH322"/>
          <cell r="BI322">
            <v>1</v>
          </cell>
          <cell r="BJ322" t="str">
            <v>ИП Лялин Николай Николаевич</v>
          </cell>
          <cell r="BK322" t="str">
            <v>г-ну Лялину  Н. Н.</v>
          </cell>
          <cell r="BL322" t="str">
            <v>Индивидуальному предпринимателю</v>
          </cell>
          <cell r="BM322"/>
          <cell r="BN322"/>
          <cell r="BO322">
            <v>3.01</v>
          </cell>
          <cell r="BP322" t="str">
            <v>маг. Планета</v>
          </cell>
        </row>
        <row r="323">
          <cell r="A323">
            <v>20573</v>
          </cell>
          <cell r="B323" t="str">
            <v>Новый Абонент</v>
          </cell>
          <cell r="C323" t="str">
            <v>Новый Абонент</v>
          </cell>
          <cell r="D323"/>
          <cell r="E323"/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/>
          <cell r="AH323"/>
          <cell r="AI323"/>
          <cell r="AJ323"/>
          <cell r="AK323"/>
          <cell r="AL323"/>
          <cell r="AM323"/>
          <cell r="AN323"/>
          <cell r="AO323"/>
          <cell r="AP323"/>
          <cell r="AQ323"/>
          <cell r="AR323"/>
          <cell r="AS323"/>
          <cell r="AT323"/>
          <cell r="AU323"/>
          <cell r="AV323"/>
          <cell r="AW323"/>
          <cell r="AX323"/>
          <cell r="AY323"/>
          <cell r="AZ323"/>
          <cell r="BA323"/>
          <cell r="BB323"/>
          <cell r="BC323"/>
          <cell r="BD323"/>
          <cell r="BE323"/>
          <cell r="BF323"/>
          <cell r="BG323"/>
          <cell r="BH323"/>
          <cell r="BI323"/>
          <cell r="BJ323" t="str">
            <v>Новый Абонент</v>
          </cell>
        </row>
        <row r="324">
          <cell r="A324">
            <v>20574</v>
          </cell>
          <cell r="B324" t="str">
            <v>ИП Гаврилова Валентина Григорьевна</v>
          </cell>
          <cell r="C324" t="str">
            <v>ИП Гаврилова В. Г.</v>
          </cell>
          <cell r="D324" t="str">
            <v>12-574/2006    от 01.01.2006г.</v>
          </cell>
          <cell r="E324"/>
          <cell r="F324"/>
          <cell r="G324"/>
          <cell r="H324"/>
          <cell r="I324"/>
          <cell r="J324"/>
          <cell r="K324">
            <v>890300143295</v>
          </cell>
          <cell r="L324"/>
          <cell r="M324"/>
          <cell r="N324"/>
          <cell r="O324"/>
          <cell r="P324">
            <v>304890303700060</v>
          </cell>
          <cell r="Q324"/>
          <cell r="R324"/>
          <cell r="S324"/>
          <cell r="T324"/>
          <cell r="U324"/>
          <cell r="V324"/>
          <cell r="W324">
            <v>629730</v>
          </cell>
          <cell r="X324" t="str">
            <v>Тюменская обл. ЯНАО</v>
          </cell>
          <cell r="Y324" t="str">
            <v>г. Надым</v>
          </cell>
          <cell r="Z324" t="str">
            <v>ул. Зверва д. 41 кв. 73</v>
          </cell>
          <cell r="AA324">
            <v>629730</v>
          </cell>
          <cell r="AB324" t="str">
            <v>Тюменская обл. ЯНАО</v>
          </cell>
          <cell r="AC324" t="str">
            <v>г. Надым</v>
          </cell>
          <cell r="AD324" t="str">
            <v>ул. Зверва д. 41 кв. 73</v>
          </cell>
          <cell r="AE324"/>
          <cell r="AF324" t="str">
            <v>52-24-57 Каскад             52-69-94</v>
          </cell>
          <cell r="AG324" t="str">
            <v>ИП Гаврилова Валентина Григорьевна</v>
          </cell>
          <cell r="AH324" t="str">
            <v>ИП Гаврилова В. Г.</v>
          </cell>
          <cell r="AI324"/>
          <cell r="AJ324"/>
          <cell r="AK324"/>
          <cell r="AL324"/>
          <cell r="AM324"/>
          <cell r="AN324"/>
          <cell r="AO324"/>
          <cell r="AP324"/>
          <cell r="AQ324">
            <v>4</v>
          </cell>
          <cell r="AR324">
            <v>8</v>
          </cell>
          <cell r="AS324">
            <v>9</v>
          </cell>
          <cell r="AT324">
            <v>10</v>
          </cell>
          <cell r="AU324"/>
          <cell r="AV324"/>
          <cell r="AW324"/>
          <cell r="AX324" t="str">
            <v>Договор</v>
          </cell>
          <cell r="AY324" t="str">
            <v>ПРОДАВЕЦ</v>
          </cell>
          <cell r="AZ324"/>
          <cell r="BA324"/>
          <cell r="BB324"/>
          <cell r="BC324"/>
          <cell r="BD324"/>
          <cell r="BE324"/>
          <cell r="BF324"/>
          <cell r="BG324"/>
          <cell r="BH324"/>
          <cell r="BI324">
            <v>1</v>
          </cell>
          <cell r="BJ324" t="str">
            <v>ИП Гаврилова Валентина Григорьевна</v>
          </cell>
          <cell r="BK324" t="str">
            <v>г-же Гавриловой В. Г.</v>
          </cell>
          <cell r="BL324" t="str">
            <v>Индивидуальному предпринимателю</v>
          </cell>
          <cell r="BM324"/>
          <cell r="BN324"/>
          <cell r="BO324"/>
          <cell r="BP324" t="str">
            <v>Зверева 41 маг. Каскад</v>
          </cell>
        </row>
        <row r="325">
          <cell r="A325">
            <v>20575</v>
          </cell>
          <cell r="B325" t="str">
            <v>Новый Абонент</v>
          </cell>
          <cell r="C325" t="str">
            <v>Новый Абонент</v>
          </cell>
          <cell r="D325"/>
          <cell r="E325"/>
          <cell r="F325"/>
          <cell r="G325"/>
          <cell r="H325"/>
          <cell r="I325"/>
          <cell r="J325"/>
          <cell r="K325"/>
          <cell r="L325"/>
          <cell r="M325"/>
          <cell r="N325"/>
          <cell r="O325"/>
          <cell r="P325"/>
          <cell r="Q325"/>
          <cell r="R325"/>
          <cell r="S325"/>
          <cell r="T325"/>
          <cell r="U325"/>
          <cell r="V325"/>
          <cell r="W325"/>
          <cell r="X325"/>
          <cell r="Y325"/>
          <cell r="Z325"/>
          <cell r="AA325"/>
          <cell r="AB325"/>
          <cell r="AC325"/>
          <cell r="AD325"/>
          <cell r="AE325"/>
          <cell r="AF325"/>
          <cell r="AG325"/>
          <cell r="AH325"/>
          <cell r="AI325"/>
          <cell r="AJ325"/>
          <cell r="AK325"/>
          <cell r="AL325"/>
          <cell r="AM325"/>
          <cell r="AN325"/>
          <cell r="AO325"/>
          <cell r="AP325"/>
          <cell r="AQ325"/>
          <cell r="AR325"/>
          <cell r="AS325"/>
          <cell r="AT325"/>
          <cell r="AU325"/>
          <cell r="AV325"/>
          <cell r="AW325"/>
          <cell r="AX325"/>
          <cell r="AY325"/>
          <cell r="AZ325"/>
          <cell r="BA325"/>
          <cell r="BB325"/>
          <cell r="BC325"/>
          <cell r="BD325"/>
          <cell r="BE325"/>
          <cell r="BF325"/>
          <cell r="BG325"/>
          <cell r="BH325"/>
          <cell r="BI325"/>
          <cell r="BJ325" t="str">
            <v>Новый Абонент</v>
          </cell>
        </row>
        <row r="326">
          <cell r="A326">
            <v>20576</v>
          </cell>
          <cell r="B326" t="str">
            <v>ИП Хакимова Валентина Ивановна</v>
          </cell>
          <cell r="C326" t="str">
            <v>ИП Хакимова В. И.</v>
          </cell>
          <cell r="D326" t="str">
            <v>12-576/2006    от 01.01.2006г.</v>
          </cell>
          <cell r="E326"/>
          <cell r="F326"/>
          <cell r="G326"/>
          <cell r="H326"/>
          <cell r="I326"/>
          <cell r="J326"/>
          <cell r="K326">
            <v>890300057261</v>
          </cell>
          <cell r="L326"/>
          <cell r="M326"/>
          <cell r="N326"/>
          <cell r="O326"/>
          <cell r="P326">
            <v>304890305100041</v>
          </cell>
          <cell r="Q326"/>
          <cell r="R326"/>
          <cell r="S326"/>
          <cell r="T326"/>
          <cell r="U326"/>
          <cell r="V326"/>
          <cell r="W326">
            <v>629730</v>
          </cell>
          <cell r="X326" t="str">
            <v>Тюменская обл. ЯНАО</v>
          </cell>
          <cell r="Y326" t="str">
            <v>г. Надым</v>
          </cell>
          <cell r="Z326" t="str">
            <v>ул. Зверева 44 /82,83</v>
          </cell>
          <cell r="AA326">
            <v>629730</v>
          </cell>
          <cell r="AB326" t="str">
            <v>Тюменская обл. ЯНАО</v>
          </cell>
          <cell r="AC326" t="str">
            <v>г. Надым</v>
          </cell>
          <cell r="AD326" t="str">
            <v>ул. Зверева 44 /82,83</v>
          </cell>
          <cell r="AE326"/>
          <cell r="AF326" t="str">
            <v>т. 2-12-22 
т. 64-3-76</v>
          </cell>
          <cell r="AG326" t="str">
            <v>ИП Хакимова Валентина Ивановна</v>
          </cell>
          <cell r="AH326" t="str">
            <v>ИП Хакимова В. И.</v>
          </cell>
          <cell r="AI326"/>
          <cell r="AJ326"/>
          <cell r="AK326"/>
          <cell r="AL326"/>
          <cell r="AM326"/>
          <cell r="AN326"/>
          <cell r="AO326"/>
          <cell r="AP326"/>
          <cell r="AQ326">
            <v>4</v>
          </cell>
          <cell r="AR326">
            <v>8</v>
          </cell>
          <cell r="AS326">
            <v>9</v>
          </cell>
          <cell r="AT326">
            <v>10</v>
          </cell>
          <cell r="AU326"/>
          <cell r="AV326"/>
          <cell r="AW326"/>
          <cell r="AX326" t="str">
            <v>Договор</v>
          </cell>
          <cell r="AY326" t="str">
            <v>ПРОДАВЕЦ</v>
          </cell>
          <cell r="AZ326"/>
          <cell r="BA326"/>
          <cell r="BB326"/>
          <cell r="BC326"/>
          <cell r="BD326"/>
          <cell r="BE326"/>
          <cell r="BF326"/>
          <cell r="BG326"/>
          <cell r="BH326"/>
          <cell r="BI326">
            <v>1</v>
          </cell>
          <cell r="BJ326" t="str">
            <v>ИП Хакимова Валентина Ивановна</v>
          </cell>
          <cell r="BK326" t="str">
            <v>г-же Хакимовой В. И.</v>
          </cell>
          <cell r="BL326" t="str">
            <v>Индивидуальному предпринимателю</v>
          </cell>
          <cell r="BM326"/>
          <cell r="BN326"/>
          <cell r="BO326">
            <v>5.0380000000000003</v>
          </cell>
          <cell r="BP326" t="str">
            <v>кафе Регина</v>
          </cell>
        </row>
        <row r="327">
          <cell r="A327">
            <v>20577</v>
          </cell>
          <cell r="B327" t="str">
            <v>ИП Дутка Василий Михайлович</v>
          </cell>
          <cell r="C327" t="str">
            <v>ИП Дутка В.М.</v>
          </cell>
          <cell r="D327" t="str">
            <v>12-577/2006    от 01.01.2006г.</v>
          </cell>
          <cell r="E327"/>
          <cell r="F327" t="str">
            <v>филиал ОАО "Уралсиб"  г. Тюмень</v>
          </cell>
          <cell r="G327" t="str">
            <v>047106957</v>
          </cell>
          <cell r="H327" t="str">
            <v>30101810900000000957</v>
          </cell>
          <cell r="I327" t="str">
            <v>40802810363020000037</v>
          </cell>
          <cell r="J327"/>
          <cell r="K327">
            <v>890300043205</v>
          </cell>
          <cell r="L327"/>
          <cell r="M327"/>
          <cell r="N327"/>
          <cell r="O327"/>
          <cell r="P327">
            <v>304890334300024</v>
          </cell>
          <cell r="Q327">
            <v>403558</v>
          </cell>
          <cell r="R327"/>
          <cell r="S327"/>
          <cell r="T327"/>
          <cell r="U327"/>
          <cell r="V327"/>
          <cell r="W327">
            <v>629730</v>
          </cell>
          <cell r="X327" t="str">
            <v>Тюменская обл. ЯНАО</v>
          </cell>
          <cell r="Y327" t="str">
            <v>г. Надым</v>
          </cell>
          <cell r="Z327" t="str">
            <v>ул. Геофизиков 12а</v>
          </cell>
          <cell r="AA327">
            <v>629730</v>
          </cell>
          <cell r="AB327" t="str">
            <v>Тюменская обл. ЯНАО</v>
          </cell>
          <cell r="AC327" t="str">
            <v>г. Надым</v>
          </cell>
          <cell r="AD327" t="str">
            <v>ул. Геофизиков 12а</v>
          </cell>
          <cell r="AE327"/>
          <cell r="AF327" t="str">
            <v xml:space="preserve">
ф. 2-35-98</v>
          </cell>
          <cell r="AG327" t="str">
            <v>ИП Дутка Василий Михайлович</v>
          </cell>
          <cell r="AH327" t="str">
            <v>ИП Дутка В.М.</v>
          </cell>
          <cell r="AI327"/>
          <cell r="AJ327"/>
          <cell r="AK327"/>
          <cell r="AL327"/>
          <cell r="AM327"/>
          <cell r="AN327"/>
          <cell r="AO327"/>
          <cell r="AP327"/>
          <cell r="AQ327">
            <v>4</v>
          </cell>
          <cell r="AR327">
            <v>8</v>
          </cell>
          <cell r="AS327">
            <v>9</v>
          </cell>
          <cell r="AT327">
            <v>10</v>
          </cell>
          <cell r="AU327"/>
          <cell r="AV327"/>
          <cell r="AW327"/>
          <cell r="AX327" t="str">
            <v>Договор</v>
          </cell>
          <cell r="AY327" t="str">
            <v>ПРОДАВЕЦ</v>
          </cell>
          <cell r="AZ327"/>
          <cell r="BA327"/>
          <cell r="BB327"/>
          <cell r="BC327"/>
          <cell r="BD327"/>
          <cell r="BE327"/>
          <cell r="BF327"/>
          <cell r="BG327"/>
          <cell r="BH327"/>
          <cell r="BI327">
            <v>1</v>
          </cell>
          <cell r="BJ327" t="str">
            <v>ИП Дутка Василий Михайлович</v>
          </cell>
          <cell r="BK327" t="str">
            <v>г-ну Дутка В. М.</v>
          </cell>
          <cell r="BL327" t="str">
            <v>Индивидуальному предпринимателю</v>
          </cell>
        </row>
        <row r="328">
          <cell r="A328">
            <v>20578</v>
          </cell>
          <cell r="B328" t="str">
            <v>ИП Саламатов Андрей Ганнадьевич</v>
          </cell>
          <cell r="C328" t="str">
            <v>ИП Саламатов А. Г.</v>
          </cell>
          <cell r="D328" t="str">
            <v>12-578/2006    от 01.01.2006г.</v>
          </cell>
          <cell r="E328"/>
          <cell r="F328" t="str">
            <v>"Запсибкомбанк" ОАО г. Салехард</v>
          </cell>
          <cell r="G328" t="str">
            <v>047182727</v>
          </cell>
          <cell r="H328" t="str">
            <v>30101810600000000727</v>
          </cell>
          <cell r="I328" t="str">
            <v>40802810000140000099</v>
          </cell>
          <cell r="J328"/>
          <cell r="K328">
            <v>890300344604</v>
          </cell>
          <cell r="L328"/>
          <cell r="M328"/>
          <cell r="N328"/>
          <cell r="O328"/>
          <cell r="P328">
            <v>304890306300041</v>
          </cell>
          <cell r="Q328"/>
          <cell r="R328"/>
          <cell r="S328"/>
          <cell r="T328"/>
          <cell r="U328"/>
          <cell r="V328"/>
          <cell r="W328">
            <v>629730</v>
          </cell>
          <cell r="X328" t="str">
            <v>Тюменская обл. ЯНАО</v>
          </cell>
          <cell r="Y328" t="str">
            <v>г. Надым</v>
          </cell>
          <cell r="Z328" t="str">
            <v>ул. Строителей д.3а, кв. 25</v>
          </cell>
          <cell r="AA328">
            <v>629730</v>
          </cell>
          <cell r="AB328" t="str">
            <v>Тюменская обл. ЯНАО</v>
          </cell>
          <cell r="AC328" t="str">
            <v>г. Надым</v>
          </cell>
          <cell r="AD328" t="str">
            <v>ул. Строителей д.3а, кв. 25</v>
          </cell>
          <cell r="AE328"/>
          <cell r="AF328" t="str">
            <v>т. 3-22-66 
т. 2-01-23</v>
          </cell>
          <cell r="AG328" t="str">
            <v>ИП Саламатов Андрей Ганнадьевич</v>
          </cell>
          <cell r="AH328" t="str">
            <v>ИП Саламатов А. Г.</v>
          </cell>
          <cell r="AI328"/>
          <cell r="AJ328"/>
          <cell r="AK328"/>
          <cell r="AL328"/>
          <cell r="AM328"/>
          <cell r="AN328"/>
          <cell r="AO328"/>
          <cell r="AP328"/>
          <cell r="AQ328">
            <v>4</v>
          </cell>
          <cell r="AR328">
            <v>8</v>
          </cell>
          <cell r="AS328">
            <v>9</v>
          </cell>
          <cell r="AT328">
            <v>10</v>
          </cell>
          <cell r="AU328"/>
          <cell r="AV328"/>
          <cell r="AW328"/>
          <cell r="AX328" t="str">
            <v>Договор</v>
          </cell>
          <cell r="AY328" t="str">
            <v>ПРОДАВЕЦ</v>
          </cell>
          <cell r="AZ328"/>
          <cell r="BA328"/>
          <cell r="BB328"/>
          <cell r="BC328"/>
          <cell r="BD328"/>
          <cell r="BE328"/>
          <cell r="BF328"/>
          <cell r="BG328"/>
          <cell r="BH328"/>
          <cell r="BI328">
            <v>1</v>
          </cell>
          <cell r="BJ328" t="str">
            <v>ИП Саламатов Андрей Ганнадьевич</v>
          </cell>
          <cell r="BK328" t="str">
            <v>г-ну Саламатову А. Г.</v>
          </cell>
          <cell r="BL328" t="str">
            <v>Индивидуальному предпринимателю</v>
          </cell>
          <cell r="BM328"/>
          <cell r="BN328"/>
          <cell r="BO328"/>
          <cell r="BP328" t="str">
            <v>Зверева 49 маг. Школьник</v>
          </cell>
        </row>
        <row r="329">
          <cell r="A329">
            <v>20579</v>
          </cell>
          <cell r="B329" t="str">
            <v>ИП Борисевич Анна Николаевна</v>
          </cell>
          <cell r="C329" t="str">
            <v>ИП Борисевич А.Н.</v>
          </cell>
          <cell r="D329" t="str">
            <v>12-579/2006    от 01.01.2006г.</v>
          </cell>
          <cell r="E329"/>
          <cell r="F329"/>
          <cell r="G329"/>
          <cell r="H329"/>
          <cell r="I329"/>
          <cell r="J329"/>
          <cell r="K329">
            <v>890300168620</v>
          </cell>
          <cell r="L329"/>
          <cell r="M329"/>
          <cell r="N329"/>
          <cell r="O329"/>
          <cell r="P329">
            <v>304890310000012</v>
          </cell>
          <cell r="Q329"/>
          <cell r="R329"/>
          <cell r="S329"/>
          <cell r="T329"/>
          <cell r="U329"/>
          <cell r="V329"/>
          <cell r="W329">
            <v>629730</v>
          </cell>
          <cell r="X329" t="str">
            <v>Тюменская обл. ЯНАО</v>
          </cell>
          <cell r="Y329" t="str">
            <v>г. Надым</v>
          </cell>
          <cell r="Z329" t="str">
            <v>ул. Зверева 44 кв 154</v>
          </cell>
          <cell r="AA329">
            <v>629730</v>
          </cell>
          <cell r="AB329" t="str">
            <v>Тюменская обл. ЯНАО</v>
          </cell>
          <cell r="AC329" t="str">
            <v>г. Надым</v>
          </cell>
          <cell r="AD329" t="str">
            <v>ул. Зверева 46</v>
          </cell>
          <cell r="AE329"/>
          <cell r="AF329" t="str">
            <v>т. 2-39-38 
т. 8-902-626-44-33</v>
          </cell>
          <cell r="AG329" t="str">
            <v>ИП Борисевич Анна Николаевна</v>
          </cell>
          <cell r="AH329" t="str">
            <v>ИП Борисевич А.Н.</v>
          </cell>
          <cell r="AI329"/>
          <cell r="AJ329"/>
          <cell r="AK329"/>
          <cell r="AL329"/>
          <cell r="AM329"/>
          <cell r="AN329"/>
          <cell r="AO329"/>
          <cell r="AP329"/>
          <cell r="AQ329">
            <v>4</v>
          </cell>
          <cell r="AR329">
            <v>8</v>
          </cell>
          <cell r="AS329">
            <v>9</v>
          </cell>
          <cell r="AT329">
            <v>10</v>
          </cell>
          <cell r="AU329"/>
          <cell r="AV329"/>
          <cell r="AW329"/>
          <cell r="AX329" t="str">
            <v>Договор</v>
          </cell>
          <cell r="AY329" t="str">
            <v>ПРОДАВЕЦ</v>
          </cell>
          <cell r="AZ329"/>
          <cell r="BA329"/>
          <cell r="BB329"/>
          <cell r="BC329"/>
          <cell r="BD329"/>
          <cell r="BE329"/>
          <cell r="BF329"/>
          <cell r="BG329"/>
          <cell r="BH329"/>
          <cell r="BI329">
            <v>1</v>
          </cell>
          <cell r="BJ329" t="str">
            <v>ИП Борисевич Анна Николаевна</v>
          </cell>
          <cell r="BK329" t="str">
            <v>г-же Борисевич А. Н.</v>
          </cell>
          <cell r="BL329" t="str">
            <v>Индивидуальному предпринимателю</v>
          </cell>
          <cell r="BM329"/>
          <cell r="BN329"/>
          <cell r="BO329"/>
          <cell r="BP329" t="str">
            <v>маг. Луна возле ТЦ Надым</v>
          </cell>
        </row>
        <row r="330">
          <cell r="A330">
            <v>20580</v>
          </cell>
          <cell r="B330" t="str">
            <v>ИП Астафьев Николай Михайлович</v>
          </cell>
          <cell r="C330" t="str">
            <v>ИП Астафьев Н.М.</v>
          </cell>
          <cell r="D330" t="str">
            <v>12-580/2006    от 01.01.2006г.</v>
          </cell>
          <cell r="E330"/>
          <cell r="F330" t="str">
            <v>"Запсибкомбанк" ОАО г. Салехард</v>
          </cell>
          <cell r="G330" t="str">
            <v>047182727</v>
          </cell>
          <cell r="H330" t="str">
            <v>30101810600000000727</v>
          </cell>
          <cell r="I330" t="str">
            <v>40702810400140000042</v>
          </cell>
          <cell r="J330"/>
          <cell r="K330">
            <v>890303656168</v>
          </cell>
          <cell r="L330"/>
          <cell r="M330"/>
          <cell r="N330"/>
          <cell r="O330"/>
          <cell r="P330">
            <v>304890307100072</v>
          </cell>
          <cell r="Q330"/>
          <cell r="R330"/>
          <cell r="S330"/>
          <cell r="T330"/>
          <cell r="U330"/>
          <cell r="V330"/>
          <cell r="W330">
            <v>629730</v>
          </cell>
          <cell r="X330" t="str">
            <v>Тюменская обл. ЯНАО</v>
          </cell>
          <cell r="Y330" t="str">
            <v>г. Надым</v>
          </cell>
          <cell r="Z330" t="str">
            <v>ул. Кедровая д. 8 кв. 85</v>
          </cell>
          <cell r="AA330">
            <v>629730</v>
          </cell>
          <cell r="AB330" t="str">
            <v>Тюменская обл. ЯНАО</v>
          </cell>
          <cell r="AC330" t="str">
            <v>г. Надым</v>
          </cell>
          <cell r="AD330" t="str">
            <v>ул. Зверева 39</v>
          </cell>
          <cell r="AE330" t="str">
            <v>kast51@mail.ru</v>
          </cell>
          <cell r="AF330" t="str">
            <v>т. 3-05-26</v>
          </cell>
          <cell r="AG330" t="str">
            <v>ИП Астафьев Николай Михайлович</v>
          </cell>
          <cell r="AH330" t="str">
            <v>ИП Астафьев Н.М.</v>
          </cell>
          <cell r="AI330"/>
          <cell r="AJ330"/>
          <cell r="AK330"/>
          <cell r="AL330"/>
          <cell r="AM330"/>
          <cell r="AN330"/>
          <cell r="AO330"/>
          <cell r="AP330"/>
          <cell r="AQ330">
            <v>4</v>
          </cell>
          <cell r="AR330">
            <v>8</v>
          </cell>
          <cell r="AS330">
            <v>9</v>
          </cell>
          <cell r="AT330">
            <v>10</v>
          </cell>
          <cell r="AU330"/>
          <cell r="AV330"/>
          <cell r="AW330"/>
          <cell r="AX330" t="str">
            <v>Договор</v>
          </cell>
          <cell r="AY330" t="str">
            <v>ПРОДАВЕЦ</v>
          </cell>
          <cell r="AZ330"/>
          <cell r="BA330"/>
          <cell r="BB330"/>
          <cell r="BC330"/>
          <cell r="BD330"/>
          <cell r="BE330"/>
          <cell r="BF330"/>
          <cell r="BG330"/>
          <cell r="BH330"/>
          <cell r="BI330">
            <v>1</v>
          </cell>
          <cell r="BJ330" t="str">
            <v>ИП Астафьев Николай Михайлович</v>
          </cell>
          <cell r="BK330" t="str">
            <v>г-ну Астафьеву Н. М.</v>
          </cell>
          <cell r="BL330" t="str">
            <v>Индивидуальному предпринимателю</v>
          </cell>
          <cell r="BM330"/>
          <cell r="BN330"/>
          <cell r="BO330"/>
          <cell r="BP330" t="str">
            <v>Зверева 39 Фото</v>
          </cell>
        </row>
        <row r="331">
          <cell r="A331">
            <v>20581</v>
          </cell>
          <cell r="B331" t="str">
            <v>ИП Мамедов Ясин Музаффар.о.</v>
          </cell>
          <cell r="C331" t="str">
            <v>ИП Мамедов Я.М.о.</v>
          </cell>
          <cell r="D331" t="str">
            <v>12-581/2006    от 01.01.2006г.</v>
          </cell>
          <cell r="E331"/>
          <cell r="F331" t="str">
            <v>"Западно-Сибирский банк" Сбербанка РФ ОАО г. Тюмень Надымское ОСБ №8028/029</v>
          </cell>
          <cell r="G331" t="str">
            <v>047102651</v>
          </cell>
          <cell r="H331" t="str">
            <v>30101810800000000651</v>
          </cell>
          <cell r="I331" t="str">
            <v>40802810567090100076</v>
          </cell>
          <cell r="J331"/>
          <cell r="K331">
            <v>890300085653</v>
          </cell>
          <cell r="L331"/>
          <cell r="M331"/>
          <cell r="N331"/>
          <cell r="O331"/>
          <cell r="P331">
            <v>304770000199340</v>
          </cell>
          <cell r="Q331"/>
          <cell r="R331"/>
          <cell r="S331"/>
          <cell r="T331"/>
          <cell r="U331"/>
          <cell r="V331"/>
          <cell r="W331">
            <v>629730</v>
          </cell>
          <cell r="X331" t="str">
            <v>Тюменская обл. ЯНАО</v>
          </cell>
          <cell r="Y331" t="str">
            <v>г. Надым</v>
          </cell>
          <cell r="Z331" t="str">
            <v>ул. Комсомольская д. 7 кв. 26</v>
          </cell>
          <cell r="AA331">
            <v>629730</v>
          </cell>
          <cell r="AB331" t="str">
            <v>Тюменская обл. ЯНАО</v>
          </cell>
          <cell r="AC331" t="str">
            <v>г. Надым</v>
          </cell>
          <cell r="AD331" t="str">
            <v>ул. Зверева 3/1</v>
          </cell>
          <cell r="AE331"/>
          <cell r="AF331" t="str">
            <v>с. 8-922-451-6021     т. 49-4-63</v>
          </cell>
          <cell r="AG331" t="str">
            <v>ИП Мамедов Ясин Музаффар.о.</v>
          </cell>
          <cell r="AH331" t="str">
            <v>ИП Мамедов Я.М.о.</v>
          </cell>
          <cell r="AI331"/>
          <cell r="AJ331"/>
          <cell r="AK331"/>
          <cell r="AL331"/>
          <cell r="AM331"/>
          <cell r="AN331"/>
          <cell r="AO331"/>
          <cell r="AP331"/>
          <cell r="AQ331">
            <v>4</v>
          </cell>
          <cell r="AR331">
            <v>8</v>
          </cell>
          <cell r="AS331">
            <v>9</v>
          </cell>
          <cell r="AT331">
            <v>10</v>
          </cell>
          <cell r="AU331"/>
          <cell r="AV331"/>
          <cell r="AW331"/>
          <cell r="AX331" t="str">
            <v>Договор</v>
          </cell>
          <cell r="AY331" t="str">
            <v>ПРОДАВЕЦ</v>
          </cell>
          <cell r="AZ331"/>
          <cell r="BA331"/>
          <cell r="BB331"/>
          <cell r="BC331"/>
          <cell r="BD331"/>
          <cell r="BE331"/>
          <cell r="BF331"/>
          <cell r="BG331"/>
          <cell r="BH331"/>
          <cell r="BI331">
            <v>1</v>
          </cell>
          <cell r="BJ331" t="str">
            <v>ИП Мамедов Ясин Музаффар.о.</v>
          </cell>
          <cell r="BK331" t="str">
            <v>г-ну Мамедову Я. М. о.</v>
          </cell>
          <cell r="BL331" t="str">
            <v>Индивидуальному предпринимателю</v>
          </cell>
          <cell r="BM331"/>
          <cell r="BN331"/>
          <cell r="BO331"/>
          <cell r="BP331" t="str">
            <v>Офис в маг. Мега</v>
          </cell>
        </row>
        <row r="332">
          <cell r="A332">
            <v>20582</v>
          </cell>
          <cell r="B332" t="str">
            <v>ИП Худайбердин Марат Минибулатович</v>
          </cell>
          <cell r="C332" t="str">
            <v>ИП Худайбердин М.М.</v>
          </cell>
          <cell r="D332" t="str">
            <v>12-582/2006    от 01.01.2006г.</v>
          </cell>
          <cell r="E332"/>
          <cell r="F332"/>
          <cell r="G332"/>
          <cell r="H332"/>
          <cell r="I332"/>
          <cell r="J332"/>
          <cell r="K332">
            <v>890300173839</v>
          </cell>
          <cell r="L332"/>
          <cell r="M332"/>
          <cell r="N332"/>
          <cell r="O332"/>
          <cell r="P332">
            <v>304890309800042</v>
          </cell>
          <cell r="Q332"/>
          <cell r="R332"/>
          <cell r="S332"/>
          <cell r="T332"/>
          <cell r="U332"/>
          <cell r="V332"/>
          <cell r="W332">
            <v>629730</v>
          </cell>
          <cell r="X332" t="str">
            <v>Тюменская обл. ЯНАО</v>
          </cell>
          <cell r="Y332" t="str">
            <v>г. Надым</v>
          </cell>
          <cell r="Z332" t="str">
            <v>ул. Кедровая д. 16 кв. 217</v>
          </cell>
          <cell r="AA332">
            <v>629730</v>
          </cell>
          <cell r="AB332" t="str">
            <v>Тюменская обл. ЯНАО</v>
          </cell>
          <cell r="AC332" t="str">
            <v>г. Надым</v>
          </cell>
          <cell r="AD332" t="str">
            <v>ул. Кедровая д. 16 кв. 217</v>
          </cell>
          <cell r="AE332"/>
          <cell r="AF332" t="str">
            <v>т. 3-33-78 
т. 8-908-85-79-414</v>
          </cell>
          <cell r="AG332" t="str">
            <v>ИП Худайбердин Марат Минибулатович</v>
          </cell>
          <cell r="AH332" t="str">
            <v>ИП Худайбердин М.М.</v>
          </cell>
          <cell r="AI332"/>
          <cell r="AJ332"/>
          <cell r="AK332"/>
          <cell r="AL332"/>
          <cell r="AM332"/>
          <cell r="AN332"/>
          <cell r="AO332"/>
          <cell r="AP332"/>
          <cell r="AQ332">
            <v>4</v>
          </cell>
          <cell r="AR332">
            <v>8</v>
          </cell>
          <cell r="AS332">
            <v>9</v>
          </cell>
          <cell r="AT332">
            <v>10</v>
          </cell>
          <cell r="AU332"/>
          <cell r="AV332"/>
          <cell r="AW332"/>
          <cell r="AX332" t="str">
            <v>Договор</v>
          </cell>
          <cell r="AY332" t="str">
            <v>ПРОДАВЕЦ</v>
          </cell>
          <cell r="AZ332"/>
          <cell r="BA332"/>
          <cell r="BB332"/>
          <cell r="BC332"/>
          <cell r="BD332"/>
          <cell r="BE332"/>
          <cell r="BF332"/>
          <cell r="BG332"/>
          <cell r="BH332"/>
          <cell r="BI332">
            <v>1</v>
          </cell>
          <cell r="BJ332" t="str">
            <v>ИП Худайбердин Марат Минибулатович</v>
          </cell>
          <cell r="BK332" t="str">
            <v>г-ну Худайбердину М. М.</v>
          </cell>
          <cell r="BL332" t="str">
            <v>Индивидуальному предпринимателю</v>
          </cell>
          <cell r="BM332"/>
          <cell r="BN332"/>
          <cell r="BO332">
            <v>3.0110000000000001</v>
          </cell>
          <cell r="BP332" t="str">
            <v>Автомагазин в лесном</v>
          </cell>
        </row>
        <row r="333">
          <cell r="A333">
            <v>20583</v>
          </cell>
          <cell r="B333" t="str">
            <v>ИП Асадов Асад Дашдамир оглы</v>
          </cell>
          <cell r="C333" t="str">
            <v>ИП Асадов А.Д.о.</v>
          </cell>
          <cell r="D333" t="str">
            <v>12-583/2006    от 01.01.2006г.</v>
          </cell>
          <cell r="E333"/>
          <cell r="F333" t="str">
            <v xml:space="preserve">                                                                             </v>
          </cell>
          <cell r="G333"/>
          <cell r="H333"/>
          <cell r="I333"/>
          <cell r="J333"/>
          <cell r="K333">
            <v>890300044336</v>
          </cell>
          <cell r="L333"/>
          <cell r="M333"/>
          <cell r="N333"/>
          <cell r="O333"/>
          <cell r="P333">
            <v>304890329200113</v>
          </cell>
          <cell r="Q333"/>
          <cell r="R333"/>
          <cell r="S333"/>
          <cell r="T333"/>
          <cell r="U333"/>
          <cell r="V333"/>
          <cell r="W333">
            <v>629730</v>
          </cell>
          <cell r="X333" t="str">
            <v>Тюменская обл. ЯНАО</v>
          </cell>
          <cell r="Y333" t="str">
            <v>пос. Старый Надым</v>
          </cell>
          <cell r="Z333" t="str">
            <v>СМУ-1 д. 18 кв 11</v>
          </cell>
          <cell r="AA333">
            <v>629730</v>
          </cell>
          <cell r="AB333" t="str">
            <v>Тюменская обл. ЯНАО</v>
          </cell>
          <cell r="AC333" t="str">
            <v>пос. Старый Надым</v>
          </cell>
          <cell r="AD333" t="str">
            <v>СМУ-1 д. 18 кв 11</v>
          </cell>
          <cell r="AE333"/>
          <cell r="AF333" t="str">
            <v>т. 4-61-77   
т. 8-908-85-93-232</v>
          </cell>
          <cell r="AG333" t="str">
            <v>ИП Асадов Асад Дашдамир оглы</v>
          </cell>
          <cell r="AH333" t="str">
            <v>ИП Асадов А.Д.о.</v>
          </cell>
          <cell r="AI333"/>
          <cell r="AJ333"/>
          <cell r="AK333"/>
          <cell r="AL333"/>
          <cell r="AM333"/>
          <cell r="AN333"/>
          <cell r="AO333"/>
          <cell r="AP333"/>
          <cell r="AQ333">
            <v>4</v>
          </cell>
          <cell r="AR333">
            <v>8</v>
          </cell>
          <cell r="AS333">
            <v>9</v>
          </cell>
          <cell r="AT333">
            <v>10</v>
          </cell>
          <cell r="AU333"/>
          <cell r="AV333"/>
          <cell r="AW333"/>
          <cell r="AX333" t="str">
            <v>Договор</v>
          </cell>
          <cell r="AY333" t="str">
            <v>ПРОДАВЕЦ</v>
          </cell>
          <cell r="AZ333"/>
          <cell r="BA333"/>
          <cell r="BB333"/>
          <cell r="BC333"/>
          <cell r="BD333"/>
          <cell r="BE333"/>
          <cell r="BF333"/>
          <cell r="BG333"/>
          <cell r="BH333"/>
          <cell r="BI333">
            <v>1</v>
          </cell>
          <cell r="BJ333" t="str">
            <v>ИП Асадов Асад Дашдамир оглы</v>
          </cell>
          <cell r="BK333" t="str">
            <v>г-ну Асадову А. Д. о.</v>
          </cell>
          <cell r="BL333" t="str">
            <v>Индивидуальному предпринимателю</v>
          </cell>
        </row>
        <row r="334">
          <cell r="A334">
            <v>20584</v>
          </cell>
          <cell r="B334" t="str">
            <v>ИП Рзаев Нусраддин Искендерович оглы</v>
          </cell>
          <cell r="C334" t="str">
            <v>ИП Рзаев Н.И.о.</v>
          </cell>
          <cell r="D334" t="str">
            <v>12-584/2006    от 01.01.2006г.</v>
          </cell>
          <cell r="E334"/>
          <cell r="F334"/>
          <cell r="G334"/>
          <cell r="H334"/>
          <cell r="I334"/>
          <cell r="J334"/>
          <cell r="K334">
            <v>890304861937</v>
          </cell>
          <cell r="L334"/>
          <cell r="M334"/>
          <cell r="N334"/>
          <cell r="O334"/>
          <cell r="P334">
            <v>304890317800012</v>
          </cell>
          <cell r="Q334"/>
          <cell r="R334"/>
          <cell r="S334"/>
          <cell r="T334"/>
          <cell r="U334"/>
          <cell r="V334"/>
          <cell r="W334">
            <v>629730</v>
          </cell>
          <cell r="X334" t="str">
            <v>Тюменская обл. ЯНАО</v>
          </cell>
          <cell r="Y334" t="str">
            <v>г. Надым</v>
          </cell>
          <cell r="Z334" t="str">
            <v>пр-т Ленинградский д. 10 кв. 15</v>
          </cell>
          <cell r="AA334">
            <v>629730</v>
          </cell>
          <cell r="AB334" t="str">
            <v>Тюменская обл. ЯНАО</v>
          </cell>
          <cell r="AC334" t="str">
            <v>г. Надым</v>
          </cell>
          <cell r="AD334" t="str">
            <v>пр-т Ленинградский д. 10 кв. 15</v>
          </cell>
          <cell r="AE334"/>
          <cell r="AF334" t="str">
            <v>т. 2-52-13</v>
          </cell>
          <cell r="AG334" t="str">
            <v>ИП Рзаев Нусраддин Искендерович оглы</v>
          </cell>
          <cell r="AH334" t="str">
            <v>ИП Рзаев Н.И.о.</v>
          </cell>
          <cell r="AI334"/>
          <cell r="AJ334"/>
          <cell r="AK334"/>
          <cell r="AL334"/>
          <cell r="AM334"/>
          <cell r="AN334"/>
          <cell r="AO334"/>
          <cell r="AP334"/>
          <cell r="AQ334">
            <v>4</v>
          </cell>
          <cell r="AR334">
            <v>8</v>
          </cell>
          <cell r="AS334">
            <v>9</v>
          </cell>
          <cell r="AT334">
            <v>10</v>
          </cell>
          <cell r="AU334"/>
          <cell r="AV334"/>
          <cell r="AW334"/>
          <cell r="AX334" t="str">
            <v>Договор</v>
          </cell>
          <cell r="AY334" t="str">
            <v>ПРОДАВЕЦ</v>
          </cell>
          <cell r="AZ334"/>
          <cell r="BA334"/>
          <cell r="BB334"/>
          <cell r="BC334"/>
          <cell r="BD334"/>
          <cell r="BE334"/>
          <cell r="BF334"/>
          <cell r="BG334"/>
          <cell r="BH334"/>
          <cell r="BI334">
            <v>1</v>
          </cell>
          <cell r="BJ334" t="str">
            <v>ИП Рзаев Нусраддин Искендерович оглы</v>
          </cell>
          <cell r="BK334" t="str">
            <v>г-ну Рзаеву Н. И. о.</v>
          </cell>
          <cell r="BL334" t="str">
            <v>Индивидуальному предпринимателю</v>
          </cell>
          <cell r="BM334"/>
          <cell r="BN334"/>
          <cell r="BO334"/>
          <cell r="BP334" t="str">
            <v>Ленингр. 10 маг. Авто</v>
          </cell>
        </row>
        <row r="335">
          <cell r="A335">
            <v>20585</v>
          </cell>
          <cell r="B335" t="str">
            <v>ИП Ахтичанова ЗульфияРамильевна</v>
          </cell>
          <cell r="C335" t="str">
            <v>ИП Ахтичанова З.Р.</v>
          </cell>
          <cell r="D335" t="str">
            <v>12-585/2006    от 01.01.2006г.</v>
          </cell>
          <cell r="E335"/>
          <cell r="F335"/>
          <cell r="G335"/>
          <cell r="H335"/>
          <cell r="I335"/>
          <cell r="J335"/>
          <cell r="K335">
            <v>890300166158</v>
          </cell>
          <cell r="L335"/>
          <cell r="M335"/>
          <cell r="N335"/>
          <cell r="O335"/>
          <cell r="P335">
            <v>304890306200015</v>
          </cell>
          <cell r="Q335"/>
          <cell r="R335"/>
          <cell r="S335"/>
          <cell r="T335"/>
          <cell r="U335"/>
          <cell r="V335"/>
          <cell r="W335">
            <v>629730</v>
          </cell>
          <cell r="X335" t="str">
            <v>Тюменская обл. ЯНАО</v>
          </cell>
          <cell r="Y335" t="str">
            <v>г. Надым</v>
          </cell>
          <cell r="Z335" t="str">
            <v>ул. Зверева д. 49</v>
          </cell>
          <cell r="AA335">
            <v>629730</v>
          </cell>
          <cell r="AB335" t="str">
            <v>Тюменская обл. ЯНАО</v>
          </cell>
          <cell r="AC335" t="str">
            <v>г. Надым</v>
          </cell>
          <cell r="AD335" t="str">
            <v>ул. Зверева д. 49 п. 7</v>
          </cell>
          <cell r="AE335"/>
          <cell r="AF335"/>
          <cell r="AG335" t="str">
            <v>ИП Ахтичанова ЗульфияРамильевна</v>
          </cell>
          <cell r="AH335" t="str">
            <v>ИП Ахтичанова З.Р.</v>
          </cell>
          <cell r="AI335"/>
          <cell r="AJ335"/>
          <cell r="AK335"/>
          <cell r="AL335"/>
          <cell r="AM335"/>
          <cell r="AN335"/>
          <cell r="AO335"/>
          <cell r="AP335"/>
          <cell r="AQ335">
            <v>4</v>
          </cell>
          <cell r="AR335">
            <v>8</v>
          </cell>
          <cell r="AS335">
            <v>9</v>
          </cell>
          <cell r="AT335">
            <v>10</v>
          </cell>
          <cell r="AU335"/>
          <cell r="AV335"/>
          <cell r="AW335"/>
          <cell r="AX335" t="str">
            <v>Договор</v>
          </cell>
          <cell r="AY335" t="str">
            <v>ПРОДАВЕЦ</v>
          </cell>
          <cell r="AZ335"/>
          <cell r="BA335"/>
          <cell r="BB335"/>
          <cell r="BC335"/>
          <cell r="BD335"/>
          <cell r="BE335"/>
          <cell r="BF335"/>
          <cell r="BG335"/>
          <cell r="BH335"/>
          <cell r="BI335">
            <v>1</v>
          </cell>
          <cell r="BJ335" t="str">
            <v>ИП Ахтичанова ЗульфияРамильевна</v>
          </cell>
          <cell r="BK335" t="str">
            <v>г-же Ахтичановой З. Р.</v>
          </cell>
          <cell r="BL335" t="str">
            <v>Индивидуальному предпринимателю</v>
          </cell>
        </row>
        <row r="336">
          <cell r="A336">
            <v>20586</v>
          </cell>
          <cell r="B336" t="str">
            <v>ИП Коняшина Наталья Ивановна</v>
          </cell>
          <cell r="C336" t="str">
            <v>ИП Коняшина Н. И.</v>
          </cell>
          <cell r="D336" t="str">
            <v>12-586/2006    от 01.01.2006г.</v>
          </cell>
          <cell r="E336"/>
          <cell r="F336"/>
          <cell r="G336"/>
          <cell r="H336"/>
          <cell r="I336"/>
          <cell r="J336"/>
          <cell r="K336">
            <v>890300822949</v>
          </cell>
          <cell r="L336"/>
          <cell r="M336"/>
          <cell r="N336"/>
          <cell r="O336"/>
          <cell r="P336">
            <v>304890304300109</v>
          </cell>
          <cell r="Q336"/>
          <cell r="R336"/>
          <cell r="S336"/>
          <cell r="T336"/>
          <cell r="U336"/>
          <cell r="V336"/>
          <cell r="W336">
            <v>629730</v>
          </cell>
          <cell r="X336" t="str">
            <v>Тюменская обл. ЯНАО</v>
          </cell>
          <cell r="Y336" t="str">
            <v>г. Надым</v>
          </cell>
          <cell r="Z336" t="str">
            <v>пр. Ленинградский д. 11 кв. 244</v>
          </cell>
          <cell r="AA336">
            <v>629730</v>
          </cell>
          <cell r="AB336" t="str">
            <v>Тюменская обл. ЯНАО</v>
          </cell>
          <cell r="AC336" t="str">
            <v>г. Надым</v>
          </cell>
          <cell r="AD336" t="str">
            <v>пр. Ленинградский д. 11 кв. 244</v>
          </cell>
          <cell r="AE336"/>
          <cell r="AF336" t="str">
            <v>89026269121 Василий Федорович</v>
          </cell>
          <cell r="AG336" t="str">
            <v>ИП Коняшина Наталья Ивановна</v>
          </cell>
          <cell r="AH336" t="str">
            <v>ИП Коняшина Н. И.</v>
          </cell>
          <cell r="AI336"/>
          <cell r="AJ336"/>
          <cell r="AK336"/>
          <cell r="AL336"/>
          <cell r="AM336"/>
          <cell r="AN336"/>
          <cell r="AO336"/>
          <cell r="AP336"/>
          <cell r="AQ336">
            <v>4</v>
          </cell>
          <cell r="AR336">
            <v>8</v>
          </cell>
          <cell r="AS336">
            <v>9</v>
          </cell>
          <cell r="AT336">
            <v>10</v>
          </cell>
          <cell r="AU336"/>
          <cell r="AV336"/>
          <cell r="AW336"/>
          <cell r="AX336" t="str">
            <v>Договор</v>
          </cell>
          <cell r="AY336" t="str">
            <v>ПРОДАВЕЦ</v>
          </cell>
          <cell r="AZ336"/>
          <cell r="BA336"/>
          <cell r="BB336"/>
          <cell r="BC336"/>
          <cell r="BD336"/>
          <cell r="BE336"/>
          <cell r="BF336"/>
          <cell r="BG336"/>
          <cell r="BH336"/>
          <cell r="BI336">
            <v>1</v>
          </cell>
          <cell r="BJ336" t="str">
            <v>ИП Коняшина Наталья Ивановна</v>
          </cell>
          <cell r="BK336" t="str">
            <v>г-же Коняшиной Н. И.</v>
          </cell>
          <cell r="BL336" t="str">
            <v>Индивидуальному предпринимателю</v>
          </cell>
          <cell r="BM336"/>
          <cell r="BN336"/>
          <cell r="BO336">
            <v>4.0049999999999999</v>
          </cell>
          <cell r="BP336" t="str">
            <v>МИР ЦВЕТОВ возле перекрестка</v>
          </cell>
        </row>
        <row r="337">
          <cell r="A337">
            <v>20587</v>
          </cell>
          <cell r="B337" t="str">
            <v>ИП Степанова Надежда Васильевна</v>
          </cell>
          <cell r="C337" t="str">
            <v>ИП Степанова Н. В.</v>
          </cell>
          <cell r="D337" t="str">
            <v>12-587/2006    от 01.01.2006г.</v>
          </cell>
          <cell r="E337"/>
          <cell r="F337"/>
          <cell r="G337"/>
          <cell r="H337"/>
          <cell r="I337"/>
          <cell r="J337"/>
          <cell r="K337">
            <v>890300803216</v>
          </cell>
          <cell r="L337"/>
          <cell r="M337"/>
          <cell r="N337"/>
          <cell r="O337"/>
          <cell r="P337">
            <v>304890317500080</v>
          </cell>
          <cell r="Q337"/>
          <cell r="R337"/>
          <cell r="S337"/>
          <cell r="T337"/>
          <cell r="U337"/>
          <cell r="V337"/>
          <cell r="W337">
            <v>629730</v>
          </cell>
          <cell r="X337" t="str">
            <v>Тюменская обл. ЯНАО</v>
          </cell>
          <cell r="Y337" t="str">
            <v>г. Надым</v>
          </cell>
          <cell r="Z337" t="str">
            <v xml:space="preserve">ул. Комсомольская 1-3 </v>
          </cell>
          <cell r="AA337">
            <v>629730</v>
          </cell>
          <cell r="AB337" t="str">
            <v>Тюменская обл. ЯНАО</v>
          </cell>
          <cell r="AC337" t="str">
            <v>г. Надым</v>
          </cell>
          <cell r="AD337" t="str">
            <v>ул. Комсомольская 1-3</v>
          </cell>
          <cell r="AE337"/>
          <cell r="AF337" t="str">
            <v>т. 3-04-09                53-22-00</v>
          </cell>
          <cell r="AG337" t="str">
            <v>ИП Степанова Надежда Васильевна</v>
          </cell>
          <cell r="AH337" t="str">
            <v>ИП Степанова Н. В.</v>
          </cell>
          <cell r="AI337"/>
          <cell r="AJ337"/>
          <cell r="AK337"/>
          <cell r="AL337"/>
          <cell r="AM337"/>
          <cell r="AN337"/>
          <cell r="AO337"/>
          <cell r="AP337"/>
          <cell r="AQ337">
            <v>4</v>
          </cell>
          <cell r="AR337">
            <v>8</v>
          </cell>
          <cell r="AS337">
            <v>9</v>
          </cell>
          <cell r="AT337">
            <v>10</v>
          </cell>
          <cell r="AU337"/>
          <cell r="AV337"/>
          <cell r="AW337"/>
          <cell r="AX337" t="str">
            <v>Договор</v>
          </cell>
          <cell r="AY337" t="str">
            <v>ПРОДАВЕЦ</v>
          </cell>
          <cell r="AZ337"/>
          <cell r="BA337"/>
          <cell r="BB337"/>
          <cell r="BC337"/>
          <cell r="BD337"/>
          <cell r="BE337"/>
          <cell r="BF337"/>
          <cell r="BG337"/>
          <cell r="BH337"/>
          <cell r="BI337">
            <v>1</v>
          </cell>
          <cell r="BJ337" t="str">
            <v>ИП Степанова Надежда Васильевна</v>
          </cell>
          <cell r="BK337" t="str">
            <v>г-же Степановой Н. В.</v>
          </cell>
          <cell r="BL337" t="str">
            <v>Индивидуальному предпринимателю</v>
          </cell>
          <cell r="BM337"/>
          <cell r="BN337"/>
          <cell r="BO337">
            <v>1.026</v>
          </cell>
          <cell r="BP337" t="str">
            <v>парик.Эдем</v>
          </cell>
        </row>
        <row r="338">
          <cell r="A338">
            <v>20588</v>
          </cell>
          <cell r="B338" t="str">
            <v>ИП Федюнькина Мария Алексеевна</v>
          </cell>
          <cell r="C338" t="str">
            <v>ИП Федюнькина М. А.</v>
          </cell>
          <cell r="D338" t="str">
            <v>12-588/2006    от 01.01.2006г.</v>
          </cell>
          <cell r="E338"/>
          <cell r="F338"/>
          <cell r="G338"/>
          <cell r="H338"/>
          <cell r="I338"/>
          <cell r="J338"/>
          <cell r="K338">
            <v>890300026129</v>
          </cell>
          <cell r="L338"/>
          <cell r="M338"/>
          <cell r="N338"/>
          <cell r="O338"/>
          <cell r="P338">
            <v>304890302700188</v>
          </cell>
          <cell r="Q338"/>
          <cell r="R338"/>
          <cell r="S338"/>
          <cell r="T338"/>
          <cell r="U338"/>
          <cell r="V338"/>
          <cell r="W338">
            <v>629730</v>
          </cell>
          <cell r="X338" t="str">
            <v>Тюменская обл. ЯНАО</v>
          </cell>
          <cell r="Y338" t="str">
            <v>г. Надым</v>
          </cell>
          <cell r="Z338" t="str">
            <v>пр-т Ленинградский д. 9 кв. 1</v>
          </cell>
          <cell r="AA338">
            <v>629730</v>
          </cell>
          <cell r="AB338" t="str">
            <v>Тюменская обл. ЯНАО</v>
          </cell>
          <cell r="AC338" t="str">
            <v>г. Надым</v>
          </cell>
          <cell r="AD338" t="str">
            <v>пр-т Ленинградский д. 9 кв. 1</v>
          </cell>
          <cell r="AE338"/>
          <cell r="AF338" t="str">
            <v>т. 2-15-41</v>
          </cell>
          <cell r="AG338" t="str">
            <v>ИП Федюнькина Мария Алексеевна</v>
          </cell>
          <cell r="AH338" t="str">
            <v>ИП Федюнькина М. А.</v>
          </cell>
          <cell r="AI338"/>
          <cell r="AJ338"/>
          <cell r="AK338"/>
          <cell r="AL338"/>
          <cell r="AM338"/>
          <cell r="AN338"/>
          <cell r="AO338"/>
          <cell r="AP338"/>
          <cell r="AQ338">
            <v>4</v>
          </cell>
          <cell r="AR338">
            <v>8</v>
          </cell>
          <cell r="AS338">
            <v>9</v>
          </cell>
          <cell r="AT338">
            <v>10</v>
          </cell>
          <cell r="AU338"/>
          <cell r="AV338"/>
          <cell r="AW338"/>
          <cell r="AX338" t="str">
            <v>Договор</v>
          </cell>
          <cell r="AY338" t="str">
            <v>ПРОДАВЕЦ</v>
          </cell>
          <cell r="AZ338"/>
          <cell r="BA338"/>
          <cell r="BB338"/>
          <cell r="BC338"/>
          <cell r="BD338"/>
          <cell r="BE338"/>
          <cell r="BF338"/>
          <cell r="BG338"/>
          <cell r="BH338"/>
          <cell r="BI338">
            <v>1</v>
          </cell>
          <cell r="BJ338" t="str">
            <v>ИП Федюнькина Мария Алексеевна</v>
          </cell>
          <cell r="BK338" t="str">
            <v>г-же Федюнькиной М. А.</v>
          </cell>
          <cell r="BL338" t="str">
            <v>Индивидуальному предпринимателю</v>
          </cell>
        </row>
        <row r="339">
          <cell r="A339">
            <v>20589</v>
          </cell>
          <cell r="B339" t="str">
            <v>ГСК "Западный"</v>
          </cell>
          <cell r="C339" t="str">
            <v>ГСК "Западный"</v>
          </cell>
          <cell r="D339" t="str">
            <v>12-589/2006    от 01.01.2006г.</v>
          </cell>
          <cell r="E339"/>
          <cell r="F339"/>
          <cell r="G339"/>
          <cell r="H339"/>
          <cell r="I339"/>
          <cell r="J339"/>
          <cell r="K339">
            <v>8903017169</v>
          </cell>
          <cell r="L339">
            <v>890301001</v>
          </cell>
          <cell r="M339"/>
          <cell r="N339"/>
          <cell r="O339"/>
          <cell r="P339">
            <v>2058900426462</v>
          </cell>
          <cell r="Q339" t="str">
            <v>000433569</v>
          </cell>
          <cell r="R339"/>
          <cell r="S339"/>
          <cell r="T339"/>
          <cell r="U339"/>
          <cell r="V339"/>
          <cell r="W339">
            <v>629730</v>
          </cell>
          <cell r="X339" t="str">
            <v>Тюменская обл. ЯНАО</v>
          </cell>
          <cell r="Y339" t="str">
            <v>г. Надым</v>
          </cell>
          <cell r="Z339" t="str">
            <v>р-он Химчистки</v>
          </cell>
          <cell r="AA339">
            <v>629730</v>
          </cell>
          <cell r="AB339" t="str">
            <v>Тюменская обл. ЯНАО</v>
          </cell>
          <cell r="AC339" t="str">
            <v>г. Надым</v>
          </cell>
          <cell r="AD339" t="str">
            <v>р-он Химчистки</v>
          </cell>
          <cell r="AE339"/>
          <cell r="AF339" t="str">
            <v xml:space="preserve">с.89044573052 д.53-4884  </v>
          </cell>
          <cell r="AG339" t="str">
            <v>Пред. Казаков Николай Владимирович</v>
          </cell>
          <cell r="AH339" t="str">
            <v>Пред. Казаков Н. В.</v>
          </cell>
          <cell r="AI339"/>
          <cell r="AJ339"/>
          <cell r="AK339"/>
          <cell r="AL339"/>
          <cell r="AM339"/>
          <cell r="AN339"/>
          <cell r="AO339"/>
          <cell r="AP339"/>
          <cell r="AQ339">
            <v>4</v>
          </cell>
          <cell r="AR339">
            <v>8</v>
          </cell>
          <cell r="AS339">
            <v>9</v>
          </cell>
          <cell r="AT339">
            <v>10</v>
          </cell>
          <cell r="AU339"/>
          <cell r="AV339"/>
          <cell r="AW339"/>
          <cell r="AX339" t="str">
            <v>Договор</v>
          </cell>
          <cell r="AY339" t="str">
            <v>ПРОДАВЕЦ</v>
          </cell>
          <cell r="AZ339"/>
          <cell r="BA339"/>
          <cell r="BB339"/>
          <cell r="BC339"/>
          <cell r="BD339"/>
          <cell r="BE339"/>
          <cell r="BF339"/>
          <cell r="BG339"/>
          <cell r="BH339"/>
          <cell r="BI339">
            <v>0</v>
          </cell>
          <cell r="BJ339" t="str">
            <v>ГСК "Западный"</v>
          </cell>
          <cell r="BK339" t="str">
            <v>г-ну Казакову Н. В.</v>
          </cell>
          <cell r="BL339" t="str">
            <v>Председателю</v>
          </cell>
        </row>
        <row r="340">
          <cell r="A340">
            <v>20590</v>
          </cell>
          <cell r="B340" t="str">
            <v>ИП Басова Татьяна Петровна</v>
          </cell>
          <cell r="C340" t="str">
            <v>ИП Басова Т. П.</v>
          </cell>
          <cell r="D340" t="str">
            <v>12-590/2008    от 01.01.2008г.</v>
          </cell>
          <cell r="E340" t="str">
            <v>Новый</v>
          </cell>
          <cell r="F340"/>
          <cell r="G340"/>
          <cell r="H340"/>
          <cell r="I340"/>
          <cell r="J340"/>
          <cell r="K340">
            <v>890311100281</v>
          </cell>
          <cell r="L340"/>
          <cell r="M340"/>
          <cell r="N340"/>
          <cell r="O340"/>
          <cell r="P340">
            <v>304890304200084</v>
          </cell>
          <cell r="Q340"/>
          <cell r="R340"/>
          <cell r="S340"/>
          <cell r="T340"/>
          <cell r="U340"/>
          <cell r="V340" t="str">
            <v>нет доп. Соглашения</v>
          </cell>
          <cell r="W340">
            <v>629730</v>
          </cell>
          <cell r="X340" t="str">
            <v>Тюменская обл. ЯНАО</v>
          </cell>
          <cell r="Y340" t="str">
            <v>г. Надым</v>
          </cell>
          <cell r="Z340" t="str">
            <v>Заводская 4 -167</v>
          </cell>
          <cell r="AA340">
            <v>629730</v>
          </cell>
          <cell r="AB340" t="str">
            <v>Тюменская обл. ЯНАО</v>
          </cell>
          <cell r="AC340" t="str">
            <v>г. Надым</v>
          </cell>
          <cell r="AD340" t="str">
            <v>ул. Заводская 4 -167</v>
          </cell>
          <cell r="AE340"/>
          <cell r="AF340" t="str">
            <v>т. 2-12-98</v>
          </cell>
          <cell r="AG340" t="str">
            <v>ИП Басова Татьяна Петровна</v>
          </cell>
          <cell r="AH340" t="str">
            <v>ИП Басова Т. П.</v>
          </cell>
          <cell r="AI340"/>
          <cell r="AJ340"/>
          <cell r="AK340"/>
          <cell r="AL340"/>
          <cell r="AM340"/>
          <cell r="AN340"/>
          <cell r="AO340"/>
          <cell r="AP340"/>
          <cell r="AQ340">
            <v>8</v>
          </cell>
          <cell r="AR340">
            <v>4</v>
          </cell>
          <cell r="AS340">
            <v>5</v>
          </cell>
          <cell r="AT340">
            <v>6</v>
          </cell>
          <cell r="AU340">
            <v>9</v>
          </cell>
          <cell r="AV340"/>
          <cell r="AW340"/>
          <cell r="AX340" t="str">
            <v>Договор</v>
          </cell>
          <cell r="AY340" t="str">
            <v>ПРОДАВЕЦ</v>
          </cell>
          <cell r="AZ340"/>
          <cell r="BA340"/>
          <cell r="BB340"/>
          <cell r="BC340"/>
          <cell r="BD340"/>
          <cell r="BE340"/>
          <cell r="BF340"/>
          <cell r="BG340"/>
          <cell r="BH340"/>
          <cell r="BI340">
            <v>1</v>
          </cell>
          <cell r="BJ340" t="str">
            <v>ИП Басова Татьяна Петровна</v>
          </cell>
          <cell r="BK340" t="str">
            <v>г-же Басовой Т. П.</v>
          </cell>
          <cell r="BL340" t="str">
            <v>Индивидуальному предпринимателю</v>
          </cell>
          <cell r="BM340"/>
          <cell r="BN340"/>
          <cell r="BO340"/>
          <cell r="BP340" t="str">
            <v>мастерская  зв. 2в</v>
          </cell>
        </row>
        <row r="341">
          <cell r="A341">
            <v>20591</v>
          </cell>
          <cell r="B341" t="str">
            <v>ИП Клешнева Инна Николаевна</v>
          </cell>
          <cell r="C341" t="str">
            <v>ИП Клешнева И.Н.</v>
          </cell>
          <cell r="D341" t="str">
            <v>12-591/2006    от 01.01.2006г.</v>
          </cell>
          <cell r="E341"/>
          <cell r="F341"/>
          <cell r="G341"/>
          <cell r="H341"/>
          <cell r="I341"/>
          <cell r="J341"/>
          <cell r="K341">
            <v>890304861937</v>
          </cell>
          <cell r="L341"/>
          <cell r="M341"/>
          <cell r="N341"/>
          <cell r="O341"/>
          <cell r="P341">
            <v>304890314700151</v>
          </cell>
          <cell r="Q341"/>
          <cell r="R341"/>
          <cell r="S341"/>
          <cell r="T341"/>
          <cell r="U341"/>
          <cell r="V341"/>
          <cell r="W341">
            <v>629730</v>
          </cell>
          <cell r="X341" t="str">
            <v>Тюменская обл. ЯНАО</v>
          </cell>
          <cell r="Y341" t="str">
            <v>г. Надым</v>
          </cell>
          <cell r="Z341" t="str">
            <v>ул. Заводская 2-151</v>
          </cell>
          <cell r="AA341">
            <v>629730</v>
          </cell>
          <cell r="AB341" t="str">
            <v>Тюменская обл. ЯНАО</v>
          </cell>
          <cell r="AC341" t="str">
            <v>г. Надым</v>
          </cell>
          <cell r="AD341" t="str">
            <v>ул. Заводская 2-151</v>
          </cell>
          <cell r="AE341"/>
          <cell r="AF341" t="str">
            <v>т. 2-16-89</v>
          </cell>
          <cell r="AG341" t="str">
            <v>ИП Клешнева Инна Николаевна</v>
          </cell>
          <cell r="AH341" t="str">
            <v>ИП Клешнева И.Н.</v>
          </cell>
          <cell r="AI341"/>
          <cell r="AJ341"/>
          <cell r="AK341"/>
          <cell r="AL341"/>
          <cell r="AM341"/>
          <cell r="AN341"/>
          <cell r="AO341"/>
          <cell r="AP341"/>
          <cell r="AQ341">
            <v>4</v>
          </cell>
          <cell r="AR341">
            <v>8</v>
          </cell>
          <cell r="AS341">
            <v>9</v>
          </cell>
          <cell r="AT341">
            <v>10</v>
          </cell>
          <cell r="AU341"/>
          <cell r="AV341"/>
          <cell r="AW341"/>
          <cell r="AX341" t="str">
            <v>Договор</v>
          </cell>
          <cell r="AY341" t="str">
            <v>ПРОДАВЕЦ</v>
          </cell>
          <cell r="AZ341"/>
          <cell r="BA341"/>
          <cell r="BB341"/>
          <cell r="BC341"/>
          <cell r="BD341"/>
          <cell r="BE341"/>
          <cell r="BF341"/>
          <cell r="BG341"/>
          <cell r="BH341"/>
          <cell r="BI341">
            <v>1</v>
          </cell>
          <cell r="BJ341" t="str">
            <v>ИП Клешнева Инна Николаевна</v>
          </cell>
          <cell r="BK341" t="str">
            <v>г-же Клешневой И. Н.</v>
          </cell>
          <cell r="BL341" t="str">
            <v>Индивидуальному предпринимателю</v>
          </cell>
        </row>
        <row r="342">
          <cell r="A342">
            <v>20592</v>
          </cell>
          <cell r="B342" t="str">
            <v>ИП Шушпанников Роман Борисович</v>
          </cell>
          <cell r="C342" t="str">
            <v>ИП Шушпанников Р. Б.</v>
          </cell>
          <cell r="D342" t="str">
            <v>12-592/2006    от 01.01.2006г.</v>
          </cell>
          <cell r="E342"/>
          <cell r="F342"/>
          <cell r="G342"/>
          <cell r="H342"/>
          <cell r="I342"/>
          <cell r="J342"/>
          <cell r="K342">
            <v>890300200190</v>
          </cell>
          <cell r="L342"/>
          <cell r="M342"/>
          <cell r="N342"/>
          <cell r="O342"/>
          <cell r="P342">
            <v>304890308200032</v>
          </cell>
          <cell r="Q342"/>
          <cell r="R342"/>
          <cell r="S342"/>
          <cell r="T342"/>
          <cell r="U342"/>
          <cell r="V342"/>
          <cell r="W342">
            <v>629730</v>
          </cell>
          <cell r="X342" t="str">
            <v>Тюменская обл. ЯНАО</v>
          </cell>
          <cell r="Y342" t="str">
            <v>г. Надым</v>
          </cell>
          <cell r="Z342" t="str">
            <v>Зверева 42-102</v>
          </cell>
          <cell r="AA342">
            <v>629730</v>
          </cell>
          <cell r="AB342" t="str">
            <v>Тюменская обл. ЯНАО</v>
          </cell>
          <cell r="AC342" t="str">
            <v>г. Надым</v>
          </cell>
          <cell r="AD342" t="str">
            <v>ул. Зверева 42-102</v>
          </cell>
          <cell r="AE342"/>
          <cell r="AF342"/>
          <cell r="AG342" t="str">
            <v>ИП Шушпанников Роман Борисович</v>
          </cell>
          <cell r="AH342" t="str">
            <v>ИП Шушпанников Р. Б.</v>
          </cell>
          <cell r="AI342"/>
          <cell r="AJ342"/>
          <cell r="AK342"/>
          <cell r="AL342"/>
          <cell r="AM342"/>
          <cell r="AN342"/>
          <cell r="AO342"/>
          <cell r="AP342"/>
          <cell r="AQ342">
            <v>4</v>
          </cell>
          <cell r="AR342">
            <v>8</v>
          </cell>
          <cell r="AS342">
            <v>9</v>
          </cell>
          <cell r="AT342">
            <v>10</v>
          </cell>
          <cell r="AU342"/>
          <cell r="AV342"/>
          <cell r="AW342"/>
          <cell r="AX342" t="str">
            <v>Договор</v>
          </cell>
          <cell r="AY342" t="str">
            <v>ПРОДАВЕЦ</v>
          </cell>
          <cell r="AZ342"/>
          <cell r="BA342"/>
          <cell r="BB342"/>
          <cell r="BC342"/>
          <cell r="BD342"/>
          <cell r="BE342"/>
          <cell r="BF342"/>
          <cell r="BG342"/>
          <cell r="BH342"/>
          <cell r="BI342">
            <v>1</v>
          </cell>
          <cell r="BJ342" t="str">
            <v>ИП Шушпанников Роман Борисович</v>
          </cell>
          <cell r="BK342" t="str">
            <v>г-ну Шушпанникову Р. Б.</v>
          </cell>
          <cell r="BL342" t="str">
            <v>Индивидуальному предпринимателю</v>
          </cell>
          <cell r="BM342"/>
          <cell r="BN342"/>
          <cell r="BO342">
            <v>5.0309999999999997</v>
          </cell>
          <cell r="BP342" t="str">
            <v>ул. Заводская 2В "Узел связи"</v>
          </cell>
        </row>
        <row r="343">
          <cell r="A343">
            <v>20593</v>
          </cell>
          <cell r="B343" t="str">
            <v>ИП Гаджиев Ахмед Аббас оглы</v>
          </cell>
          <cell r="C343" t="str">
            <v>ИП Гаджиев А. А. о.</v>
          </cell>
          <cell r="D343" t="str">
            <v>12-593/2006    от 01.01.2006г.</v>
          </cell>
          <cell r="E343"/>
          <cell r="F343"/>
          <cell r="G343"/>
          <cell r="H343"/>
          <cell r="I343"/>
          <cell r="J343"/>
          <cell r="K343">
            <v>890300157315</v>
          </cell>
          <cell r="L343"/>
          <cell r="M343"/>
          <cell r="N343"/>
          <cell r="O343"/>
          <cell r="P343">
            <v>304890307200072</v>
          </cell>
          <cell r="Q343"/>
          <cell r="R343"/>
          <cell r="S343"/>
          <cell r="T343"/>
          <cell r="U343"/>
          <cell r="V343"/>
          <cell r="W343">
            <v>629730</v>
          </cell>
          <cell r="X343" t="str">
            <v>Тюменская обл. ЯНАО</v>
          </cell>
          <cell r="Y343" t="str">
            <v>г. Надым</v>
          </cell>
          <cell r="Z343" t="str">
            <v>ул. Зверева д. 42 к. 160</v>
          </cell>
          <cell r="AA343">
            <v>629730</v>
          </cell>
          <cell r="AB343" t="str">
            <v>Тюменская обл. ЯНАО</v>
          </cell>
          <cell r="AC343" t="str">
            <v>г. Надым</v>
          </cell>
          <cell r="AD343" t="str">
            <v>ул. Зверева д. 42 к. 160</v>
          </cell>
          <cell r="AE343"/>
          <cell r="AF343" t="str">
            <v xml:space="preserve"> офис 596717</v>
          </cell>
          <cell r="AG343" t="str">
            <v>ИП Гаджиев Ахмед Аббас оглы</v>
          </cell>
          <cell r="AH343" t="str">
            <v>ИП Гаджиев А. А. о.</v>
          </cell>
          <cell r="AI343"/>
          <cell r="AJ343"/>
          <cell r="AK343"/>
          <cell r="AL343"/>
          <cell r="AM343"/>
          <cell r="AN343"/>
          <cell r="AO343"/>
          <cell r="AP343"/>
          <cell r="AQ343">
            <v>4</v>
          </cell>
          <cell r="AR343">
            <v>8</v>
          </cell>
          <cell r="AS343">
            <v>9</v>
          </cell>
          <cell r="AT343">
            <v>10</v>
          </cell>
          <cell r="AU343"/>
          <cell r="AV343"/>
          <cell r="AW343"/>
          <cell r="AX343" t="str">
            <v>Договор</v>
          </cell>
          <cell r="AY343" t="str">
            <v>ПРОДАВЕЦ</v>
          </cell>
          <cell r="AZ343"/>
          <cell r="BA343"/>
          <cell r="BB343"/>
          <cell r="BC343"/>
          <cell r="BD343"/>
          <cell r="BE343"/>
          <cell r="BF343"/>
          <cell r="BG343"/>
          <cell r="BH343"/>
          <cell r="BI343">
            <v>1</v>
          </cell>
          <cell r="BJ343" t="str">
            <v>ИП Гаджиев Ахмед Аббас оглы</v>
          </cell>
          <cell r="BK343" t="str">
            <v>г-ну Гаджиеву А. А. о.</v>
          </cell>
          <cell r="BL343" t="str">
            <v>Индивидуальному предпринимателю</v>
          </cell>
          <cell r="BM343"/>
          <cell r="BN343"/>
          <cell r="BO343">
            <v>6.01</v>
          </cell>
          <cell r="BP343" t="str">
            <v>"НЗКПД" 3 эт налево 2 дверь Офис</v>
          </cell>
        </row>
        <row r="344">
          <cell r="A344">
            <v>20594</v>
          </cell>
          <cell r="B344" t="str">
            <v>ИП Фузейн Валерий Юрьевич</v>
          </cell>
          <cell r="C344" t="str">
            <v>ИП Фузейн В.Ю.</v>
          </cell>
          <cell r="D344" t="str">
            <v>12-594/2008    от 01.01.2008г.</v>
          </cell>
          <cell r="E344" t="str">
            <v>Новый</v>
          </cell>
          <cell r="F344"/>
          <cell r="G344"/>
          <cell r="H344"/>
          <cell r="I344"/>
          <cell r="J344"/>
          <cell r="K344">
            <v>890300012888</v>
          </cell>
          <cell r="L344"/>
          <cell r="M344"/>
          <cell r="N344"/>
          <cell r="O344"/>
          <cell r="P344">
            <v>304890311900125</v>
          </cell>
          <cell r="Q344"/>
          <cell r="R344"/>
          <cell r="S344"/>
          <cell r="T344"/>
          <cell r="U344"/>
          <cell r="V344" t="str">
            <v>нет доп. Соглашения</v>
          </cell>
          <cell r="W344">
            <v>629730</v>
          </cell>
          <cell r="X344" t="str">
            <v>Тюменская обл. ЯНАО</v>
          </cell>
          <cell r="Y344" t="str">
            <v>г. Надым</v>
          </cell>
          <cell r="Z344" t="str">
            <v>ул. Заводская 2в</v>
          </cell>
          <cell r="AA344">
            <v>629730</v>
          </cell>
          <cell r="AB344" t="str">
            <v>Тюменская обл. ЯНАО</v>
          </cell>
          <cell r="AC344" t="str">
            <v>г. Надым</v>
          </cell>
          <cell r="AD344" t="str">
            <v>ул. Заводская 2в</v>
          </cell>
          <cell r="AE344"/>
          <cell r="AF344" t="str">
            <v xml:space="preserve">т. 72-222 
т. 3-38-28 
т. 3-13-13 </v>
          </cell>
          <cell r="AG344" t="str">
            <v>ИП Фузейн Валерий Юрьевич</v>
          </cell>
          <cell r="AH344" t="str">
            <v>ИП Фузейн В.Ю.</v>
          </cell>
          <cell r="AI344"/>
          <cell r="AJ344"/>
          <cell r="AK344"/>
          <cell r="AL344"/>
          <cell r="AM344"/>
          <cell r="AN344"/>
          <cell r="AO344"/>
          <cell r="AP344"/>
          <cell r="AQ344">
            <v>4</v>
          </cell>
          <cell r="AR344">
            <v>8</v>
          </cell>
          <cell r="AS344">
            <v>9</v>
          </cell>
          <cell r="AT344">
            <v>10</v>
          </cell>
          <cell r="AU344"/>
          <cell r="AV344"/>
          <cell r="AW344"/>
          <cell r="AX344" t="str">
            <v>Договор</v>
          </cell>
          <cell r="AY344" t="str">
            <v>ПРОДАВЕЦ</v>
          </cell>
          <cell r="AZ344"/>
          <cell r="BA344"/>
          <cell r="BB344"/>
          <cell r="BC344"/>
          <cell r="BD344"/>
          <cell r="BE344"/>
          <cell r="BF344"/>
          <cell r="BG344"/>
          <cell r="BH344"/>
          <cell r="BI344">
            <v>1</v>
          </cell>
          <cell r="BJ344" t="str">
            <v>ИП Фузейн Валерий Юрьевич</v>
          </cell>
          <cell r="BK344" t="str">
            <v>г-ну Фузейн В. Ю.</v>
          </cell>
          <cell r="BL344" t="str">
            <v>Индивидуальному предпринимателю</v>
          </cell>
          <cell r="BM344"/>
          <cell r="BN344"/>
          <cell r="BO344">
            <v>5.0330000000000004</v>
          </cell>
          <cell r="BP344" t="str">
            <v>маг. На Переговорке</v>
          </cell>
        </row>
        <row r="345">
          <cell r="A345">
            <v>20595</v>
          </cell>
          <cell r="B345" t="str">
            <v>ИП Петрухина Алла Николаевна</v>
          </cell>
          <cell r="C345" t="str">
            <v>ИП Петрухина А.Н.</v>
          </cell>
          <cell r="D345" t="str">
            <v>12-595/2006    от 01.01.2006г.</v>
          </cell>
          <cell r="E345"/>
          <cell r="F345"/>
          <cell r="G345"/>
          <cell r="H345"/>
          <cell r="I345"/>
          <cell r="J345"/>
          <cell r="K345">
            <v>890300428879</v>
          </cell>
          <cell r="L345"/>
          <cell r="M345"/>
          <cell r="N345"/>
          <cell r="O345"/>
          <cell r="P345"/>
          <cell r="Q345"/>
          <cell r="R345"/>
          <cell r="S345"/>
          <cell r="T345"/>
          <cell r="U345"/>
          <cell r="V345"/>
          <cell r="W345">
            <v>629730</v>
          </cell>
          <cell r="X345" t="str">
            <v>Тюменская обл. ЯНАО</v>
          </cell>
          <cell r="Y345" t="str">
            <v>г. Надым</v>
          </cell>
          <cell r="Z345" t="str">
            <v>ул. Зверева д. 49 кв. 235</v>
          </cell>
          <cell r="AA345">
            <v>629730</v>
          </cell>
          <cell r="AB345" t="str">
            <v>Тюменская обл. ЯНАО</v>
          </cell>
          <cell r="AC345" t="str">
            <v>г. Надым</v>
          </cell>
          <cell r="AD345" t="str">
            <v>ул. Зверева д. 47 А</v>
          </cell>
          <cell r="AE345"/>
          <cell r="AF345" t="str">
            <v>т. 2-53-78</v>
          </cell>
          <cell r="AG345" t="str">
            <v>ИП Петрухина Алла Николаевна</v>
          </cell>
          <cell r="AH345" t="str">
            <v>ИП Петрухина А.Н.</v>
          </cell>
          <cell r="AI345"/>
          <cell r="AJ345"/>
          <cell r="AK345"/>
          <cell r="AL345"/>
          <cell r="AM345"/>
          <cell r="AN345"/>
          <cell r="AO345"/>
          <cell r="AP345"/>
          <cell r="AQ345">
            <v>4</v>
          </cell>
          <cell r="AR345">
            <v>8</v>
          </cell>
          <cell r="AS345">
            <v>9</v>
          </cell>
          <cell r="AT345">
            <v>10</v>
          </cell>
          <cell r="AU345"/>
          <cell r="AV345"/>
          <cell r="AW345"/>
          <cell r="AX345" t="str">
            <v>Договор</v>
          </cell>
          <cell r="AY345" t="str">
            <v>ПРОДАВЕЦ</v>
          </cell>
          <cell r="AZ345"/>
          <cell r="BA345"/>
          <cell r="BB345"/>
          <cell r="BC345"/>
          <cell r="BD345"/>
          <cell r="BE345"/>
          <cell r="BF345"/>
          <cell r="BG345"/>
          <cell r="BH345"/>
          <cell r="BI345">
            <v>1</v>
          </cell>
          <cell r="BJ345" t="str">
            <v>ИП Петрухина Алла Николаевна</v>
          </cell>
          <cell r="BK345" t="str">
            <v>г-же Петрухиной А. Н.</v>
          </cell>
          <cell r="BL345" t="str">
            <v>Индивидуальному предпринимателю</v>
          </cell>
          <cell r="BM345"/>
          <cell r="BN345"/>
          <cell r="BO345"/>
          <cell r="BP345" t="str">
            <v>ресторан Гелиос</v>
          </cell>
        </row>
        <row r="346">
          <cell r="A346">
            <v>20596</v>
          </cell>
          <cell r="B346" t="str">
            <v>ИП Бобров Валерий Владимирович</v>
          </cell>
          <cell r="C346" t="str">
            <v>ИП Бобров В.В.</v>
          </cell>
          <cell r="D346" t="str">
            <v>12-596/2006    от 01.01.2006г.</v>
          </cell>
          <cell r="E346"/>
          <cell r="F346" t="str">
            <v>"Западно-Сибирский банк" Сбербанка РФ ОАО г. Тюмень Надымское ОСБ №8028/029</v>
          </cell>
          <cell r="G346" t="str">
            <v>047102651</v>
          </cell>
          <cell r="H346" t="str">
            <v>30101810800000000651</v>
          </cell>
          <cell r="I346" t="str">
            <v>40802810867090100190</v>
          </cell>
          <cell r="J346"/>
          <cell r="K346">
            <v>761400001015</v>
          </cell>
          <cell r="L346"/>
          <cell r="M346"/>
          <cell r="N346"/>
          <cell r="O346"/>
          <cell r="P346">
            <v>304890312600045</v>
          </cell>
          <cell r="Q346"/>
          <cell r="R346"/>
          <cell r="S346"/>
          <cell r="T346"/>
          <cell r="U346"/>
          <cell r="V346"/>
          <cell r="W346">
            <v>629730</v>
          </cell>
          <cell r="X346" t="str">
            <v>Тюменская обл. ЯНАО</v>
          </cell>
          <cell r="Y346" t="str">
            <v>г. Надым</v>
          </cell>
          <cell r="Z346" t="str">
            <v>ул. Зверева 52-6</v>
          </cell>
          <cell r="AA346">
            <v>629730</v>
          </cell>
          <cell r="AB346" t="str">
            <v>Тюменская обл. ЯНАО</v>
          </cell>
          <cell r="AC346" t="str">
            <v>г. Надым</v>
          </cell>
          <cell r="AD346" t="str">
            <v>ул. Зверева 52-6</v>
          </cell>
          <cell r="AE346"/>
          <cell r="AF346" t="str">
            <v>т. 3-46-56</v>
          </cell>
          <cell r="AG346" t="str">
            <v>ИП Бобров Валерий Владимирович</v>
          </cell>
          <cell r="AH346" t="str">
            <v>ИП Бобров В.В.</v>
          </cell>
          <cell r="AI346"/>
          <cell r="AJ346"/>
          <cell r="AK346"/>
          <cell r="AL346"/>
          <cell r="AM346"/>
          <cell r="AN346"/>
          <cell r="AO346"/>
          <cell r="AP346"/>
          <cell r="AQ346">
            <v>4</v>
          </cell>
          <cell r="AR346">
            <v>8</v>
          </cell>
          <cell r="AS346">
            <v>9</v>
          </cell>
          <cell r="AT346">
            <v>10</v>
          </cell>
          <cell r="AU346"/>
          <cell r="AV346"/>
          <cell r="AW346"/>
          <cell r="AX346" t="str">
            <v>Договор</v>
          </cell>
          <cell r="AY346" t="str">
            <v>ПРОДАВЕЦ</v>
          </cell>
          <cell r="AZ346"/>
          <cell r="BA346"/>
          <cell r="BB346"/>
          <cell r="BC346"/>
          <cell r="BD346"/>
          <cell r="BE346"/>
          <cell r="BF346"/>
          <cell r="BG346"/>
          <cell r="BH346"/>
          <cell r="BI346">
            <v>1</v>
          </cell>
          <cell r="BJ346" t="str">
            <v>ИП Бобров Валерий Владимирович</v>
          </cell>
          <cell r="BK346" t="str">
            <v>г-ну Боброву В. В.</v>
          </cell>
          <cell r="BL346" t="str">
            <v>Индивидуальному предпринимателю</v>
          </cell>
        </row>
        <row r="347">
          <cell r="A347">
            <v>20597</v>
          </cell>
          <cell r="B347" t="str">
            <v>ИП Глушаков Николай Афанасьевич</v>
          </cell>
          <cell r="C347" t="str">
            <v>ИП Глушаков Н. А.</v>
          </cell>
          <cell r="D347" t="str">
            <v>12-597/2006    от 01.01.2006г.</v>
          </cell>
          <cell r="E347"/>
          <cell r="F347"/>
          <cell r="G347"/>
          <cell r="H347"/>
          <cell r="I347"/>
          <cell r="J347"/>
          <cell r="K347">
            <v>890300039054</v>
          </cell>
          <cell r="L347"/>
          <cell r="M347"/>
          <cell r="N347"/>
          <cell r="O347"/>
          <cell r="P347">
            <v>304890314700032</v>
          </cell>
          <cell r="Q347"/>
          <cell r="R347"/>
          <cell r="S347"/>
          <cell r="T347"/>
          <cell r="U347"/>
          <cell r="V347"/>
          <cell r="W347">
            <v>629730</v>
          </cell>
          <cell r="X347" t="str">
            <v>Тюменская обл. ЯНАО</v>
          </cell>
          <cell r="Y347" t="str">
            <v>г. Надым</v>
          </cell>
          <cell r="Z347" t="str">
            <v>ул. Полярная д. 7 кв. 51</v>
          </cell>
          <cell r="AA347">
            <v>629730</v>
          </cell>
          <cell r="AB347" t="str">
            <v>Тюменская обл. ЯНАО</v>
          </cell>
          <cell r="AC347" t="str">
            <v>г. Надым</v>
          </cell>
          <cell r="AD347" t="str">
            <v>ул. Зверева д. 3/1</v>
          </cell>
          <cell r="AE347"/>
          <cell r="AF347" t="str">
            <v>т. 6-14-50</v>
          </cell>
          <cell r="AG347" t="str">
            <v>ИП Глушаков Николай Афанасьевич</v>
          </cell>
          <cell r="AH347" t="str">
            <v>ИП Глушаков Н. А.</v>
          </cell>
          <cell r="AI347"/>
          <cell r="AJ347"/>
          <cell r="AK347"/>
          <cell r="AL347"/>
          <cell r="AM347"/>
          <cell r="AN347"/>
          <cell r="AO347"/>
          <cell r="AP347"/>
          <cell r="AQ347">
            <v>4</v>
          </cell>
          <cell r="AR347">
            <v>8</v>
          </cell>
          <cell r="AS347">
            <v>9</v>
          </cell>
          <cell r="AT347">
            <v>10</v>
          </cell>
          <cell r="AU347"/>
          <cell r="AV347"/>
          <cell r="AW347"/>
          <cell r="AX347" t="str">
            <v>Договор</v>
          </cell>
          <cell r="AY347" t="str">
            <v>ПРОДАВЕЦ</v>
          </cell>
          <cell r="AZ347"/>
          <cell r="BA347"/>
          <cell r="BB347"/>
          <cell r="BC347"/>
          <cell r="BD347"/>
          <cell r="BE347"/>
          <cell r="BF347"/>
          <cell r="BG347"/>
          <cell r="BH347"/>
          <cell r="BI347">
            <v>1</v>
          </cell>
          <cell r="BJ347" t="str">
            <v>ИП Глушаков Николай Афанасьевич</v>
          </cell>
          <cell r="BK347" t="str">
            <v>г-ну Глушакову Н. А.</v>
          </cell>
          <cell r="BL347" t="str">
            <v>Индивидуальному предпринимателю</v>
          </cell>
          <cell r="BM347"/>
          <cell r="BN347"/>
          <cell r="BO347"/>
          <cell r="BP347" t="str">
            <v>Зверева 3/1 Ремонт обуви</v>
          </cell>
        </row>
        <row r="348">
          <cell r="A348">
            <v>20598</v>
          </cell>
          <cell r="B348" t="str">
            <v>ИП Мамедов Васиф Керим оглы</v>
          </cell>
          <cell r="C348" t="str">
            <v>ИП Мамедов В.К.</v>
          </cell>
          <cell r="D348" t="str">
            <v>12-598/2006    от 01.01.2006г.</v>
          </cell>
          <cell r="E348"/>
          <cell r="F348"/>
          <cell r="G348"/>
          <cell r="H348"/>
          <cell r="I348"/>
          <cell r="J348"/>
          <cell r="K348">
            <v>890303287023</v>
          </cell>
          <cell r="L348"/>
          <cell r="M348"/>
          <cell r="N348"/>
          <cell r="O348"/>
          <cell r="P348">
            <v>304890308200065</v>
          </cell>
          <cell r="Q348"/>
          <cell r="R348"/>
          <cell r="S348"/>
          <cell r="T348"/>
          <cell r="U348"/>
          <cell r="V348"/>
          <cell r="W348">
            <v>629730</v>
          </cell>
          <cell r="X348" t="str">
            <v>Тюменская обл. ЯНАО</v>
          </cell>
          <cell r="Y348" t="str">
            <v>г. Надым</v>
          </cell>
          <cell r="Z348" t="str">
            <v>ул. Полярная д. 8 кв. 10</v>
          </cell>
          <cell r="AA348">
            <v>629730</v>
          </cell>
          <cell r="AB348" t="str">
            <v>Тюменская обл. ЯНАО</v>
          </cell>
          <cell r="AC348" t="str">
            <v>г. Надым</v>
          </cell>
          <cell r="AD348" t="str">
            <v>ул. Зверева 51</v>
          </cell>
          <cell r="AE348"/>
          <cell r="AF348"/>
          <cell r="AG348" t="str">
            <v>ИП Мамедов Васиф Керим оглы</v>
          </cell>
          <cell r="AH348" t="str">
            <v xml:space="preserve">                                                                                                  </v>
          </cell>
          <cell r="AI348"/>
          <cell r="AJ348"/>
          <cell r="AK348"/>
          <cell r="AL348"/>
          <cell r="AM348"/>
          <cell r="AN348"/>
          <cell r="AO348"/>
          <cell r="AP348"/>
          <cell r="AQ348">
            <v>4</v>
          </cell>
          <cell r="AR348">
            <v>8</v>
          </cell>
          <cell r="AS348">
            <v>9</v>
          </cell>
          <cell r="AT348">
            <v>10</v>
          </cell>
          <cell r="AU348"/>
          <cell r="AV348"/>
          <cell r="AW348"/>
          <cell r="AX348" t="str">
            <v>Договор</v>
          </cell>
          <cell r="AY348" t="str">
            <v>ПРОДАВЕЦ</v>
          </cell>
          <cell r="AZ348"/>
          <cell r="BA348"/>
          <cell r="BB348"/>
          <cell r="BC348"/>
          <cell r="BD348"/>
          <cell r="BE348"/>
          <cell r="BF348"/>
          <cell r="BG348"/>
          <cell r="BH348"/>
          <cell r="BI348">
            <v>1</v>
          </cell>
          <cell r="BJ348" t="str">
            <v>ИП Мамедов Васиф Керим оглы</v>
          </cell>
          <cell r="BK348" t="str">
            <v>г-ну Мамедову В. К.</v>
          </cell>
          <cell r="BL348" t="str">
            <v>Индивидуальному предпринимателю</v>
          </cell>
          <cell r="BM348"/>
          <cell r="BN348"/>
          <cell r="BO348">
            <v>5.0419999999999998</v>
          </cell>
          <cell r="BP348" t="str">
            <v>ул. Зверева 51 "Ремонт обуви"</v>
          </cell>
        </row>
        <row r="349">
          <cell r="A349">
            <v>20599</v>
          </cell>
          <cell r="B349" t="str">
            <v>ИП Мокан Федор Сергеевич</v>
          </cell>
          <cell r="C349" t="str">
            <v>ИП Мокан Ф. С.</v>
          </cell>
          <cell r="D349" t="str">
            <v>12-599/2006    от 01.01.2006г.</v>
          </cell>
          <cell r="E349"/>
          <cell r="F349" t="str">
            <v>"Западно-Сибирский банк" Сбербанка РФ ОАО г. Тюмень Надымское ОСБ №8028/029</v>
          </cell>
          <cell r="G349" t="str">
            <v>047102651</v>
          </cell>
          <cell r="H349" t="str">
            <v>30101810800000000651</v>
          </cell>
          <cell r="I349" t="str">
            <v>40802810167090100023</v>
          </cell>
          <cell r="J349"/>
          <cell r="K349">
            <v>890300057409</v>
          </cell>
          <cell r="L349"/>
          <cell r="M349"/>
          <cell r="N349"/>
          <cell r="O349"/>
          <cell r="P349">
            <v>304890304800056</v>
          </cell>
          <cell r="Q349"/>
          <cell r="R349"/>
          <cell r="S349"/>
          <cell r="T349"/>
          <cell r="U349"/>
          <cell r="V349"/>
          <cell r="W349">
            <v>629730</v>
          </cell>
          <cell r="X349" t="str">
            <v>Тюменская обл. ЯНАО</v>
          </cell>
          <cell r="Y349" t="str">
            <v>г. Надым</v>
          </cell>
          <cell r="Z349" t="str">
            <v>Звереав д. 50 кв. 401</v>
          </cell>
          <cell r="AA349">
            <v>629730</v>
          </cell>
          <cell r="AB349" t="str">
            <v>Тюменская обл. ЯНАО</v>
          </cell>
          <cell r="AC349" t="str">
            <v>г. Надым</v>
          </cell>
          <cell r="AD349" t="str">
            <v>ул. Звереав д. 50 кв. 401</v>
          </cell>
          <cell r="AE349" t="str">
            <v>Okean@ptline.ru</v>
          </cell>
          <cell r="AF349" t="str">
            <v>т. 536-300 
д.521-706  
р.538-919</v>
          </cell>
          <cell r="AG349" t="str">
            <v>ИП Мокан Федор Сергеевич</v>
          </cell>
          <cell r="AH349" t="str">
            <v>ИП Мокан Ф. С.</v>
          </cell>
          <cell r="AI349"/>
          <cell r="AJ349"/>
          <cell r="AK349"/>
          <cell r="AL349"/>
          <cell r="AM349"/>
          <cell r="AN349"/>
          <cell r="AO349"/>
          <cell r="AP349"/>
          <cell r="AQ349">
            <v>4</v>
          </cell>
          <cell r="AR349">
            <v>8</v>
          </cell>
          <cell r="AS349">
            <v>9</v>
          </cell>
          <cell r="AT349">
            <v>10</v>
          </cell>
          <cell r="AU349"/>
          <cell r="AV349"/>
          <cell r="AW349"/>
          <cell r="AX349" t="str">
            <v>Договор</v>
          </cell>
          <cell r="AY349" t="str">
            <v>ПРОДАВЕЦ</v>
          </cell>
          <cell r="AZ349"/>
          <cell r="BA349"/>
          <cell r="BB349"/>
          <cell r="BC349"/>
          <cell r="BD349"/>
          <cell r="BE349"/>
          <cell r="BF349"/>
          <cell r="BG349"/>
          <cell r="BH349"/>
          <cell r="BI349">
            <v>1</v>
          </cell>
          <cell r="BJ349" t="str">
            <v>ИП Мокан Федор Сергеевич</v>
          </cell>
          <cell r="BK349" t="str">
            <v>г-ну Мокан Ф. С.</v>
          </cell>
          <cell r="BL349" t="str">
            <v>Индивидуальному предпринимателю</v>
          </cell>
        </row>
        <row r="350">
          <cell r="A350">
            <v>20600</v>
          </cell>
          <cell r="B350" t="str">
            <v>ИП Селезнева Лариса Викторовна</v>
          </cell>
          <cell r="C350" t="str">
            <v>ИП Селезнева Л. В.</v>
          </cell>
          <cell r="D350" t="str">
            <v>12-600/2006    от 01.01.2006г.</v>
          </cell>
          <cell r="E350"/>
          <cell r="F350" t="str">
            <v>"Западно-Сибирский банк" Сбербанка РФ ОАО г. Тюмень Надымское ОСБ №8028/029</v>
          </cell>
          <cell r="G350" t="str">
            <v>047102651</v>
          </cell>
          <cell r="H350" t="str">
            <v>30101810800000000651</v>
          </cell>
          <cell r="I350" t="str">
            <v>40802810667090100206</v>
          </cell>
          <cell r="J350"/>
          <cell r="K350">
            <v>890303971106</v>
          </cell>
          <cell r="L350"/>
          <cell r="M350"/>
          <cell r="N350"/>
          <cell r="O350"/>
          <cell r="P350">
            <v>304890318900061</v>
          </cell>
          <cell r="Q350"/>
          <cell r="R350"/>
          <cell r="S350"/>
          <cell r="T350"/>
          <cell r="U350"/>
          <cell r="V350"/>
          <cell r="W350">
            <v>629730</v>
          </cell>
          <cell r="X350" t="str">
            <v>Тюменская обл. ЯНАО</v>
          </cell>
          <cell r="Y350" t="str">
            <v>г. Надым</v>
          </cell>
          <cell r="Z350" t="str">
            <v>ул. Комсомольская 12/3-4</v>
          </cell>
          <cell r="AA350">
            <v>629730</v>
          </cell>
          <cell r="AB350" t="str">
            <v>Тюменская обл. ЯНАО</v>
          </cell>
          <cell r="AC350" t="str">
            <v>г. Надым</v>
          </cell>
          <cell r="AD350" t="str">
            <v>ул. Комсомольская 12-15</v>
          </cell>
          <cell r="AE350"/>
          <cell r="AF350" t="str">
            <v>т. 4-95-40 
т. 3-82-57</v>
          </cell>
          <cell r="AG350" t="str">
            <v>ИП Селезнева Лариса Викторовна</v>
          </cell>
          <cell r="AH350" t="str">
            <v>ИП Селезнева Л. В.</v>
          </cell>
          <cell r="AI350"/>
          <cell r="AJ350"/>
          <cell r="AK350"/>
          <cell r="AL350"/>
          <cell r="AM350"/>
          <cell r="AN350"/>
          <cell r="AO350"/>
          <cell r="AP350"/>
          <cell r="AQ350">
            <v>4</v>
          </cell>
          <cell r="AR350">
            <v>8</v>
          </cell>
          <cell r="AS350">
            <v>9</v>
          </cell>
          <cell r="AT350">
            <v>10</v>
          </cell>
          <cell r="AU350"/>
          <cell r="AV350"/>
          <cell r="AW350"/>
          <cell r="AX350" t="str">
            <v>Договор</v>
          </cell>
          <cell r="AY350" t="str">
            <v>ПРОДАВЕЦ</v>
          </cell>
          <cell r="AZ350"/>
          <cell r="BA350"/>
          <cell r="BB350"/>
          <cell r="BC350"/>
          <cell r="BD350"/>
          <cell r="BE350"/>
          <cell r="BF350"/>
          <cell r="BG350"/>
          <cell r="BH350"/>
          <cell r="BI350">
            <v>1</v>
          </cell>
          <cell r="BJ350" t="str">
            <v>ИП Селезнева Лариса Викторовна</v>
          </cell>
          <cell r="BK350" t="str">
            <v>г-же Селезневой Л. В.</v>
          </cell>
          <cell r="BL350" t="str">
            <v>Индивидуальному предпринимателю</v>
          </cell>
          <cell r="BM350"/>
          <cell r="BN350"/>
          <cell r="BO350"/>
          <cell r="BP350" t="str">
            <v>маг. Сева Комсомольская 12</v>
          </cell>
        </row>
        <row r="351">
          <cell r="A351">
            <v>20601</v>
          </cell>
          <cell r="B351" t="str">
            <v>ИП Илларионов Алексей Евгеньевич</v>
          </cell>
          <cell r="C351" t="str">
            <v>ИП Илларионов А. Е.</v>
          </cell>
          <cell r="D351" t="str">
            <v>12-601/2006    от 01.01.2006г.</v>
          </cell>
          <cell r="E351"/>
          <cell r="F351" t="str">
            <v>"Запсибкомбанк" ОАО г. Салехард</v>
          </cell>
          <cell r="G351" t="str">
            <v>047182727</v>
          </cell>
          <cell r="H351" t="str">
            <v>30101810600000000727</v>
          </cell>
          <cell r="I351" t="str">
            <v>40802810000140000154</v>
          </cell>
          <cell r="J351"/>
          <cell r="K351">
            <v>890305244766</v>
          </cell>
          <cell r="L351"/>
          <cell r="M351"/>
          <cell r="N351"/>
          <cell r="O351"/>
          <cell r="P351">
            <v>304890322600013</v>
          </cell>
          <cell r="Q351"/>
          <cell r="R351"/>
          <cell r="S351"/>
          <cell r="T351"/>
          <cell r="U351"/>
          <cell r="V351"/>
          <cell r="W351">
            <v>629730</v>
          </cell>
          <cell r="X351" t="str">
            <v>Тюменская обл. ЯНАО</v>
          </cell>
          <cell r="Y351" t="str">
            <v>г. Надым</v>
          </cell>
          <cell r="Z351" t="str">
            <v>ул. Зверева 44-193</v>
          </cell>
          <cell r="AA351">
            <v>629730</v>
          </cell>
          <cell r="AB351" t="str">
            <v>Тюменская обл. ЯНАО</v>
          </cell>
          <cell r="AC351" t="str">
            <v>г. Надым</v>
          </cell>
          <cell r="AD351" t="str">
            <v>ул. Зверева 44-193</v>
          </cell>
          <cell r="AE351" t="str">
            <v>komtek2005@mail.ru</v>
          </cell>
          <cell r="AF351" t="str">
            <v>т. 73-696</v>
          </cell>
          <cell r="AG351" t="str">
            <v>Илларинов Алексей Евгеньевич</v>
          </cell>
          <cell r="AH351" t="str">
            <v>Илларинов А. Е.</v>
          </cell>
          <cell r="AI351"/>
          <cell r="AJ351"/>
          <cell r="AK351"/>
          <cell r="AL351"/>
          <cell r="AM351"/>
          <cell r="AN351"/>
          <cell r="AO351"/>
          <cell r="AP351"/>
          <cell r="AQ351">
            <v>4</v>
          </cell>
          <cell r="AR351">
            <v>8</v>
          </cell>
          <cell r="AS351">
            <v>9</v>
          </cell>
          <cell r="AT351">
            <v>10</v>
          </cell>
          <cell r="AU351"/>
          <cell r="AV351"/>
          <cell r="AW351"/>
          <cell r="AX351" t="str">
            <v>Договор</v>
          </cell>
          <cell r="AY351" t="str">
            <v>ПРОДАВЕЦ</v>
          </cell>
          <cell r="AZ351"/>
          <cell r="BA351"/>
          <cell r="BB351"/>
          <cell r="BC351"/>
          <cell r="BD351"/>
          <cell r="BE351"/>
          <cell r="BF351"/>
          <cell r="BG351"/>
          <cell r="BH351"/>
          <cell r="BI351">
            <v>1</v>
          </cell>
          <cell r="BJ351" t="str">
            <v>ИП Илларионов Алексей Евгеньевич</v>
          </cell>
          <cell r="BK351" t="str">
            <v>г-ну Илларинову А. Е.</v>
          </cell>
          <cell r="BL351" t="str">
            <v>Индивидуальному предпринимателю</v>
          </cell>
          <cell r="BM351"/>
          <cell r="BN351"/>
          <cell r="BO351"/>
          <cell r="BP351" t="str">
            <v>Зверева 44 маг.Комтек</v>
          </cell>
        </row>
        <row r="352">
          <cell r="A352">
            <v>20602</v>
          </cell>
          <cell r="B352" t="str">
            <v>ИП Колюшева Анна Владимировна</v>
          </cell>
          <cell r="C352" t="str">
            <v>ИП Колюшева А.Н.</v>
          </cell>
          <cell r="D352" t="str">
            <v>12-602/2007    от 01.03.2007г.</v>
          </cell>
          <cell r="E352"/>
          <cell r="F352"/>
          <cell r="G352"/>
          <cell r="H352"/>
          <cell r="I352"/>
          <cell r="J352"/>
          <cell r="K352">
            <v>890304448040</v>
          </cell>
          <cell r="L352"/>
          <cell r="M352"/>
          <cell r="N352"/>
          <cell r="O352"/>
          <cell r="P352">
            <v>305890332700022</v>
          </cell>
          <cell r="Q352"/>
          <cell r="R352"/>
          <cell r="S352"/>
          <cell r="T352"/>
          <cell r="U352"/>
          <cell r="V352"/>
          <cell r="W352">
            <v>629730</v>
          </cell>
          <cell r="X352" t="str">
            <v>Тюменская обл. ЯНАО</v>
          </cell>
          <cell r="Y352" t="str">
            <v>г. Надым</v>
          </cell>
          <cell r="Z352" t="str">
            <v>ул. Заводская 2-112</v>
          </cell>
          <cell r="AA352">
            <v>629730</v>
          </cell>
          <cell r="AB352" t="str">
            <v>Тюменская обл. ЯНАО</v>
          </cell>
          <cell r="AC352" t="str">
            <v>г. Надым</v>
          </cell>
          <cell r="AD352" t="str">
            <v>ул. Заводская 11</v>
          </cell>
          <cell r="AE352"/>
          <cell r="AF352" t="str">
            <v>52-14-06  56-41-51</v>
          </cell>
          <cell r="AG352" t="str">
            <v>ИП Колюшева Анна Владимировна</v>
          </cell>
          <cell r="AH352" t="str">
            <v>ИП Колюшева А.Н.</v>
          </cell>
          <cell r="AI352"/>
          <cell r="AJ352"/>
          <cell r="AK352"/>
          <cell r="AL352"/>
          <cell r="AM352"/>
          <cell r="AN352"/>
          <cell r="AO352"/>
          <cell r="AP352"/>
          <cell r="AQ352">
            <v>4</v>
          </cell>
          <cell r="AR352">
            <v>8</v>
          </cell>
          <cell r="AS352">
            <v>9</v>
          </cell>
          <cell r="AT352">
            <v>10</v>
          </cell>
          <cell r="AU352"/>
          <cell r="AV352"/>
          <cell r="AW352"/>
          <cell r="AX352" t="str">
            <v>Договор</v>
          </cell>
          <cell r="AY352" t="str">
            <v>ПРОДАВЕЦ</v>
          </cell>
          <cell r="AZ352"/>
          <cell r="BA352"/>
          <cell r="BB352"/>
          <cell r="BC352"/>
          <cell r="BD352"/>
          <cell r="BE352"/>
          <cell r="BF352"/>
          <cell r="BG352"/>
          <cell r="BH352"/>
          <cell r="BI352">
            <v>1</v>
          </cell>
          <cell r="BJ352" t="str">
            <v>ИП Колюшева Анна Владимировна</v>
          </cell>
          <cell r="BK352" t="str">
            <v>г-же Колюшевой А. В.</v>
          </cell>
          <cell r="BL352" t="str">
            <v>Индивидуальному предпринимателю</v>
          </cell>
          <cell r="BM352"/>
          <cell r="BN352"/>
          <cell r="BO352"/>
          <cell r="BP352" t="str">
            <v>Салон красоты Манго</v>
          </cell>
        </row>
        <row r="353">
          <cell r="A353">
            <v>20603</v>
          </cell>
          <cell r="B353" t="str">
            <v>ИП Игнатцов Александр Васильевич</v>
          </cell>
          <cell r="C353" t="str">
            <v>ИП Игнатцов А.В.</v>
          </cell>
          <cell r="D353" t="str">
            <v>12-603/2006    от 01.01.2006г.</v>
          </cell>
          <cell r="E353"/>
          <cell r="F353" t="str">
            <v>"Запсибкомбанк" ОАО г. Салехард</v>
          </cell>
          <cell r="G353" t="str">
            <v>047182727</v>
          </cell>
          <cell r="H353" t="str">
            <v>30101810600000000727</v>
          </cell>
          <cell r="I353" t="str">
            <v>40802810800140000024</v>
          </cell>
          <cell r="J353"/>
          <cell r="K353">
            <v>890300054831</v>
          </cell>
          <cell r="L353"/>
          <cell r="M353"/>
          <cell r="N353"/>
          <cell r="O353"/>
          <cell r="P353">
            <v>304890308200043</v>
          </cell>
          <cell r="Q353"/>
          <cell r="R353"/>
          <cell r="S353"/>
          <cell r="T353"/>
          <cell r="U353"/>
          <cell r="V353"/>
          <cell r="W353">
            <v>629730</v>
          </cell>
          <cell r="X353" t="str">
            <v>Тюменская обл. ЯНАО</v>
          </cell>
          <cell r="Y353" t="str">
            <v>г. Надым</v>
          </cell>
          <cell r="Z353" t="str">
            <v>ул. Зверева 42-55</v>
          </cell>
          <cell r="AA353">
            <v>629730</v>
          </cell>
          <cell r="AB353" t="str">
            <v>Тюменская обл. ЯНАО</v>
          </cell>
          <cell r="AC353" t="str">
            <v>г. Надым</v>
          </cell>
          <cell r="AD353" t="str">
            <v>ул. Комсомольская 1 т/п "Приз"</v>
          </cell>
          <cell r="AE353"/>
          <cell r="AF353" t="str">
            <v xml:space="preserve"> 
т. 2-20-65, 
т. 8-902-626-95-88</v>
          </cell>
          <cell r="AG353" t="str">
            <v>ИП Игнатцов Александр Васильевич</v>
          </cell>
          <cell r="AH353" t="str">
            <v>ИП Игнатцов А.В.</v>
          </cell>
          <cell r="AI353" t="str">
            <v xml:space="preserve">Влад Гурьянов т. 2-10-43 </v>
          </cell>
          <cell r="AJ353"/>
          <cell r="AK353"/>
          <cell r="AL353"/>
          <cell r="AM353"/>
          <cell r="AN353"/>
          <cell r="AO353"/>
          <cell r="AP353"/>
          <cell r="AQ353">
            <v>4</v>
          </cell>
          <cell r="AR353">
            <v>8</v>
          </cell>
          <cell r="AS353">
            <v>9</v>
          </cell>
          <cell r="AT353">
            <v>10</v>
          </cell>
          <cell r="AU353"/>
          <cell r="AV353"/>
          <cell r="AW353"/>
          <cell r="AX353" t="str">
            <v>Договор</v>
          </cell>
          <cell r="AY353" t="str">
            <v>ПРОДАВЕЦ</v>
          </cell>
          <cell r="AZ353"/>
          <cell r="BA353"/>
          <cell r="BB353"/>
          <cell r="BC353"/>
          <cell r="BD353"/>
          <cell r="BE353"/>
          <cell r="BF353"/>
          <cell r="BG353"/>
          <cell r="BH353"/>
          <cell r="BI353">
            <v>1</v>
          </cell>
          <cell r="BJ353" t="str">
            <v>ИП Игнатцов Александр Васильевич</v>
          </cell>
          <cell r="BK353" t="str">
            <v>г-ну Игнатцову А. В.</v>
          </cell>
          <cell r="BL353" t="str">
            <v>Индивидуальному предпринимателю</v>
          </cell>
          <cell r="BM353"/>
          <cell r="BN353"/>
          <cell r="BO353"/>
          <cell r="BP353" t="str">
            <v>ул. Комсомольская 1 т/п "Приз"</v>
          </cell>
        </row>
        <row r="354">
          <cell r="A354">
            <v>20604</v>
          </cell>
          <cell r="B354" t="str">
            <v>ИП Дегтяренко Александр Викторович</v>
          </cell>
          <cell r="C354" t="str">
            <v>ИП Дегтяренко А.В.</v>
          </cell>
          <cell r="D354" t="str">
            <v>12-604/2006    от 01.01.2006г.</v>
          </cell>
          <cell r="E354"/>
          <cell r="F354" t="str">
            <v>"Западно-Сибирский банк" Сбербанка РФ ОАО г. Тюмень Надымское ОСБ №8028/029</v>
          </cell>
          <cell r="G354" t="str">
            <v>047102651</v>
          </cell>
          <cell r="H354" t="str">
            <v>30101810800000000651</v>
          </cell>
          <cell r="I354" t="str">
            <v>40802810667090100219</v>
          </cell>
          <cell r="J354"/>
          <cell r="K354">
            <v>890301788313</v>
          </cell>
          <cell r="L354"/>
          <cell r="M354"/>
          <cell r="N354"/>
          <cell r="O354"/>
          <cell r="P354">
            <v>304890310400055</v>
          </cell>
          <cell r="Q354"/>
          <cell r="R354"/>
          <cell r="S354"/>
          <cell r="T354"/>
          <cell r="U354"/>
          <cell r="V354"/>
          <cell r="W354">
            <v>629730</v>
          </cell>
          <cell r="X354" t="str">
            <v>Тюменская обл. ЯНАО</v>
          </cell>
          <cell r="Y354" t="str">
            <v>г. Надым</v>
          </cell>
          <cell r="Z354" t="str">
            <v>ул. Заводская д. 5 кв. 189</v>
          </cell>
          <cell r="AA354">
            <v>629730</v>
          </cell>
          <cell r="AB354" t="str">
            <v>Тюменская обл. ЯНАО</v>
          </cell>
          <cell r="AC354" t="str">
            <v>г. Надым</v>
          </cell>
          <cell r="AD354" t="str">
            <v>ул. Зверева 38-67</v>
          </cell>
          <cell r="AE354" t="str">
            <v>autonad@mail.ru</v>
          </cell>
          <cell r="AF354" t="str">
            <v>т. 49-1-73 
т. 2-55-85</v>
          </cell>
          <cell r="AG354" t="str">
            <v>ИП Дегтяренко Александр Викторович</v>
          </cell>
          <cell r="AH354" t="str">
            <v>ИП Дегтяренко А.В.</v>
          </cell>
          <cell r="AI354"/>
          <cell r="AJ354"/>
          <cell r="AK354"/>
          <cell r="AL354"/>
          <cell r="AM354"/>
          <cell r="AN354"/>
          <cell r="AO354"/>
          <cell r="AP354"/>
          <cell r="AQ354">
            <v>4</v>
          </cell>
          <cell r="AR354">
            <v>8</v>
          </cell>
          <cell r="AS354">
            <v>9</v>
          </cell>
          <cell r="AT354">
            <v>10</v>
          </cell>
          <cell r="AU354"/>
          <cell r="AV354"/>
          <cell r="AW354"/>
          <cell r="AX354" t="str">
            <v>Договор</v>
          </cell>
          <cell r="AY354" t="str">
            <v>ПРОДАВЕЦ</v>
          </cell>
          <cell r="AZ354"/>
          <cell r="BA354"/>
          <cell r="BB354"/>
          <cell r="BC354"/>
          <cell r="BD354">
            <v>0</v>
          </cell>
          <cell r="BE354"/>
          <cell r="BF354"/>
          <cell r="BG354"/>
          <cell r="BH354"/>
          <cell r="BI354">
            <v>1</v>
          </cell>
          <cell r="BJ354" t="str">
            <v>ИП Дегтяренко Александр Викторович</v>
          </cell>
          <cell r="BK354" t="str">
            <v>г-ну Дегтяренко А. В.</v>
          </cell>
          <cell r="BL354" t="str">
            <v>Индивидуальному предпринимателю</v>
          </cell>
          <cell r="BM354"/>
          <cell r="BN354"/>
          <cell r="BO354">
            <v>5.0250000000000004</v>
          </cell>
          <cell r="BP354" t="str">
            <v>маг. "Токи-Авто"</v>
          </cell>
        </row>
        <row r="355">
          <cell r="A355">
            <v>20605</v>
          </cell>
          <cell r="B355" t="str">
            <v>ИП Михайлов Виктор Михайлович</v>
          </cell>
          <cell r="C355" t="str">
            <v>ИП Михайлов В.М.</v>
          </cell>
          <cell r="D355" t="str">
            <v>12-605/2008    от 01.12.2007г.</v>
          </cell>
          <cell r="E355"/>
          <cell r="F355" t="str">
            <v>"Западно-Сибирский банк" Сбербанка РФ ОАО г. Тюмень Надымское ОСБ №8028/029</v>
          </cell>
          <cell r="G355" t="str">
            <v>047102651</v>
          </cell>
          <cell r="H355" t="str">
            <v>30101810800000000651</v>
          </cell>
          <cell r="I355" t="str">
            <v>40802810267090100363</v>
          </cell>
          <cell r="J355"/>
          <cell r="K355">
            <v>890300164143</v>
          </cell>
          <cell r="L355"/>
          <cell r="M355"/>
          <cell r="N355"/>
          <cell r="O355"/>
          <cell r="P355">
            <v>304890305700013</v>
          </cell>
          <cell r="Q355"/>
          <cell r="R355"/>
          <cell r="S355"/>
          <cell r="T355"/>
          <cell r="U355"/>
          <cell r="V355"/>
          <cell r="W355">
            <v>629735</v>
          </cell>
          <cell r="X355" t="str">
            <v>ЯНАО</v>
          </cell>
          <cell r="Y355" t="str">
            <v>г. Надым</v>
          </cell>
          <cell r="Z355" t="str">
            <v>ул. Заводская д. 1 кв. 91</v>
          </cell>
          <cell r="AA355">
            <v>629735</v>
          </cell>
          <cell r="AB355" t="str">
            <v>ЯНАО</v>
          </cell>
          <cell r="AC355" t="str">
            <v>г. Надым</v>
          </cell>
          <cell r="AD355" t="str">
            <v>ул. Заводская д. 1 кв. 91</v>
          </cell>
          <cell r="AE355"/>
          <cell r="AF355" t="str">
            <v>т. 2-52-42, 2-53-32, ф.3-55-70, 89044540625</v>
          </cell>
          <cell r="AG355" t="str">
            <v>ИП Михайлов Виктор Михайлович</v>
          </cell>
          <cell r="AH355" t="str">
            <v>ИП Михайлов В.М.</v>
          </cell>
          <cell r="AI355" t="str">
            <v>Лидия Ивановна 89044540625</v>
          </cell>
          <cell r="AJ355"/>
          <cell r="AK355"/>
          <cell r="AL355"/>
          <cell r="AM355"/>
          <cell r="AN355"/>
          <cell r="AO355"/>
          <cell r="AP355"/>
          <cell r="AQ355">
            <v>4</v>
          </cell>
          <cell r="AR355">
            <v>8</v>
          </cell>
          <cell r="AS355">
            <v>9</v>
          </cell>
          <cell r="AT355">
            <v>10</v>
          </cell>
          <cell r="AU355"/>
          <cell r="AV355"/>
          <cell r="AW355"/>
          <cell r="AX355" t="str">
            <v>Договор</v>
          </cell>
          <cell r="AY355" t="str">
            <v>ПРОДАВЕЦ</v>
          </cell>
          <cell r="AZ355"/>
          <cell r="BA355"/>
          <cell r="BB355"/>
          <cell r="BC355"/>
          <cell r="BD355"/>
          <cell r="BE355"/>
          <cell r="BF355"/>
          <cell r="BG355"/>
          <cell r="BH355"/>
          <cell r="BI355">
            <v>1</v>
          </cell>
          <cell r="BJ355" t="str">
            <v>ИП Михайлов Виктор Михайлович</v>
          </cell>
          <cell r="BK355" t="str">
            <v>г-ну Михайлову В.М.</v>
          </cell>
          <cell r="BL355" t="str">
            <v>Индивидуальному предпринимателю</v>
          </cell>
        </row>
        <row r="356">
          <cell r="A356">
            <v>20606</v>
          </cell>
          <cell r="B356" t="str">
            <v>ИП Носова Инна Семеновна</v>
          </cell>
          <cell r="C356" t="str">
            <v>ИП Носова И. С.</v>
          </cell>
          <cell r="D356" t="str">
            <v>12-606/2006    от 01.01.2006г.</v>
          </cell>
          <cell r="E356"/>
          <cell r="F356"/>
          <cell r="G356"/>
          <cell r="H356"/>
          <cell r="I356"/>
          <cell r="J356"/>
          <cell r="K356">
            <v>890300252960</v>
          </cell>
          <cell r="L356"/>
          <cell r="M356"/>
          <cell r="N356"/>
          <cell r="O356"/>
          <cell r="P356">
            <v>304890310400130</v>
          </cell>
          <cell r="Q356"/>
          <cell r="R356"/>
          <cell r="S356"/>
          <cell r="T356"/>
          <cell r="U356"/>
          <cell r="V356"/>
          <cell r="W356">
            <v>629730</v>
          </cell>
          <cell r="X356" t="str">
            <v>Тюменская обл. ЯНАО</v>
          </cell>
          <cell r="Y356" t="str">
            <v>г. Надым</v>
          </cell>
          <cell r="Z356" t="str">
            <v>ул. Зверева 41</v>
          </cell>
          <cell r="AA356">
            <v>629730</v>
          </cell>
          <cell r="AB356" t="str">
            <v>Тюменская обл. ЯНАО</v>
          </cell>
          <cell r="AC356" t="str">
            <v>г. Надым</v>
          </cell>
          <cell r="AD356" t="str">
            <v>ул. Зверева 41</v>
          </cell>
          <cell r="AE356"/>
          <cell r="AF356" t="str">
            <v>т. 8-922-284-20-60  
т. 2-39-43  
д. 2-48-72</v>
          </cell>
          <cell r="AG356" t="str">
            <v>ИП Носова Инна Семеновна</v>
          </cell>
          <cell r="AH356" t="str">
            <v>ИП Носова И. С.</v>
          </cell>
          <cell r="AI356"/>
          <cell r="AJ356"/>
          <cell r="AK356"/>
          <cell r="AL356"/>
          <cell r="AM356"/>
          <cell r="AN356"/>
          <cell r="AO356"/>
          <cell r="AP356"/>
          <cell r="AQ356">
            <v>4</v>
          </cell>
          <cell r="AR356">
            <v>8</v>
          </cell>
          <cell r="AS356">
            <v>9</v>
          </cell>
          <cell r="AT356">
            <v>10</v>
          </cell>
          <cell r="AU356"/>
          <cell r="AV356"/>
          <cell r="AW356"/>
          <cell r="AX356" t="str">
            <v>Договор</v>
          </cell>
          <cell r="AY356" t="str">
            <v>ПРОДАВЕЦ</v>
          </cell>
          <cell r="AZ356"/>
          <cell r="BA356"/>
          <cell r="BB356"/>
          <cell r="BC356"/>
          <cell r="BD356"/>
          <cell r="BE356"/>
          <cell r="BF356"/>
          <cell r="BG356"/>
          <cell r="BH356"/>
          <cell r="BI356">
            <v>1</v>
          </cell>
          <cell r="BJ356" t="str">
            <v>ИП Носова Инна Семеновна</v>
          </cell>
          <cell r="BK356" t="str">
            <v>г-же Носовой И. С.</v>
          </cell>
          <cell r="BL356" t="str">
            <v>Индивидуальному предпринимателю</v>
          </cell>
          <cell r="BM356"/>
          <cell r="BN356"/>
          <cell r="BO356">
            <v>5.0279999999999996</v>
          </cell>
          <cell r="BP356" t="str">
            <v>ул. Зверева 41 ф-н "Фотоплюс"</v>
          </cell>
        </row>
        <row r="357">
          <cell r="A357">
            <v>20607</v>
          </cell>
          <cell r="B357" t="str">
            <v>ИП Отрешко Ирина Александровна</v>
          </cell>
          <cell r="C357" t="str">
            <v>ИП Отрешко И. А.</v>
          </cell>
          <cell r="D357" t="str">
            <v>12-607/2006    от 01.01.2006г.</v>
          </cell>
          <cell r="E357"/>
          <cell r="F357"/>
          <cell r="G357"/>
          <cell r="H357"/>
          <cell r="I357"/>
          <cell r="J357"/>
          <cell r="K357">
            <v>890300011757</v>
          </cell>
          <cell r="L357"/>
          <cell r="M357"/>
          <cell r="N357"/>
          <cell r="O357"/>
          <cell r="P357">
            <v>304890302600066</v>
          </cell>
          <cell r="Q357"/>
          <cell r="R357"/>
          <cell r="S357"/>
          <cell r="T357"/>
          <cell r="U357"/>
          <cell r="V357"/>
          <cell r="W357">
            <v>629730</v>
          </cell>
          <cell r="X357" t="str">
            <v>Тюменская обл. ЯНАО</v>
          </cell>
          <cell r="Y357" t="str">
            <v>г. Надым</v>
          </cell>
          <cell r="Z357" t="str">
            <v>ул. Полярная д. 5 кв. 15</v>
          </cell>
          <cell r="AA357">
            <v>629730</v>
          </cell>
          <cell r="AB357" t="str">
            <v>Тюменская обл. ЯНАО</v>
          </cell>
          <cell r="AC357" t="str">
            <v>г. Надым</v>
          </cell>
          <cell r="AD357" t="str">
            <v>ул. Зверева 42-143</v>
          </cell>
          <cell r="AE357"/>
          <cell r="AF357" t="str">
            <v>т. 2-47-35 
т. 8-902-626-96-07</v>
          </cell>
          <cell r="AG357" t="str">
            <v>ИП Отрешко Ирина Александровна</v>
          </cell>
          <cell r="AH357" t="str">
            <v>ИП Отрешко И. А.</v>
          </cell>
          <cell r="AI357"/>
          <cell r="AJ357"/>
          <cell r="AK357"/>
          <cell r="AL357"/>
          <cell r="AM357"/>
          <cell r="AN357"/>
          <cell r="AO357"/>
          <cell r="AP357"/>
          <cell r="AQ357">
            <v>4</v>
          </cell>
          <cell r="AR357">
            <v>8</v>
          </cell>
          <cell r="AS357">
            <v>9</v>
          </cell>
          <cell r="AT357">
            <v>10</v>
          </cell>
          <cell r="AU357"/>
          <cell r="AV357"/>
          <cell r="AW357"/>
          <cell r="AX357" t="str">
            <v>Договор</v>
          </cell>
          <cell r="AY357" t="str">
            <v>ПРОДАВЕЦ</v>
          </cell>
          <cell r="AZ357"/>
          <cell r="BA357"/>
          <cell r="BB357"/>
          <cell r="BC357"/>
          <cell r="BD357"/>
          <cell r="BE357"/>
          <cell r="BF357"/>
          <cell r="BG357"/>
          <cell r="BH357"/>
          <cell r="BI357">
            <v>1</v>
          </cell>
          <cell r="BJ357" t="str">
            <v>ИП Отрешко Ирина Александровна</v>
          </cell>
          <cell r="BK357" t="str">
            <v>г-же Отрешко И. А.</v>
          </cell>
          <cell r="BL357" t="str">
            <v>Индивидуальному предпринимателю</v>
          </cell>
          <cell r="BM357"/>
          <cell r="BN357"/>
          <cell r="BO357">
            <v>5.04</v>
          </cell>
          <cell r="BP357" t="str">
            <v>кафе Лакомка на Заводской</v>
          </cell>
        </row>
        <row r="358">
          <cell r="A358">
            <v>20608</v>
          </cell>
          <cell r="B358" t="str">
            <v>Новый Абонент</v>
          </cell>
          <cell r="C358" t="str">
            <v>Новый Абонент</v>
          </cell>
          <cell r="D358"/>
          <cell r="E358"/>
          <cell r="F358"/>
          <cell r="G358"/>
          <cell r="H358"/>
          <cell r="I358"/>
          <cell r="J358"/>
          <cell r="K358"/>
          <cell r="L358"/>
          <cell r="M358"/>
          <cell r="N358"/>
          <cell r="O358"/>
          <cell r="P358"/>
          <cell r="Q358"/>
          <cell r="R358"/>
          <cell r="S358"/>
          <cell r="T358"/>
          <cell r="U358"/>
          <cell r="V358"/>
          <cell r="W358"/>
          <cell r="X358"/>
          <cell r="Y358"/>
          <cell r="Z358"/>
          <cell r="AA358"/>
          <cell r="AB358"/>
          <cell r="AC358"/>
          <cell r="AD358"/>
          <cell r="AE358"/>
          <cell r="AF358"/>
          <cell r="AG358"/>
          <cell r="AH358"/>
          <cell r="AI358"/>
          <cell r="AJ358"/>
          <cell r="AK358"/>
          <cell r="AL358"/>
          <cell r="AM358"/>
          <cell r="AN358"/>
          <cell r="AO358"/>
          <cell r="AP358"/>
          <cell r="AQ358"/>
          <cell r="AR358"/>
          <cell r="AS358"/>
          <cell r="AT358"/>
          <cell r="AU358"/>
          <cell r="AV358"/>
          <cell r="AW358"/>
          <cell r="AX358"/>
          <cell r="AY358"/>
          <cell r="AZ358"/>
          <cell r="BA358"/>
          <cell r="BB358"/>
          <cell r="BC358"/>
          <cell r="BD358"/>
          <cell r="BE358"/>
          <cell r="BF358"/>
          <cell r="BG358"/>
          <cell r="BH358"/>
          <cell r="BI358"/>
          <cell r="BJ358" t="str">
            <v>Новый Абонент</v>
          </cell>
        </row>
        <row r="359">
          <cell r="A359">
            <v>20609</v>
          </cell>
          <cell r="B359" t="str">
            <v>Новый Абонент</v>
          </cell>
          <cell r="C359" t="str">
            <v>Новый Абонент</v>
          </cell>
          <cell r="D359"/>
          <cell r="E359"/>
          <cell r="F359"/>
          <cell r="G359"/>
          <cell r="H359"/>
          <cell r="I359"/>
          <cell r="J359"/>
          <cell r="K359"/>
          <cell r="L359"/>
          <cell r="M359"/>
          <cell r="N359"/>
          <cell r="O359"/>
          <cell r="P359"/>
          <cell r="Q359"/>
          <cell r="R359"/>
          <cell r="S359"/>
          <cell r="T359"/>
          <cell r="U359"/>
          <cell r="V359"/>
          <cell r="W359"/>
          <cell r="X359"/>
          <cell r="Y359"/>
          <cell r="Z359"/>
          <cell r="AA359"/>
          <cell r="AB359"/>
          <cell r="AC359"/>
          <cell r="AD359"/>
          <cell r="AE359"/>
          <cell r="AF359"/>
          <cell r="AG359"/>
          <cell r="AH359"/>
          <cell r="AI359"/>
          <cell r="AJ359"/>
          <cell r="AK359"/>
          <cell r="AL359"/>
          <cell r="AM359"/>
          <cell r="AN359"/>
          <cell r="AO359"/>
          <cell r="AP359"/>
          <cell r="AQ359"/>
          <cell r="AR359"/>
          <cell r="AS359"/>
          <cell r="AT359"/>
          <cell r="AU359"/>
          <cell r="AV359"/>
          <cell r="AW359"/>
          <cell r="AX359"/>
          <cell r="AY359"/>
          <cell r="AZ359"/>
          <cell r="BA359"/>
          <cell r="BB359"/>
          <cell r="BC359"/>
          <cell r="BD359"/>
          <cell r="BE359"/>
          <cell r="BF359"/>
          <cell r="BG359"/>
          <cell r="BH359"/>
          <cell r="BI359"/>
          <cell r="BJ359" t="str">
            <v>Новый Абонент</v>
          </cell>
        </row>
        <row r="360">
          <cell r="A360">
            <v>20610</v>
          </cell>
          <cell r="B360" t="str">
            <v>ИП Солдатов Юрий Михайлович</v>
          </cell>
          <cell r="C360" t="str">
            <v>ИП Солдатов Ю.М.</v>
          </cell>
          <cell r="D360" t="str">
            <v>12-610/2006    от 01.01.2006г.</v>
          </cell>
          <cell r="E360"/>
          <cell r="F360"/>
          <cell r="G360"/>
          <cell r="H360"/>
          <cell r="I360"/>
          <cell r="J360"/>
          <cell r="K360">
            <v>890300048997</v>
          </cell>
          <cell r="L360"/>
          <cell r="M360"/>
          <cell r="N360"/>
          <cell r="O360"/>
          <cell r="P360">
            <v>304890304100125</v>
          </cell>
          <cell r="Q360"/>
          <cell r="R360"/>
          <cell r="S360"/>
          <cell r="T360"/>
          <cell r="U360"/>
          <cell r="V360"/>
          <cell r="W360">
            <v>629730</v>
          </cell>
          <cell r="X360" t="str">
            <v>Тюменская обл. ЯНАО</v>
          </cell>
          <cell r="Y360" t="str">
            <v>г. Надым</v>
          </cell>
          <cell r="Z360" t="str">
            <v>ул. Заводская 6 под.1</v>
          </cell>
          <cell r="AA360">
            <v>629730</v>
          </cell>
          <cell r="AB360" t="str">
            <v>Тюменская обл. ЯНАО</v>
          </cell>
          <cell r="AC360" t="str">
            <v>г. Надым</v>
          </cell>
          <cell r="AD360" t="str">
            <v>ул. Зверева 42 -121</v>
          </cell>
          <cell r="AE360"/>
          <cell r="AF360" t="str">
            <v>т. 8-902-626-79-50  с. 8-909-795-92-01
д. 2-13-53</v>
          </cell>
          <cell r="AG360" t="str">
            <v>ИП Солдатов Юрий Михайлович</v>
          </cell>
          <cell r="AH360" t="str">
            <v>ИП Солдатов Ю.М.</v>
          </cell>
          <cell r="AI360"/>
          <cell r="AJ360"/>
          <cell r="AK360"/>
          <cell r="AL360"/>
          <cell r="AM360"/>
          <cell r="AN360"/>
          <cell r="AO360"/>
          <cell r="AP360"/>
          <cell r="AQ360">
            <v>4</v>
          </cell>
          <cell r="AR360">
            <v>8</v>
          </cell>
          <cell r="AS360">
            <v>9</v>
          </cell>
          <cell r="AT360">
            <v>10</v>
          </cell>
          <cell r="AU360"/>
          <cell r="AV360"/>
          <cell r="AW360"/>
          <cell r="AX360" t="str">
            <v>Договор</v>
          </cell>
          <cell r="AY360" t="str">
            <v>ПРОДАВЕЦ</v>
          </cell>
          <cell r="AZ360"/>
          <cell r="BA360"/>
          <cell r="BB360"/>
          <cell r="BC360"/>
          <cell r="BD360"/>
          <cell r="BE360"/>
          <cell r="BF360"/>
          <cell r="BG360"/>
          <cell r="BH360"/>
          <cell r="BI360">
            <v>1</v>
          </cell>
          <cell r="BJ360" t="str">
            <v>ИП Солдатов Юрий Михайлович</v>
          </cell>
          <cell r="BK360" t="str">
            <v>г-ну Солдатову Ю.М.</v>
          </cell>
          <cell r="BL360" t="str">
            <v>Индивидуальному предпринимателю</v>
          </cell>
          <cell r="BM360"/>
          <cell r="BN360"/>
          <cell r="BO360"/>
          <cell r="BP360" t="str">
            <v>ул. Зверева Пиво-3</v>
          </cell>
        </row>
        <row r="361">
          <cell r="A361">
            <v>20611</v>
          </cell>
          <cell r="B361" t="str">
            <v>ИП Чалый Александр Николаевич</v>
          </cell>
          <cell r="C361" t="str">
            <v>ИП Чалый А.Н.</v>
          </cell>
          <cell r="D361" t="str">
            <v>12-611/2006    от 01.01.2006г.</v>
          </cell>
          <cell r="E361"/>
          <cell r="F361"/>
          <cell r="G361"/>
          <cell r="H361"/>
          <cell r="I361"/>
          <cell r="J361"/>
          <cell r="K361">
            <v>890309600014</v>
          </cell>
          <cell r="L361"/>
          <cell r="M361"/>
          <cell r="N361"/>
          <cell r="O361"/>
          <cell r="P361">
            <v>304890307700050</v>
          </cell>
          <cell r="Q361"/>
          <cell r="R361"/>
          <cell r="S361"/>
          <cell r="T361"/>
          <cell r="U361"/>
          <cell r="V361"/>
          <cell r="W361">
            <v>629730</v>
          </cell>
          <cell r="X361" t="str">
            <v>Тюменская обл. ЯНАО</v>
          </cell>
          <cell r="Y361" t="str">
            <v>г. Надым</v>
          </cell>
          <cell r="Z361" t="str">
            <v>ул. Заводская 3</v>
          </cell>
          <cell r="AA361">
            <v>629730</v>
          </cell>
          <cell r="AB361" t="str">
            <v>Тюменская обл. ЯНАО</v>
          </cell>
          <cell r="AC361" t="str">
            <v>г. Надым</v>
          </cell>
          <cell r="AD361" t="str">
            <v>ул. Заводская 3</v>
          </cell>
          <cell r="AE361"/>
          <cell r="AF361" t="str">
            <v>т. 6-48-00</v>
          </cell>
          <cell r="AG361" t="str">
            <v>ИП Чалый Александр Николаевич</v>
          </cell>
          <cell r="AH361" t="str">
            <v>ИП Чалый А.Н.</v>
          </cell>
          <cell r="AI361"/>
          <cell r="AJ361"/>
          <cell r="AK361"/>
          <cell r="AL361"/>
          <cell r="AM361"/>
          <cell r="AN361"/>
          <cell r="AO361"/>
          <cell r="AP361"/>
          <cell r="AQ361">
            <v>4</v>
          </cell>
          <cell r="AR361">
            <v>8</v>
          </cell>
          <cell r="AS361">
            <v>9</v>
          </cell>
          <cell r="AT361">
            <v>10</v>
          </cell>
          <cell r="AU361"/>
          <cell r="AV361"/>
          <cell r="AW361"/>
          <cell r="AX361" t="str">
            <v>Договор</v>
          </cell>
          <cell r="AY361" t="str">
            <v>ПРОДАВЕЦ</v>
          </cell>
          <cell r="AZ361"/>
          <cell r="BA361"/>
          <cell r="BB361"/>
          <cell r="BC361"/>
          <cell r="BD361"/>
          <cell r="BE361"/>
          <cell r="BF361"/>
          <cell r="BG361"/>
          <cell r="BH361"/>
          <cell r="BI361">
            <v>1</v>
          </cell>
          <cell r="BJ361" t="str">
            <v>ИП Чалый Александр Николаевич</v>
          </cell>
          <cell r="BK361" t="str">
            <v>г-ну Чалому А. Н.</v>
          </cell>
          <cell r="BL361" t="str">
            <v>Индивидуальному предпринимателю</v>
          </cell>
          <cell r="BM361"/>
          <cell r="BN361"/>
          <cell r="BO361"/>
          <cell r="BP361" t="str">
            <v>Заводская 3 маг. Лазурит</v>
          </cell>
        </row>
        <row r="362">
          <cell r="A362">
            <v>20612</v>
          </cell>
          <cell r="B362" t="str">
            <v>ИП Валиев Владимир Фаридович</v>
          </cell>
          <cell r="C362" t="str">
            <v>ИП Валиев В.Ф.</v>
          </cell>
          <cell r="D362" t="str">
            <v>12-612/2006    от 01.01.2006г.</v>
          </cell>
          <cell r="E362"/>
          <cell r="F362"/>
          <cell r="G362"/>
          <cell r="H362"/>
          <cell r="I362"/>
          <cell r="J362"/>
          <cell r="K362">
            <v>890300831140</v>
          </cell>
          <cell r="L362"/>
          <cell r="M362"/>
          <cell r="N362"/>
          <cell r="O362"/>
          <cell r="P362">
            <v>304890309900042</v>
          </cell>
          <cell r="Q362"/>
          <cell r="R362"/>
          <cell r="S362"/>
          <cell r="T362"/>
          <cell r="U362"/>
          <cell r="V362"/>
          <cell r="W362">
            <v>629730</v>
          </cell>
          <cell r="X362" t="str">
            <v>Тюменская обл. ЯНАО</v>
          </cell>
          <cell r="Y362" t="str">
            <v>г. Надым</v>
          </cell>
          <cell r="Z362" t="str">
            <v>ул. Зверева д. 28 кв. 6</v>
          </cell>
          <cell r="AA362">
            <v>629730</v>
          </cell>
          <cell r="AB362" t="str">
            <v>Тюменская обл. ЯНАО</v>
          </cell>
          <cell r="AC362" t="str">
            <v>г. Надым</v>
          </cell>
          <cell r="AD362" t="str">
            <v>ул. Заводская 2В</v>
          </cell>
          <cell r="AE362"/>
          <cell r="AF362" t="str">
            <v>т. 2-20-20 
т. 4-14-62</v>
          </cell>
          <cell r="AG362" t="str">
            <v>ИП Валиев Владимир Фаридович</v>
          </cell>
          <cell r="AH362" t="str">
            <v>ИП Валиев В.Ф.</v>
          </cell>
          <cell r="AI362"/>
          <cell r="AJ362"/>
          <cell r="AK362"/>
          <cell r="AL362"/>
          <cell r="AM362"/>
          <cell r="AN362"/>
          <cell r="AO362"/>
          <cell r="AP362"/>
          <cell r="AQ362">
            <v>4</v>
          </cell>
          <cell r="AR362">
            <v>8</v>
          </cell>
          <cell r="AS362">
            <v>9</v>
          </cell>
          <cell r="AT362">
            <v>10</v>
          </cell>
          <cell r="AU362"/>
          <cell r="AV362"/>
          <cell r="AW362"/>
          <cell r="AX362" t="str">
            <v>Договор</v>
          </cell>
          <cell r="AY362" t="str">
            <v>ПРОДАВЕЦ</v>
          </cell>
          <cell r="AZ362"/>
          <cell r="BA362"/>
          <cell r="BB362"/>
          <cell r="BC362"/>
          <cell r="BD362"/>
          <cell r="BE362"/>
          <cell r="BF362"/>
          <cell r="BG362"/>
          <cell r="BH362"/>
          <cell r="BI362">
            <v>1</v>
          </cell>
          <cell r="BJ362" t="str">
            <v>ИП Валиев Владимир Фаридович</v>
          </cell>
          <cell r="BK362" t="str">
            <v>г-ну Валиеву В. Ф.</v>
          </cell>
          <cell r="BL362" t="str">
            <v>Индивидуальному предпринимателю</v>
          </cell>
          <cell r="BM362"/>
          <cell r="BN362"/>
          <cell r="BO362">
            <v>5.032</v>
          </cell>
          <cell r="BP362" t="str">
            <v>ул. Заводская 2В "Ювелирка"</v>
          </cell>
        </row>
        <row r="363">
          <cell r="A363">
            <v>20613</v>
          </cell>
          <cell r="B363" t="str">
            <v>ИП Марченко Сергей Владимирович</v>
          </cell>
          <cell r="C363" t="str">
            <v>ИП Марченко С. В.</v>
          </cell>
          <cell r="D363" t="str">
            <v>12-613/2006    от 01.01.2006г.</v>
          </cell>
          <cell r="E363"/>
          <cell r="F363"/>
          <cell r="G363"/>
          <cell r="H363"/>
          <cell r="I363"/>
          <cell r="J363"/>
          <cell r="K363">
            <v>890300283398</v>
          </cell>
          <cell r="L363"/>
          <cell r="M363"/>
          <cell r="N363"/>
          <cell r="O363"/>
          <cell r="P363">
            <v>304890302600055</v>
          </cell>
          <cell r="Q363"/>
          <cell r="R363"/>
          <cell r="S363"/>
          <cell r="T363"/>
          <cell r="U363"/>
          <cell r="V363"/>
          <cell r="W363">
            <v>629730</v>
          </cell>
          <cell r="X363" t="str">
            <v>Тюменская обл. ЯНАО</v>
          </cell>
          <cell r="Y363" t="str">
            <v>г. Надым</v>
          </cell>
          <cell r="Z363" t="str">
            <v>ул. Зверева 42-1</v>
          </cell>
          <cell r="AA363">
            <v>629730</v>
          </cell>
          <cell r="AB363" t="str">
            <v>Тюменская обл. ЯНАО</v>
          </cell>
          <cell r="AC363" t="str">
            <v>г. Надым</v>
          </cell>
          <cell r="AD363" t="str">
            <v>ул. Зверева 42-1</v>
          </cell>
          <cell r="AE363"/>
          <cell r="AF363" t="str">
            <v>т. 3-87-30 
т. 3-80-82 раб
т. 8-902-626-3987</v>
          </cell>
          <cell r="AG363" t="str">
            <v>ИП Марченко Сергей Владимирович</v>
          </cell>
          <cell r="AH363" t="str">
            <v>ИП Марченко С. В.</v>
          </cell>
          <cell r="AI363"/>
          <cell r="AJ363"/>
          <cell r="AK363"/>
          <cell r="AL363"/>
          <cell r="AM363"/>
          <cell r="AN363"/>
          <cell r="AO363"/>
          <cell r="AP363"/>
          <cell r="AQ363">
            <v>4</v>
          </cell>
          <cell r="AR363">
            <v>8</v>
          </cell>
          <cell r="AS363">
            <v>9</v>
          </cell>
          <cell r="AT363">
            <v>10</v>
          </cell>
          <cell r="AU363"/>
          <cell r="AV363"/>
          <cell r="AW363"/>
          <cell r="AX363" t="str">
            <v>Договор</v>
          </cell>
          <cell r="AY363" t="str">
            <v>ПРОДАВЕЦ</v>
          </cell>
          <cell r="AZ363"/>
          <cell r="BA363"/>
          <cell r="BB363"/>
          <cell r="BC363"/>
          <cell r="BD363"/>
          <cell r="BE363"/>
          <cell r="BF363"/>
          <cell r="BG363"/>
          <cell r="BH363"/>
          <cell r="BI363">
            <v>1</v>
          </cell>
          <cell r="BJ363" t="str">
            <v>ИП Марченко Сергей Владимирович</v>
          </cell>
          <cell r="BK363" t="str">
            <v>г-ну Марченко С. В.</v>
          </cell>
          <cell r="BL363" t="str">
            <v>Индивидуальному предпринимателю</v>
          </cell>
          <cell r="BM363"/>
          <cell r="BN363"/>
          <cell r="BO363">
            <v>5.03</v>
          </cell>
          <cell r="BP363" t="str">
            <v>Зв 42  салон</v>
          </cell>
        </row>
        <row r="364">
          <cell r="A364">
            <v>20614</v>
          </cell>
          <cell r="B364" t="str">
            <v>ИП Сафаров Равиль Рахматуллович</v>
          </cell>
          <cell r="C364" t="str">
            <v>ИП Сафаров Р. Р.</v>
          </cell>
          <cell r="D364" t="str">
            <v>12-614/2006    от 01.01.2006г.</v>
          </cell>
          <cell r="E364"/>
          <cell r="F364" t="str">
            <v>филиал ОАО "Уралсиб"  г. Тюмень</v>
          </cell>
          <cell r="G364" t="str">
            <v>047106957</v>
          </cell>
          <cell r="H364" t="str">
            <v>30101810900000000957</v>
          </cell>
          <cell r="I364" t="str">
            <v>40802810563020000060</v>
          </cell>
          <cell r="J364"/>
          <cell r="K364">
            <v>890300055320</v>
          </cell>
          <cell r="L364"/>
          <cell r="M364"/>
          <cell r="N364"/>
          <cell r="O364"/>
          <cell r="P364">
            <v>304890308900018</v>
          </cell>
          <cell r="Q364"/>
          <cell r="R364"/>
          <cell r="S364"/>
          <cell r="T364"/>
          <cell r="U364"/>
          <cell r="V364"/>
          <cell r="W364">
            <v>629730</v>
          </cell>
          <cell r="X364" t="str">
            <v>Тюменская обл. ЯНАО</v>
          </cell>
          <cell r="Y364" t="str">
            <v>г. Надым</v>
          </cell>
          <cell r="Z364" t="str">
            <v>ул. Зверева 49-177</v>
          </cell>
          <cell r="AA364">
            <v>629730</v>
          </cell>
          <cell r="AB364" t="str">
            <v>Тюменская обл. ЯНАО</v>
          </cell>
          <cell r="AC364" t="str">
            <v>г. Надым</v>
          </cell>
          <cell r="AD364" t="str">
            <v>ул. Зверева 49-177</v>
          </cell>
          <cell r="AE364"/>
          <cell r="AF364" t="str">
            <v>р. 3-80-15, 
д. 2-15-88</v>
          </cell>
          <cell r="AG364" t="str">
            <v>ИП Сафаров Равиль Рахматуллович</v>
          </cell>
          <cell r="AH364" t="str">
            <v>ИП Сафаров Р. Р.</v>
          </cell>
          <cell r="AI364"/>
          <cell r="AJ364"/>
          <cell r="AK364"/>
          <cell r="AL364"/>
          <cell r="AM364"/>
          <cell r="AN364"/>
          <cell r="AO364"/>
          <cell r="AP364"/>
          <cell r="AQ364">
            <v>4</v>
          </cell>
          <cell r="AR364">
            <v>8</v>
          </cell>
          <cell r="AS364">
            <v>9</v>
          </cell>
          <cell r="AT364">
            <v>10</v>
          </cell>
          <cell r="AU364"/>
          <cell r="AV364"/>
          <cell r="AW364"/>
          <cell r="AX364" t="str">
            <v>Договор</v>
          </cell>
          <cell r="AY364" t="str">
            <v>ПРОДАВЕЦ</v>
          </cell>
          <cell r="AZ364"/>
          <cell r="BA364"/>
          <cell r="BB364"/>
          <cell r="BC364"/>
          <cell r="BD364"/>
          <cell r="BE364"/>
          <cell r="BF364"/>
          <cell r="BG364"/>
          <cell r="BH364"/>
          <cell r="BI364">
            <v>1</v>
          </cell>
          <cell r="BJ364" t="str">
            <v>ИП Сафаров Равиль Рахматуллович</v>
          </cell>
          <cell r="BK364" t="str">
            <v>г-ну Сафарову Р. Р.</v>
          </cell>
          <cell r="BL364" t="str">
            <v>Индивидуальному предпринимателю</v>
          </cell>
          <cell r="BM364"/>
          <cell r="BN364"/>
          <cell r="BO364"/>
          <cell r="BP364" t="str">
            <v>маг. Юрмис</v>
          </cell>
        </row>
        <row r="365">
          <cell r="A365">
            <v>20615</v>
          </cell>
          <cell r="B365" t="str">
            <v>ИП Гусейнов Зейналадбы Намаз оглы</v>
          </cell>
          <cell r="C365" t="str">
            <v>ИП Гусейнов З. Н. о.</v>
          </cell>
          <cell r="D365" t="str">
            <v>12-615/2006    от 01.01.2006г.</v>
          </cell>
          <cell r="E365"/>
          <cell r="F365"/>
          <cell r="G365"/>
          <cell r="H365"/>
          <cell r="I365"/>
          <cell r="J365"/>
          <cell r="K365">
            <v>890300227146</v>
          </cell>
          <cell r="L365"/>
          <cell r="M365"/>
          <cell r="N365"/>
          <cell r="O365"/>
          <cell r="P365">
            <v>304890308900018</v>
          </cell>
          <cell r="Q365"/>
          <cell r="R365"/>
          <cell r="S365"/>
          <cell r="T365"/>
          <cell r="U365"/>
          <cell r="V365"/>
          <cell r="W365">
            <v>629730</v>
          </cell>
          <cell r="X365" t="str">
            <v>Тюменская обл. ЯНАО</v>
          </cell>
          <cell r="Y365" t="str">
            <v>пос. Старый Надым</v>
          </cell>
          <cell r="Z365" t="str">
            <v>СМУ - 1 д. 17 кв. 12</v>
          </cell>
          <cell r="AA365">
            <v>629730</v>
          </cell>
          <cell r="AB365" t="str">
            <v>Тюменская обл. ЯНАО</v>
          </cell>
          <cell r="AC365" t="str">
            <v>г. Надым</v>
          </cell>
          <cell r="AD365" t="str">
            <v>ул. Строителей 1А</v>
          </cell>
          <cell r="AE365"/>
          <cell r="AF365" t="str">
            <v>т. 56-88-64 
т. 52-01-41
т. 578-777</v>
          </cell>
          <cell r="AG365" t="str">
            <v>ИП Гусейнов Зейналадбы Намаз оглы</v>
          </cell>
          <cell r="AH365" t="str">
            <v>ИП Гусейнов З. Н. о.</v>
          </cell>
          <cell r="AI365"/>
          <cell r="AJ365"/>
          <cell r="AK365"/>
          <cell r="AL365"/>
          <cell r="AM365"/>
          <cell r="AN365"/>
          <cell r="AO365"/>
          <cell r="AP365"/>
          <cell r="AQ365">
            <v>4</v>
          </cell>
          <cell r="AR365">
            <v>8</v>
          </cell>
          <cell r="AS365">
            <v>9</v>
          </cell>
          <cell r="AT365">
            <v>10</v>
          </cell>
          <cell r="AU365"/>
          <cell r="AV365"/>
          <cell r="AW365"/>
          <cell r="AX365" t="str">
            <v>Договор</v>
          </cell>
          <cell r="AY365" t="str">
            <v>ПРОДАВЕЦ</v>
          </cell>
          <cell r="AZ365"/>
          <cell r="BA365"/>
          <cell r="BB365"/>
          <cell r="BC365"/>
          <cell r="BD365"/>
          <cell r="BE365"/>
          <cell r="BF365"/>
          <cell r="BG365"/>
          <cell r="BH365"/>
          <cell r="BI365">
            <v>1</v>
          </cell>
          <cell r="BJ365" t="str">
            <v>ИП Гусейнов Зейналадбы Намаз оглы</v>
          </cell>
          <cell r="BK365" t="str">
            <v>г-ну Гусейнову З. Н. о.</v>
          </cell>
          <cell r="BL365" t="str">
            <v>Индивидуальному предпринимателю</v>
          </cell>
          <cell r="BM365"/>
          <cell r="BN365"/>
          <cell r="BO365"/>
          <cell r="BP365" t="str">
            <v>Строителей 1а маг. Эдельвейс</v>
          </cell>
        </row>
        <row r="366">
          <cell r="A366">
            <v>20616</v>
          </cell>
          <cell r="B366" t="str">
            <v>ИП Авраменко Руслан Васильевич</v>
          </cell>
          <cell r="C366" t="str">
            <v>ИП Авраменко Р. В.</v>
          </cell>
          <cell r="D366" t="str">
            <v>12-616/2006    от 01.01.2006г.</v>
          </cell>
          <cell r="E366"/>
          <cell r="F366"/>
          <cell r="G366"/>
          <cell r="H366"/>
          <cell r="I366"/>
          <cell r="J366"/>
          <cell r="K366">
            <v>890300182030</v>
          </cell>
          <cell r="L366"/>
          <cell r="M366"/>
          <cell r="N366"/>
          <cell r="O366"/>
          <cell r="P366">
            <v>304890327400047</v>
          </cell>
          <cell r="Q366"/>
          <cell r="R366"/>
          <cell r="S366"/>
          <cell r="T366"/>
          <cell r="U366"/>
          <cell r="V366"/>
          <cell r="W366">
            <v>629730</v>
          </cell>
          <cell r="X366" t="str">
            <v>Тюменская обл. ЯНАО</v>
          </cell>
          <cell r="Y366" t="str">
            <v>г. Надым</v>
          </cell>
          <cell r="Z366" t="str">
            <v>ул. Геологоразведчиков д. 3 кв. 20</v>
          </cell>
          <cell r="AA366">
            <v>629730</v>
          </cell>
          <cell r="AB366" t="str">
            <v>Тюменская обл. ЯНАО</v>
          </cell>
          <cell r="AC366" t="str">
            <v>г. Надым</v>
          </cell>
          <cell r="AD366" t="str">
            <v>ул. Геологоразведчиков д. 3 кв. 20</v>
          </cell>
          <cell r="AE366"/>
          <cell r="AF366" t="str">
            <v>89026262532   546018</v>
          </cell>
          <cell r="AG366" t="str">
            <v>ИП Авраменко Руслан Васильевич</v>
          </cell>
          <cell r="AH366" t="str">
            <v>ИП Авраменко Р. В.</v>
          </cell>
          <cell r="AI366"/>
          <cell r="AJ366"/>
          <cell r="AK366"/>
          <cell r="AL366"/>
          <cell r="AM366"/>
          <cell r="AN366"/>
          <cell r="AO366"/>
          <cell r="AP366"/>
          <cell r="AQ366">
            <v>4</v>
          </cell>
          <cell r="AR366">
            <v>8</v>
          </cell>
          <cell r="AS366">
            <v>9</v>
          </cell>
          <cell r="AT366">
            <v>10</v>
          </cell>
          <cell r="AU366"/>
          <cell r="AV366"/>
          <cell r="AW366"/>
          <cell r="AX366" t="str">
            <v>Договор</v>
          </cell>
          <cell r="AY366" t="str">
            <v>ПРОДАВЕЦ</v>
          </cell>
          <cell r="AZ366"/>
          <cell r="BA366"/>
          <cell r="BB366"/>
          <cell r="BC366"/>
          <cell r="BD366"/>
          <cell r="BE366"/>
          <cell r="BF366"/>
          <cell r="BG366"/>
          <cell r="BH366"/>
          <cell r="BI366">
            <v>1</v>
          </cell>
          <cell r="BJ366" t="str">
            <v>ИП Авраменко Руслан Васильевич</v>
          </cell>
          <cell r="BK366" t="str">
            <v>г-ну Авраменко Р. В.</v>
          </cell>
          <cell r="BL366" t="str">
            <v>Индивидуальному предпринимателю</v>
          </cell>
        </row>
        <row r="367">
          <cell r="A367">
            <v>20617</v>
          </cell>
          <cell r="B367" t="str">
            <v>ИП Ибрагимхалилова Гаранфиль Иса Кызы.</v>
          </cell>
          <cell r="C367" t="str">
            <v>ИП Ибрагимхалилова Г.И.</v>
          </cell>
          <cell r="D367" t="str">
            <v>12-617/2006    от 01.01.2006г.</v>
          </cell>
          <cell r="E367"/>
          <cell r="F367"/>
          <cell r="G367"/>
          <cell r="H367"/>
          <cell r="I367"/>
          <cell r="J367"/>
          <cell r="K367">
            <v>890305580933</v>
          </cell>
          <cell r="L367"/>
          <cell r="M367"/>
          <cell r="N367"/>
          <cell r="O367"/>
          <cell r="P367">
            <v>304890312600012</v>
          </cell>
          <cell r="Q367"/>
          <cell r="R367"/>
          <cell r="S367"/>
          <cell r="T367"/>
          <cell r="U367"/>
          <cell r="V367"/>
          <cell r="W367">
            <v>629730</v>
          </cell>
          <cell r="X367" t="str">
            <v>Тюменская обл. ЯНАО</v>
          </cell>
          <cell r="Y367" t="str">
            <v>пос. Старый Надым</v>
          </cell>
          <cell r="Z367" t="str">
            <v>НГПС 3-11</v>
          </cell>
          <cell r="AA367">
            <v>629730</v>
          </cell>
          <cell r="AB367" t="str">
            <v>Тюменская обл. ЯНАО</v>
          </cell>
          <cell r="AC367" t="str">
            <v>пос. Старый Надым</v>
          </cell>
          <cell r="AD367" t="str">
            <v>НГПС 3-11</v>
          </cell>
          <cell r="AE367"/>
          <cell r="AF367" t="str">
            <v>т. 4-63-49 с 8-904-454-1861</v>
          </cell>
          <cell r="AG367" t="str">
            <v>ИП Ибрагимхалилова Гаранфиль Иса Кызы.</v>
          </cell>
          <cell r="AH367" t="str">
            <v>ИП Ибрагимхалилова Г. И. .</v>
          </cell>
          <cell r="AI367"/>
          <cell r="AJ367"/>
          <cell r="AK367"/>
          <cell r="AL367"/>
          <cell r="AM367"/>
          <cell r="AN367"/>
          <cell r="AO367"/>
          <cell r="AP367"/>
          <cell r="AQ367">
            <v>4</v>
          </cell>
          <cell r="AR367">
            <v>8</v>
          </cell>
          <cell r="AS367">
            <v>9</v>
          </cell>
          <cell r="AT367">
            <v>10</v>
          </cell>
          <cell r="AU367"/>
          <cell r="AV367"/>
          <cell r="AW367"/>
          <cell r="AX367" t="str">
            <v>Договор</v>
          </cell>
          <cell r="AY367" t="str">
            <v>ПРОДАВЕЦ</v>
          </cell>
          <cell r="AZ367"/>
          <cell r="BA367"/>
          <cell r="BB367"/>
          <cell r="BC367"/>
          <cell r="BD367"/>
          <cell r="BE367"/>
          <cell r="BF367"/>
          <cell r="BG367"/>
          <cell r="BH367"/>
          <cell r="BI367">
            <v>1</v>
          </cell>
          <cell r="BJ367" t="str">
            <v>ИП Ибрагимхалилова Гаранфиль Иса Кызы.</v>
          </cell>
          <cell r="BK367" t="str">
            <v>г-же Ибрагимхалиловой  Г. И. к.</v>
          </cell>
          <cell r="BL367" t="str">
            <v>Индивидуальному предпринимателю</v>
          </cell>
        </row>
        <row r="368">
          <cell r="A368">
            <v>20618</v>
          </cell>
          <cell r="B368" t="str">
            <v>Новый Абонент</v>
          </cell>
          <cell r="C368" t="str">
            <v>Новый Абонент</v>
          </cell>
          <cell r="D368"/>
          <cell r="E368"/>
          <cell r="F368"/>
          <cell r="G368"/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  <cell r="R368"/>
          <cell r="S368"/>
          <cell r="T368"/>
          <cell r="U368"/>
          <cell r="V368"/>
          <cell r="W368"/>
          <cell r="X368"/>
          <cell r="Y368"/>
          <cell r="Z368"/>
          <cell r="AA368"/>
          <cell r="AB368"/>
          <cell r="AC368"/>
          <cell r="AD368"/>
          <cell r="AE368"/>
          <cell r="AF368"/>
          <cell r="AG368"/>
          <cell r="AH368"/>
          <cell r="AI368"/>
          <cell r="AJ368"/>
          <cell r="AK368"/>
          <cell r="AL368"/>
          <cell r="AM368"/>
          <cell r="AN368"/>
          <cell r="AO368"/>
          <cell r="AP368"/>
          <cell r="AQ368"/>
          <cell r="AR368"/>
          <cell r="AS368"/>
          <cell r="AT368"/>
          <cell r="AU368"/>
          <cell r="AV368"/>
          <cell r="AW368"/>
          <cell r="AX368"/>
          <cell r="AY368"/>
          <cell r="AZ368"/>
          <cell r="BA368"/>
          <cell r="BB368"/>
          <cell r="BC368"/>
          <cell r="BD368"/>
          <cell r="BE368"/>
          <cell r="BF368"/>
          <cell r="BG368"/>
          <cell r="BH368"/>
          <cell r="BI368"/>
          <cell r="BJ368" t="str">
            <v>Новый Абонент</v>
          </cell>
        </row>
        <row r="369">
          <cell r="A369">
            <v>20619</v>
          </cell>
          <cell r="B369" t="str">
            <v>ИП Штепенко Людмила Александровна</v>
          </cell>
          <cell r="C369" t="str">
            <v>ИП Штепенко Л.А.</v>
          </cell>
          <cell r="D369" t="str">
            <v>12-619/2008    от 01.01.2008г.</v>
          </cell>
          <cell r="E369" t="str">
            <v>Новый</v>
          </cell>
          <cell r="F369" t="str">
            <v>"Запсибкомбанк" ОАО г. Салехард</v>
          </cell>
          <cell r="G369" t="str">
            <v>047182727</v>
          </cell>
          <cell r="H369" t="str">
            <v>30101810600000000727</v>
          </cell>
          <cell r="I369" t="str">
            <v>40802810800140000147</v>
          </cell>
          <cell r="J369"/>
          <cell r="K369">
            <v>890300485820</v>
          </cell>
          <cell r="L369"/>
          <cell r="M369"/>
          <cell r="N369"/>
          <cell r="O369"/>
          <cell r="P369">
            <v>304890305600076</v>
          </cell>
          <cell r="Q369"/>
          <cell r="R369"/>
          <cell r="S369"/>
          <cell r="T369"/>
          <cell r="U369"/>
          <cell r="V369" t="str">
            <v>нет доп. Соглашения</v>
          </cell>
          <cell r="W369">
            <v>629730</v>
          </cell>
          <cell r="X369" t="str">
            <v>Тюменская обл. ЯНАО</v>
          </cell>
          <cell r="Y369" t="str">
            <v>г. Надым</v>
          </cell>
          <cell r="Z369" t="str">
            <v>ул. Строителей 3-7</v>
          </cell>
          <cell r="AA369">
            <v>629730</v>
          </cell>
          <cell r="AB369" t="str">
            <v>Тюменская обл. ЯНАО</v>
          </cell>
          <cell r="AC369" t="str">
            <v>г. Надым</v>
          </cell>
          <cell r="AD369" t="str">
            <v>ул. Зверева 3/1</v>
          </cell>
          <cell r="AE369"/>
          <cell r="AF369" t="str">
            <v>т. 3-59-52, 
т. 3-55-10</v>
          </cell>
          <cell r="AG369" t="str">
            <v>ИП Штепенко Людмила Александровна</v>
          </cell>
          <cell r="AH369" t="str">
            <v>ИП Штепенко Л.А.</v>
          </cell>
          <cell r="AI369"/>
          <cell r="AJ369"/>
          <cell r="AK369"/>
          <cell r="AL369"/>
          <cell r="AM369"/>
          <cell r="AN369"/>
          <cell r="AO369"/>
          <cell r="AP369"/>
          <cell r="AQ369">
            <v>4</v>
          </cell>
          <cell r="AR369">
            <v>8</v>
          </cell>
          <cell r="AS369">
            <v>9</v>
          </cell>
          <cell r="AT369">
            <v>10</v>
          </cell>
          <cell r="AU369"/>
          <cell r="AV369"/>
          <cell r="AW369"/>
          <cell r="AX369" t="str">
            <v>Договор</v>
          </cell>
          <cell r="AY369" t="str">
            <v>ПРОДАВЕЦ</v>
          </cell>
          <cell r="AZ369"/>
          <cell r="BA369"/>
          <cell r="BB369"/>
          <cell r="BC369"/>
          <cell r="BD369"/>
          <cell r="BE369"/>
          <cell r="BF369"/>
          <cell r="BG369"/>
          <cell r="BH369"/>
          <cell r="BI369">
            <v>1</v>
          </cell>
          <cell r="BJ369" t="str">
            <v>ИП Штепенко Людмила Александровна</v>
          </cell>
          <cell r="BK369" t="str">
            <v>г-же Штепенко Л. А.</v>
          </cell>
          <cell r="BL369" t="str">
            <v>Индивидуальному предпринимателю</v>
          </cell>
          <cell r="BM369"/>
          <cell r="BN369"/>
          <cell r="BO369"/>
          <cell r="BP369" t="str">
            <v>Зверева 3/1 Парикмахерская</v>
          </cell>
        </row>
        <row r="370">
          <cell r="A370">
            <v>20620</v>
          </cell>
          <cell r="B370" t="str">
            <v>Гаражно-Строительное Товарищество "Виктор"</v>
          </cell>
          <cell r="C370" t="str">
            <v>ГСТ "Виктор"</v>
          </cell>
          <cell r="D370" t="str">
            <v>12-620/2006    от 01.01.2006г.</v>
          </cell>
          <cell r="E370"/>
          <cell r="F370"/>
          <cell r="G370"/>
          <cell r="H370"/>
          <cell r="I370"/>
          <cell r="J370"/>
          <cell r="K370">
            <v>8903025279</v>
          </cell>
          <cell r="L370">
            <v>890301001</v>
          </cell>
          <cell r="M370"/>
          <cell r="N370"/>
          <cell r="O370"/>
          <cell r="P370"/>
          <cell r="Q370"/>
          <cell r="R370"/>
          <cell r="S370"/>
          <cell r="T370"/>
          <cell r="U370"/>
          <cell r="V370"/>
          <cell r="W370">
            <v>629730</v>
          </cell>
          <cell r="X370" t="str">
            <v>Тюменская обл. ЯНАО</v>
          </cell>
          <cell r="Y370" t="str">
            <v>г. Надым</v>
          </cell>
          <cell r="Z370" t="str">
            <v>ул. Геологоразведчиков</v>
          </cell>
          <cell r="AA370">
            <v>629730</v>
          </cell>
          <cell r="AB370" t="str">
            <v>Тюменская обл. ЯНАО</v>
          </cell>
          <cell r="AC370" t="str">
            <v>г. Надым</v>
          </cell>
          <cell r="AD370" t="str">
            <v>ул. Геологоразведчиков</v>
          </cell>
          <cell r="AE370" t="str">
            <v>ком 24-12</v>
          </cell>
          <cell r="AF370" t="str">
            <v>т. 35-605                    56-11-11</v>
          </cell>
          <cell r="AG370" t="str">
            <v xml:space="preserve">пред-ль Колосов Сергей Владимирович </v>
          </cell>
          <cell r="AH370" t="str">
            <v>пред-ль Колосов С. В.</v>
          </cell>
          <cell r="AI370"/>
          <cell r="AJ370"/>
          <cell r="AK370"/>
          <cell r="AL370"/>
          <cell r="AM370"/>
          <cell r="AN370"/>
          <cell r="AO370"/>
          <cell r="AP370"/>
          <cell r="AQ370">
            <v>4</v>
          </cell>
          <cell r="AR370">
            <v>8</v>
          </cell>
          <cell r="AS370">
            <v>9</v>
          </cell>
          <cell r="AT370">
            <v>10</v>
          </cell>
          <cell r="AU370"/>
          <cell r="AV370"/>
          <cell r="AW370"/>
          <cell r="AX370" t="str">
            <v>Договор</v>
          </cell>
          <cell r="AY370" t="str">
            <v>ПРОДАВЕЦ</v>
          </cell>
          <cell r="AZ370"/>
          <cell r="BA370"/>
          <cell r="BB370"/>
          <cell r="BC370"/>
          <cell r="BD370"/>
          <cell r="BE370"/>
          <cell r="BF370"/>
          <cell r="BG370"/>
          <cell r="BH370"/>
          <cell r="BI370"/>
          <cell r="BJ370" t="str">
            <v>Гаражно-Строительное Товарищество "Виктор"</v>
          </cell>
          <cell r="BK370" t="str">
            <v>г-ну Колосову С. В.</v>
          </cell>
          <cell r="BL370" t="str">
            <v>Председателю</v>
          </cell>
        </row>
        <row r="371">
          <cell r="A371">
            <v>20621</v>
          </cell>
          <cell r="B371" t="str">
            <v>Новый Абонент</v>
          </cell>
          <cell r="C371" t="str">
            <v>Новый Абонент</v>
          </cell>
          <cell r="D371"/>
          <cell r="E371"/>
          <cell r="F371"/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  <cell r="V371"/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  <cell r="AH371"/>
          <cell r="AI371"/>
          <cell r="AJ371"/>
          <cell r="AK371"/>
          <cell r="AL371"/>
          <cell r="AM371"/>
          <cell r="AN371"/>
          <cell r="AO371"/>
          <cell r="AP371"/>
          <cell r="AQ371"/>
          <cell r="AR371"/>
          <cell r="AS371"/>
          <cell r="AT371"/>
          <cell r="AU371"/>
          <cell r="AV371"/>
          <cell r="AW371"/>
          <cell r="AX371"/>
          <cell r="AY371"/>
          <cell r="AZ371"/>
          <cell r="BA371"/>
          <cell r="BB371"/>
          <cell r="BC371"/>
          <cell r="BD371"/>
          <cell r="BE371"/>
          <cell r="BF371"/>
          <cell r="BG371"/>
          <cell r="BH371"/>
          <cell r="BI371"/>
          <cell r="BJ371" t="str">
            <v>Новый Абонент</v>
          </cell>
        </row>
        <row r="372">
          <cell r="A372">
            <v>20622</v>
          </cell>
          <cell r="B372" t="str">
            <v>ИП Павлюк Мария Васильевна</v>
          </cell>
          <cell r="C372" t="str">
            <v>ИП Павлюк М. В.</v>
          </cell>
          <cell r="D372" t="str">
            <v>12-622/2006    от 01.01.2006г.</v>
          </cell>
          <cell r="E372"/>
          <cell r="F372" t="str">
            <v>"Запсибкомбанк" ОАО г. Салехард</v>
          </cell>
          <cell r="G372" t="str">
            <v>047182727</v>
          </cell>
          <cell r="H372" t="str">
            <v>30101810600000000727</v>
          </cell>
          <cell r="I372" t="str">
            <v>40802810700140000027</v>
          </cell>
          <cell r="J372"/>
          <cell r="K372">
            <v>890300006933</v>
          </cell>
          <cell r="L372"/>
          <cell r="M372"/>
          <cell r="N372"/>
          <cell r="O372"/>
          <cell r="P372">
            <v>304890311100072</v>
          </cell>
          <cell r="Q372"/>
          <cell r="R372"/>
          <cell r="S372"/>
          <cell r="T372"/>
          <cell r="U372"/>
          <cell r="V372"/>
          <cell r="W372">
            <v>629730</v>
          </cell>
          <cell r="X372" t="str">
            <v>Тюменская обл. ЯНАО</v>
          </cell>
          <cell r="Y372" t="str">
            <v>г. Надым</v>
          </cell>
          <cell r="Z372" t="str">
            <v>ул. Полярная 7-11</v>
          </cell>
          <cell r="AA372">
            <v>629730</v>
          </cell>
          <cell r="AB372" t="str">
            <v>Тюменская обл. ЯНАО</v>
          </cell>
          <cell r="AC372" t="str">
            <v>г. Надым</v>
          </cell>
          <cell r="AD372" t="str">
            <v>ул. Полярная 7-11</v>
          </cell>
          <cell r="AE372"/>
          <cell r="AF372" t="str">
            <v>т. 3-26-56 
т. 8-902-621-6232 
ф. 32-855</v>
          </cell>
          <cell r="AG372" t="str">
            <v>ИП Павлюк Мария Васильевна</v>
          </cell>
          <cell r="AH372" t="str">
            <v>ИП Павлюк М. В.</v>
          </cell>
          <cell r="AI372"/>
          <cell r="AJ372"/>
          <cell r="AK372" t="str">
            <v>Бойчук Надежда Петровна</v>
          </cell>
          <cell r="AL372" t="str">
            <v>Бойчук Н. П.</v>
          </cell>
          <cell r="AM372"/>
          <cell r="AN372"/>
          <cell r="AO372"/>
          <cell r="AP372"/>
          <cell r="AQ372">
            <v>4</v>
          </cell>
          <cell r="AR372">
            <v>8</v>
          </cell>
          <cell r="AS372">
            <v>9</v>
          </cell>
          <cell r="AT372">
            <v>10</v>
          </cell>
          <cell r="AU372"/>
          <cell r="AV372"/>
          <cell r="AW372"/>
          <cell r="AX372" t="str">
            <v>Договор</v>
          </cell>
          <cell r="AY372" t="str">
            <v>ПРОДАВЕЦ</v>
          </cell>
          <cell r="AZ372"/>
          <cell r="BA372"/>
          <cell r="BB372"/>
          <cell r="BC372"/>
          <cell r="BD372"/>
          <cell r="BE372"/>
          <cell r="BF372"/>
          <cell r="BG372"/>
          <cell r="BH372"/>
          <cell r="BI372">
            <v>1</v>
          </cell>
          <cell r="BJ372" t="str">
            <v>ИП Павлюк Мария Васильевна</v>
          </cell>
          <cell r="BK372" t="str">
            <v>г-же Павлюк М. В.</v>
          </cell>
          <cell r="BL372" t="str">
            <v>Индивидуальному предпринимателю</v>
          </cell>
          <cell r="BM372"/>
          <cell r="BN372"/>
          <cell r="BO372"/>
          <cell r="BP372" t="str">
            <v>маг. Мечта</v>
          </cell>
        </row>
        <row r="373">
          <cell r="A373">
            <v>20623</v>
          </cell>
          <cell r="B373" t="str">
            <v>ИП Гамидов Ровшан Ширмамед оглы</v>
          </cell>
          <cell r="C373" t="str">
            <v>ИП Гамидов Р.Ш.о.</v>
          </cell>
          <cell r="D373" t="str">
            <v>12-623/2006    от 01.01.2006г.</v>
          </cell>
          <cell r="E373"/>
          <cell r="F373"/>
          <cell r="G373"/>
          <cell r="H373"/>
          <cell r="I373"/>
          <cell r="J373"/>
          <cell r="K373">
            <v>890302415473</v>
          </cell>
          <cell r="L373"/>
          <cell r="M373"/>
          <cell r="N373"/>
          <cell r="O373"/>
          <cell r="P373">
            <v>304890314600073</v>
          </cell>
          <cell r="Q373"/>
          <cell r="R373"/>
          <cell r="S373"/>
          <cell r="T373"/>
          <cell r="U373"/>
          <cell r="V373"/>
          <cell r="W373">
            <v>629730</v>
          </cell>
          <cell r="X373" t="str">
            <v>Тюменская обл. ЯНАО</v>
          </cell>
          <cell r="Y373" t="str">
            <v>г. Надым</v>
          </cell>
          <cell r="Z373" t="str">
            <v>ул. Ямальская 5-97</v>
          </cell>
          <cell r="AA373">
            <v>629730</v>
          </cell>
          <cell r="AB373" t="str">
            <v>Тюменская обл. ЯНАО</v>
          </cell>
          <cell r="AC373" t="str">
            <v>г. Надым</v>
          </cell>
          <cell r="AD373" t="str">
            <v>ул. Ямальская 5-97</v>
          </cell>
          <cell r="AE373"/>
          <cell r="AF373" t="str">
            <v>т. 2-82-92 
д.2-33-12 
т. 8-902-626-65-64</v>
          </cell>
          <cell r="AG373" t="str">
            <v>ИП Гамидов Ровшан Ширмамед оглы</v>
          </cell>
          <cell r="AH373" t="str">
            <v>ИП Гамидов Р.Ш.о.</v>
          </cell>
          <cell r="AI373"/>
          <cell r="AJ373"/>
          <cell r="AK373"/>
          <cell r="AL373"/>
          <cell r="AM373"/>
          <cell r="AN373"/>
          <cell r="AO373"/>
          <cell r="AP373"/>
          <cell r="AQ373">
            <v>4</v>
          </cell>
          <cell r="AR373">
            <v>8</v>
          </cell>
          <cell r="AS373">
            <v>9</v>
          </cell>
          <cell r="AT373">
            <v>10</v>
          </cell>
          <cell r="AU373"/>
          <cell r="AV373"/>
          <cell r="AW373"/>
          <cell r="AX373" t="str">
            <v>Договор</v>
          </cell>
          <cell r="AY373" t="str">
            <v>ПРОДАВЕЦ</v>
          </cell>
          <cell r="AZ373"/>
          <cell r="BA373"/>
          <cell r="BB373"/>
          <cell r="BC373"/>
          <cell r="BD373"/>
          <cell r="BE373"/>
          <cell r="BF373"/>
          <cell r="BG373"/>
          <cell r="BH373"/>
          <cell r="BI373">
            <v>1</v>
          </cell>
          <cell r="BJ373" t="str">
            <v>ИП Гамидов Ровшан Ширмамед оглы</v>
          </cell>
          <cell r="BK373" t="str">
            <v>г-ну Гамидову Р. Ш. о.</v>
          </cell>
          <cell r="BL373" t="str">
            <v>Индивидуальному предпринимателю</v>
          </cell>
          <cell r="BM373"/>
          <cell r="BN373"/>
          <cell r="BO373"/>
          <cell r="BP373" t="str">
            <v>район "ЗСКБ" маг. Афины</v>
          </cell>
        </row>
        <row r="374">
          <cell r="A374">
            <v>20624</v>
          </cell>
          <cell r="B374" t="str">
            <v>ИП Шахгулиев Тахир Камил оглы</v>
          </cell>
          <cell r="C374" t="str">
            <v>ИП Шахгулиев Т. К.о.</v>
          </cell>
          <cell r="D374" t="str">
            <v>12-624/2006    от 01.01.2006г.</v>
          </cell>
          <cell r="E374"/>
          <cell r="F374"/>
          <cell r="G374"/>
          <cell r="H374"/>
          <cell r="I374"/>
          <cell r="J374"/>
          <cell r="K374">
            <v>890301845071</v>
          </cell>
          <cell r="L374"/>
          <cell r="M374"/>
          <cell r="N374"/>
          <cell r="O374"/>
          <cell r="P374">
            <v>304890314700076</v>
          </cell>
          <cell r="Q374"/>
          <cell r="R374"/>
          <cell r="S374"/>
          <cell r="T374"/>
          <cell r="U374"/>
          <cell r="V374"/>
          <cell r="W374">
            <v>629758</v>
          </cell>
          <cell r="X374" t="str">
            <v>Тюменская обл. ЯНАО</v>
          </cell>
          <cell r="Y374" t="str">
            <v>Надымский р-он п. Пангоды</v>
          </cell>
          <cell r="Z374" t="str">
            <v>п. Заполярный общ. 2 к.26</v>
          </cell>
          <cell r="AA374">
            <v>629730</v>
          </cell>
          <cell r="AB374" t="str">
            <v>Тюменская обл. ЯНАО</v>
          </cell>
          <cell r="AC374" t="str">
            <v>г. Надым</v>
          </cell>
          <cell r="AD374" t="str">
            <v>ул. Комсомольская 10б</v>
          </cell>
          <cell r="AE374"/>
          <cell r="AF374" t="str">
            <v>т. 2-82-92 
д.2-33-12 
т. 8-902-626-65-64</v>
          </cell>
          <cell r="AG374" t="str">
            <v>Шахгулиев Тахир Камил оглы</v>
          </cell>
          <cell r="AH374" t="str">
            <v>Шахгулиев Т. К.о.</v>
          </cell>
          <cell r="AI374"/>
          <cell r="AJ374"/>
          <cell r="AK374"/>
          <cell r="AL374"/>
          <cell r="AM374"/>
          <cell r="AN374"/>
          <cell r="AO374"/>
          <cell r="AP374"/>
          <cell r="AQ374">
            <v>4</v>
          </cell>
          <cell r="AR374">
            <v>8</v>
          </cell>
          <cell r="AS374">
            <v>9</v>
          </cell>
          <cell r="AT374">
            <v>10</v>
          </cell>
          <cell r="AU374"/>
          <cell r="AV374"/>
          <cell r="AW374"/>
          <cell r="AX374" t="str">
            <v>Договор</v>
          </cell>
          <cell r="AY374" t="str">
            <v>ПРОДАВЕЦ</v>
          </cell>
          <cell r="AZ374"/>
          <cell r="BA374"/>
          <cell r="BB374"/>
          <cell r="BC374"/>
          <cell r="BD374"/>
          <cell r="BE374"/>
          <cell r="BF374"/>
          <cell r="BG374"/>
          <cell r="BH374"/>
          <cell r="BI374">
            <v>1</v>
          </cell>
          <cell r="BJ374" t="str">
            <v>ИП Шахгулиев Тахир Камил оглы</v>
          </cell>
          <cell r="BK374" t="str">
            <v>г-ну Шахгулиеву Т. К.о.</v>
          </cell>
          <cell r="BL374" t="str">
            <v>Индивидуальному предпринимателю</v>
          </cell>
          <cell r="BM374"/>
          <cell r="BN374"/>
          <cell r="BO374"/>
          <cell r="BP374" t="str">
            <v>Комсомольская 12 "У Тахира"</v>
          </cell>
        </row>
        <row r="375">
          <cell r="A375">
            <v>20625</v>
          </cell>
          <cell r="B375" t="str">
            <v>ИП Прохоров Сергей Михайлович</v>
          </cell>
          <cell r="C375" t="str">
            <v>Прохоров С М</v>
          </cell>
          <cell r="D375" t="str">
            <v>12-625/2006    от 01.01.2006г.</v>
          </cell>
          <cell r="E375"/>
          <cell r="F375"/>
          <cell r="G375"/>
          <cell r="H375"/>
          <cell r="I375"/>
          <cell r="J375"/>
          <cell r="K375">
            <v>890301774825</v>
          </cell>
          <cell r="L375"/>
          <cell r="M375"/>
          <cell r="N375"/>
          <cell r="O375"/>
          <cell r="P375">
            <v>304890323000023</v>
          </cell>
          <cell r="Q375"/>
          <cell r="R375"/>
          <cell r="S375"/>
          <cell r="T375"/>
          <cell r="U375"/>
          <cell r="V375"/>
          <cell r="W375">
            <v>629730</v>
          </cell>
          <cell r="X375" t="str">
            <v>Тюменская обл. ЯНАО</v>
          </cell>
          <cell r="Y375" t="str">
            <v>г. Надым</v>
          </cell>
          <cell r="Z375" t="str">
            <v>п. Лесной д. 12 кв. 18</v>
          </cell>
          <cell r="AA375">
            <v>629730</v>
          </cell>
          <cell r="AB375" t="str">
            <v>Тюменская обл. ЯНАО</v>
          </cell>
          <cell r="AC375" t="str">
            <v>г. Надым</v>
          </cell>
          <cell r="AD375" t="str">
            <v>ул. Топчева   ПСО - 35</v>
          </cell>
          <cell r="AE375"/>
          <cell r="AF375"/>
          <cell r="AG375" t="str">
            <v>ИП Прохоров Сергей Михайлович</v>
          </cell>
          <cell r="AH375" t="str">
            <v>ИП Прохоров С. М.</v>
          </cell>
          <cell r="AI375"/>
          <cell r="AJ375"/>
          <cell r="AK375"/>
          <cell r="AL375"/>
          <cell r="AM375"/>
          <cell r="AN375"/>
          <cell r="AO375"/>
          <cell r="AP375"/>
          <cell r="AQ375">
            <v>4</v>
          </cell>
          <cell r="AR375">
            <v>8</v>
          </cell>
          <cell r="AS375">
            <v>9</v>
          </cell>
          <cell r="AT375">
            <v>10</v>
          </cell>
          <cell r="AU375"/>
          <cell r="AV375"/>
          <cell r="AW375"/>
          <cell r="AX375" t="str">
            <v>Договор</v>
          </cell>
          <cell r="AY375" t="str">
            <v>ПРОДАВЕЦ</v>
          </cell>
          <cell r="AZ375"/>
          <cell r="BA375"/>
          <cell r="BB375"/>
          <cell r="BC375"/>
          <cell r="BD375"/>
          <cell r="BE375"/>
          <cell r="BF375"/>
          <cell r="BG375"/>
          <cell r="BH375"/>
          <cell r="BI375">
            <v>1</v>
          </cell>
          <cell r="BJ375" t="str">
            <v>ИП Прохоров Сергей Михайлович</v>
          </cell>
          <cell r="BK375" t="str">
            <v>г-ну Прохорову С. М.</v>
          </cell>
          <cell r="BL375" t="str">
            <v>Индивидуальному предпринимателю</v>
          </cell>
          <cell r="BM375"/>
          <cell r="BN375"/>
          <cell r="BO375">
            <v>3.004</v>
          </cell>
          <cell r="BP375" t="str">
            <v>автомойка   ПСО</v>
          </cell>
        </row>
        <row r="376">
          <cell r="A376">
            <v>20626</v>
          </cell>
          <cell r="B376" t="str">
            <v>ИП Борунов Александр  Николаевич</v>
          </cell>
          <cell r="C376" t="str">
            <v>ИП Борунов А.Н.</v>
          </cell>
          <cell r="D376" t="str">
            <v>12-626/2006    от 01.01.2006г.</v>
          </cell>
          <cell r="E376"/>
          <cell r="F376" t="str">
            <v>"Запсибкомбанк" ОАО г. Салехард</v>
          </cell>
          <cell r="G376" t="str">
            <v>047182727</v>
          </cell>
          <cell r="H376" t="str">
            <v>30101810600000000727</v>
          </cell>
          <cell r="I376" t="str">
            <v>40802810500140000175</v>
          </cell>
          <cell r="J376"/>
          <cell r="K376">
            <v>890300193346</v>
          </cell>
          <cell r="L376"/>
          <cell r="M376"/>
          <cell r="N376"/>
          <cell r="O376"/>
          <cell r="P376">
            <v>304890305100011</v>
          </cell>
          <cell r="Q376"/>
          <cell r="R376"/>
          <cell r="S376"/>
          <cell r="T376"/>
          <cell r="U376"/>
          <cell r="V376"/>
          <cell r="W376">
            <v>629730</v>
          </cell>
          <cell r="X376" t="str">
            <v>Тюменская обл. ЯНАО</v>
          </cell>
          <cell r="Y376" t="str">
            <v>г. Надым</v>
          </cell>
          <cell r="Z376" t="str">
            <v>ул. Зверева д. 44 кв. 99</v>
          </cell>
          <cell r="AA376">
            <v>629730</v>
          </cell>
          <cell r="AB376" t="str">
            <v>Тюменская обл. ЯНАО</v>
          </cell>
          <cell r="AC376" t="str">
            <v>г. Надым</v>
          </cell>
          <cell r="AD376" t="str">
            <v>ул. Зверева д. 44 кв. 99</v>
          </cell>
          <cell r="AE376"/>
          <cell r="AF376" t="str">
            <v>т. 66-8-06</v>
          </cell>
          <cell r="AG376" t="str">
            <v>ИП Борунов Александр  Николаевич</v>
          </cell>
          <cell r="AH376" t="str">
            <v>Борунов А.Н</v>
          </cell>
          <cell r="AI376"/>
          <cell r="AJ376"/>
          <cell r="AK376"/>
          <cell r="AL376"/>
          <cell r="AM376"/>
          <cell r="AN376"/>
          <cell r="AO376"/>
          <cell r="AP376"/>
          <cell r="AQ376">
            <v>4</v>
          </cell>
          <cell r="AR376">
            <v>8</v>
          </cell>
          <cell r="AS376">
            <v>9</v>
          </cell>
          <cell r="AT376">
            <v>10</v>
          </cell>
          <cell r="AU376"/>
          <cell r="AV376"/>
          <cell r="AW376"/>
          <cell r="AX376" t="str">
            <v>Договор</v>
          </cell>
          <cell r="AY376" t="str">
            <v>ПРОДАВЕЦ</v>
          </cell>
          <cell r="AZ376"/>
          <cell r="BA376"/>
          <cell r="BB376"/>
          <cell r="BC376"/>
          <cell r="BD376"/>
          <cell r="BE376"/>
          <cell r="BF376"/>
          <cell r="BG376"/>
          <cell r="BH376"/>
          <cell r="BI376">
            <v>1</v>
          </cell>
          <cell r="BJ376" t="str">
            <v>ИП Борунов Александр  Николаевич</v>
          </cell>
          <cell r="BK376" t="str">
            <v>г-ну Борунову  А. Н.</v>
          </cell>
          <cell r="BL376" t="str">
            <v>Индивидуальному предпринимателю</v>
          </cell>
          <cell r="BM376"/>
          <cell r="BN376"/>
          <cell r="BO376"/>
          <cell r="BP376" t="str">
            <v>3а мкр.  МАГ. Купец</v>
          </cell>
        </row>
        <row r="377">
          <cell r="A377">
            <v>20627</v>
          </cell>
          <cell r="B377" t="str">
            <v>ИП Голуб Виктория Юрьевна</v>
          </cell>
          <cell r="C377" t="str">
            <v>ИП Голуб В.Ю.</v>
          </cell>
          <cell r="D377" t="str">
            <v>12-627/2006    от 01.01.2006г.</v>
          </cell>
          <cell r="E377"/>
          <cell r="F377"/>
          <cell r="G377"/>
          <cell r="H377"/>
          <cell r="I377"/>
          <cell r="J377"/>
          <cell r="K377">
            <v>890304200040</v>
          </cell>
          <cell r="L377"/>
          <cell r="M377"/>
          <cell r="N377"/>
          <cell r="O377"/>
          <cell r="P377">
            <v>304890304200040</v>
          </cell>
          <cell r="Q377"/>
          <cell r="R377"/>
          <cell r="S377"/>
          <cell r="T377"/>
          <cell r="U377"/>
          <cell r="V377"/>
          <cell r="W377">
            <v>629730</v>
          </cell>
          <cell r="X377" t="str">
            <v>Тюменская обл. ЯНАО</v>
          </cell>
          <cell r="Y377" t="str">
            <v>г. Надым</v>
          </cell>
          <cell r="Z377" t="str">
            <v>ул. Пионерская 1-30</v>
          </cell>
          <cell r="AA377">
            <v>629730</v>
          </cell>
          <cell r="AB377" t="str">
            <v>Тюменская обл. ЯНАО</v>
          </cell>
          <cell r="AC377" t="str">
            <v>г. Надым</v>
          </cell>
          <cell r="AD377" t="str">
            <v>ул. Пионерская 1-30</v>
          </cell>
          <cell r="AE377"/>
          <cell r="AF377" t="str">
            <v>т. 3-09-13</v>
          </cell>
          <cell r="AG377" t="str">
            <v>ИП Голуб Виктория Юрьевна</v>
          </cell>
          <cell r="AH377" t="str">
            <v>ИП Голуб В.Ю.</v>
          </cell>
          <cell r="AI377"/>
          <cell r="AJ377"/>
          <cell r="AK377"/>
          <cell r="AL377"/>
          <cell r="AM377"/>
          <cell r="AN377"/>
          <cell r="AO377"/>
          <cell r="AP377"/>
          <cell r="AQ377">
            <v>4</v>
          </cell>
          <cell r="AR377">
            <v>8</v>
          </cell>
          <cell r="AS377">
            <v>9</v>
          </cell>
          <cell r="AT377">
            <v>10</v>
          </cell>
          <cell r="AU377"/>
          <cell r="AV377"/>
          <cell r="AW377"/>
          <cell r="AX377" t="str">
            <v>Договор</v>
          </cell>
          <cell r="AY377" t="str">
            <v>ПРОДАВЕЦ</v>
          </cell>
          <cell r="AZ377"/>
          <cell r="BA377"/>
          <cell r="BB377"/>
          <cell r="BC377"/>
          <cell r="BD377"/>
          <cell r="BE377"/>
          <cell r="BF377"/>
          <cell r="BG377"/>
          <cell r="BH377"/>
          <cell r="BI377">
            <v>1</v>
          </cell>
          <cell r="BJ377" t="str">
            <v>ИП Голуб Виктория Юрьевна</v>
          </cell>
          <cell r="BK377" t="str">
            <v>г-же Голуб В. Ю.</v>
          </cell>
          <cell r="BL377" t="str">
            <v>Индивидуальному предпринимателю</v>
          </cell>
        </row>
        <row r="378">
          <cell r="A378">
            <v>20628</v>
          </cell>
          <cell r="B378" t="str">
            <v>ИП Афанасенко Валерий Михайлович</v>
          </cell>
          <cell r="C378" t="str">
            <v>ИП Афанасенко В. М.</v>
          </cell>
          <cell r="D378" t="str">
            <v>12-628/2006    от 01.01.2006г.</v>
          </cell>
          <cell r="E378"/>
          <cell r="F378"/>
          <cell r="G378"/>
          <cell r="H378"/>
          <cell r="I378"/>
          <cell r="J378"/>
          <cell r="K378">
            <v>890300032550</v>
          </cell>
          <cell r="L378"/>
          <cell r="M378"/>
          <cell r="N378"/>
          <cell r="O378"/>
          <cell r="P378">
            <v>304890335500065</v>
          </cell>
          <cell r="Q378"/>
          <cell r="R378"/>
          <cell r="S378"/>
          <cell r="T378"/>
          <cell r="U378"/>
          <cell r="V378"/>
          <cell r="W378">
            <v>629730</v>
          </cell>
          <cell r="X378" t="str">
            <v>Тюменская обл. ЯНАО</v>
          </cell>
          <cell r="Y378" t="str">
            <v>г. Надым</v>
          </cell>
          <cell r="Z378" t="str">
            <v xml:space="preserve">ул. Зверева 3/1 </v>
          </cell>
          <cell r="AA378">
            <v>629730</v>
          </cell>
          <cell r="AB378" t="str">
            <v>Тюменская обл. ЯНАО</v>
          </cell>
          <cell r="AC378" t="str">
            <v>г. Надым</v>
          </cell>
          <cell r="AD378" t="str">
            <v xml:space="preserve">ул. Зверева 3/1 </v>
          </cell>
          <cell r="AE378"/>
          <cell r="AF378" t="str">
            <v>т. 36-700</v>
          </cell>
          <cell r="AG378" t="str">
            <v>ИП Афанасенко Валерий Михайлович</v>
          </cell>
          <cell r="AH378" t="str">
            <v>ИП Афанасенко В. М.</v>
          </cell>
          <cell r="AI378"/>
          <cell r="AJ378"/>
          <cell r="AK378"/>
          <cell r="AL378"/>
          <cell r="AM378"/>
          <cell r="AN378"/>
          <cell r="AO378"/>
          <cell r="AP378"/>
          <cell r="AQ378">
            <v>4</v>
          </cell>
          <cell r="AR378">
            <v>8</v>
          </cell>
          <cell r="AS378">
            <v>9</v>
          </cell>
          <cell r="AT378">
            <v>10</v>
          </cell>
          <cell r="AU378"/>
          <cell r="AV378"/>
          <cell r="AW378"/>
          <cell r="AX378" t="str">
            <v>Договор</v>
          </cell>
          <cell r="AY378" t="str">
            <v>ПРОДАВЕЦ</v>
          </cell>
          <cell r="AZ378"/>
          <cell r="BA378"/>
          <cell r="BB378"/>
          <cell r="BC378"/>
          <cell r="BD378"/>
          <cell r="BE378"/>
          <cell r="BF378"/>
          <cell r="BG378"/>
          <cell r="BH378"/>
          <cell r="BI378">
            <v>1</v>
          </cell>
          <cell r="BJ378" t="str">
            <v>ИП Афанасенко Валерий Михайлович</v>
          </cell>
          <cell r="BK378" t="str">
            <v>г-ну Афанасенко В. М.</v>
          </cell>
          <cell r="BL378" t="str">
            <v>Индивидуальному предпринимателю</v>
          </cell>
          <cell r="BM378"/>
          <cell r="BN378"/>
          <cell r="BO378"/>
          <cell r="BP378" t="str">
            <v>Час. Мастерская</v>
          </cell>
        </row>
        <row r="379">
          <cell r="A379">
            <v>20629</v>
          </cell>
          <cell r="B379" t="str">
            <v>ИП Шаблевский Анатолий Григорьевич</v>
          </cell>
          <cell r="C379" t="str">
            <v>ИП Шаблевский А. Г.</v>
          </cell>
          <cell r="D379" t="str">
            <v>12-629/2006    от 01.01.2006г.</v>
          </cell>
          <cell r="E379"/>
          <cell r="F379"/>
          <cell r="G379"/>
          <cell r="H379"/>
          <cell r="I379"/>
          <cell r="J379"/>
          <cell r="K379">
            <v>890300216610</v>
          </cell>
          <cell r="L379"/>
          <cell r="M379"/>
          <cell r="N379"/>
          <cell r="O379"/>
          <cell r="P379">
            <v>304890334900018</v>
          </cell>
          <cell r="Q379"/>
          <cell r="R379"/>
          <cell r="S379"/>
          <cell r="T379"/>
          <cell r="U379"/>
          <cell r="V379"/>
          <cell r="W379">
            <v>629730</v>
          </cell>
          <cell r="X379" t="str">
            <v>Тюменская обл. ЯНАО</v>
          </cell>
          <cell r="Y379" t="str">
            <v>г. Надым</v>
          </cell>
          <cell r="Z379" t="str">
            <v>ул. Строителей д. 7 кв. 78</v>
          </cell>
          <cell r="AA379">
            <v>629730</v>
          </cell>
          <cell r="AB379" t="str">
            <v>Тюменская обл. ЯНАО</v>
          </cell>
          <cell r="AC379" t="str">
            <v>г. Надым</v>
          </cell>
          <cell r="AD379" t="str">
            <v>ул. Строителей д. 7 кв. 78</v>
          </cell>
          <cell r="AE379"/>
          <cell r="AF379" t="str">
            <v>т. 3-68-61 53-32-72</v>
          </cell>
          <cell r="AG379" t="str">
            <v>ИП Шаблевский Анатолий Григорьевич</v>
          </cell>
          <cell r="AH379" t="str">
            <v>ИП Шаблевский А. Г.</v>
          </cell>
          <cell r="AI379"/>
          <cell r="AJ379"/>
          <cell r="AK379"/>
          <cell r="AL379"/>
          <cell r="AM379"/>
          <cell r="AN379"/>
          <cell r="AO379"/>
          <cell r="AP379"/>
          <cell r="AQ379">
            <v>4</v>
          </cell>
          <cell r="AR379">
            <v>8</v>
          </cell>
          <cell r="AS379">
            <v>9</v>
          </cell>
          <cell r="AT379">
            <v>10</v>
          </cell>
          <cell r="AU379"/>
          <cell r="AV379"/>
          <cell r="AW379"/>
          <cell r="AX379" t="str">
            <v>Договор</v>
          </cell>
          <cell r="AY379" t="str">
            <v>ПРОДАВЕЦ</v>
          </cell>
          <cell r="AZ379"/>
          <cell r="BA379"/>
          <cell r="BB379"/>
          <cell r="BC379"/>
          <cell r="BD379"/>
          <cell r="BE379"/>
          <cell r="BF379"/>
          <cell r="BG379"/>
          <cell r="BH379"/>
          <cell r="BI379">
            <v>1</v>
          </cell>
          <cell r="BJ379" t="str">
            <v>ИП Шаблевский Анатолий Григорьевич</v>
          </cell>
          <cell r="BK379" t="str">
            <v>г-ну Шаблевскому А. Г.</v>
          </cell>
          <cell r="BL379" t="str">
            <v>Индивидуальному предпринимателю</v>
          </cell>
          <cell r="BM379"/>
          <cell r="BN379"/>
          <cell r="BO379"/>
          <cell r="BP379" t="str">
            <v>маг. Ника</v>
          </cell>
        </row>
        <row r="380">
          <cell r="A380">
            <v>20630</v>
          </cell>
          <cell r="B380" t="str">
            <v>ИП  Шинкаренко Елена Николаевна</v>
          </cell>
          <cell r="C380" t="str">
            <v>Шинкаренко Е. Н.</v>
          </cell>
          <cell r="D380" t="str">
            <v>12-630/2006    от 01.01.2006г.</v>
          </cell>
          <cell r="E380"/>
          <cell r="F380"/>
          <cell r="G380"/>
          <cell r="H380"/>
          <cell r="I380"/>
          <cell r="J380"/>
          <cell r="K380">
            <v>890300019474</v>
          </cell>
          <cell r="L380"/>
          <cell r="M380"/>
          <cell r="N380"/>
          <cell r="O380"/>
          <cell r="P380">
            <v>304890307600052</v>
          </cell>
          <cell r="Q380"/>
          <cell r="R380"/>
          <cell r="S380"/>
          <cell r="T380"/>
          <cell r="U380"/>
          <cell r="V380"/>
          <cell r="W380">
            <v>629730</v>
          </cell>
          <cell r="X380" t="str">
            <v>Тюменская обл. ЯНАО</v>
          </cell>
          <cell r="Y380" t="str">
            <v>г. Надым</v>
          </cell>
          <cell r="Z380" t="str">
            <v>ул. Заводская д. 5 кв. 64</v>
          </cell>
          <cell r="AA380">
            <v>629730</v>
          </cell>
          <cell r="AB380" t="str">
            <v>Тюменская обл. ЯНАО</v>
          </cell>
          <cell r="AC380" t="str">
            <v>г. Надым</v>
          </cell>
          <cell r="AD380" t="str">
            <v>ул. Зверева д. 46 кв. 3</v>
          </cell>
          <cell r="AE380"/>
          <cell r="AF380" t="str">
            <v>52-52-33
520027</v>
          </cell>
          <cell r="AG380" t="str">
            <v>ИП  Шинкаренко Елена Николаевна</v>
          </cell>
          <cell r="AH380" t="str">
            <v>ИП  Шинкаренко Е. Н.</v>
          </cell>
          <cell r="AI380"/>
          <cell r="AJ380"/>
          <cell r="AK380"/>
          <cell r="AL380"/>
          <cell r="AM380"/>
          <cell r="AN380"/>
          <cell r="AO380"/>
          <cell r="AP380"/>
          <cell r="AQ380">
            <v>4</v>
          </cell>
          <cell r="AR380">
            <v>8</v>
          </cell>
          <cell r="AS380">
            <v>9</v>
          </cell>
          <cell r="AT380">
            <v>10</v>
          </cell>
          <cell r="AU380"/>
          <cell r="AV380"/>
          <cell r="AW380"/>
          <cell r="AX380" t="str">
            <v>Договор</v>
          </cell>
          <cell r="AY380" t="str">
            <v>ПРОДАВЕЦ</v>
          </cell>
          <cell r="AZ380"/>
          <cell r="BA380"/>
          <cell r="BB380"/>
          <cell r="BC380"/>
          <cell r="BD380"/>
          <cell r="BE380"/>
          <cell r="BF380"/>
          <cell r="BG380"/>
          <cell r="BH380"/>
          <cell r="BI380">
            <v>1</v>
          </cell>
          <cell r="BJ380" t="str">
            <v>ИП  Шинкаренко Елена Николаевна</v>
          </cell>
          <cell r="BK380" t="str">
            <v>г-же  Шинкаренко Е. Н.</v>
          </cell>
          <cell r="BL380" t="str">
            <v>Индивидуальному предпринимателю</v>
          </cell>
          <cell r="BM380"/>
          <cell r="BN380"/>
          <cell r="BO380"/>
          <cell r="BP380" t="str">
            <v>Зверева 46 маг. Эллада</v>
          </cell>
        </row>
        <row r="381">
          <cell r="A381">
            <v>20631</v>
          </cell>
          <cell r="B381" t="str">
            <v>Новый Абонент</v>
          </cell>
          <cell r="C381" t="str">
            <v>Новый Абонент</v>
          </cell>
          <cell r="D381"/>
          <cell r="E381"/>
          <cell r="F381"/>
          <cell r="G381"/>
          <cell r="H381"/>
          <cell r="I381"/>
          <cell r="J381"/>
          <cell r="K381"/>
          <cell r="L381"/>
          <cell r="M381"/>
          <cell r="N381"/>
          <cell r="O381"/>
          <cell r="P381"/>
          <cell r="Q381"/>
          <cell r="R381"/>
          <cell r="S381"/>
          <cell r="T381"/>
          <cell r="U381"/>
          <cell r="V381"/>
          <cell r="W381"/>
          <cell r="X381"/>
          <cell r="Y381"/>
          <cell r="Z381"/>
          <cell r="AA381"/>
          <cell r="AB381"/>
          <cell r="AC381"/>
          <cell r="AD381"/>
          <cell r="AE381"/>
          <cell r="AF381"/>
          <cell r="AG381"/>
          <cell r="AH381"/>
          <cell r="AI381"/>
          <cell r="AJ381"/>
          <cell r="AK381"/>
          <cell r="AL381"/>
          <cell r="AM381"/>
          <cell r="AN381"/>
          <cell r="AO381"/>
          <cell r="AP381"/>
          <cell r="AQ381"/>
          <cell r="AR381"/>
          <cell r="AS381"/>
          <cell r="AT381"/>
          <cell r="AU381"/>
          <cell r="AV381"/>
          <cell r="AW381"/>
          <cell r="AX381"/>
          <cell r="AY381"/>
          <cell r="AZ381"/>
          <cell r="BA381"/>
          <cell r="BB381"/>
          <cell r="BC381"/>
          <cell r="BD381"/>
          <cell r="BE381"/>
          <cell r="BF381"/>
          <cell r="BG381"/>
          <cell r="BH381"/>
          <cell r="BI381"/>
          <cell r="BJ381" t="str">
            <v>Новый Абонент</v>
          </cell>
        </row>
        <row r="382">
          <cell r="A382">
            <v>20632</v>
          </cell>
          <cell r="B382" t="str">
            <v>ИП Смирнова Наталья Александровна</v>
          </cell>
          <cell r="C382" t="str">
            <v>ИП Смирнова Н. А.</v>
          </cell>
          <cell r="D382" t="str">
            <v>12-632/2006    от 01.01.2006г.</v>
          </cell>
          <cell r="E382"/>
          <cell r="F382"/>
          <cell r="G382"/>
          <cell r="H382"/>
          <cell r="I382"/>
          <cell r="J382"/>
          <cell r="K382">
            <v>890300166790</v>
          </cell>
          <cell r="L382"/>
          <cell r="M382"/>
          <cell r="N382"/>
          <cell r="O382"/>
          <cell r="P382">
            <v>304890335700016</v>
          </cell>
          <cell r="Q382"/>
          <cell r="R382"/>
          <cell r="S382"/>
          <cell r="T382"/>
          <cell r="U382"/>
          <cell r="V382"/>
          <cell r="W382">
            <v>629730</v>
          </cell>
          <cell r="X382" t="str">
            <v>Тюменская обл. ЯНАО</v>
          </cell>
          <cell r="Y382" t="str">
            <v>г. Надым</v>
          </cell>
          <cell r="Z382" t="str">
            <v>пр. Ленинградский д. 11 кв. 66</v>
          </cell>
          <cell r="AA382">
            <v>629730</v>
          </cell>
          <cell r="AB382" t="str">
            <v>Тюменская обл. ЯНАО</v>
          </cell>
          <cell r="AC382" t="str">
            <v>г. Надым</v>
          </cell>
          <cell r="AD382" t="str">
            <v>пр. Комсомольская д. 31</v>
          </cell>
          <cell r="AE382"/>
          <cell r="AF382" t="str">
            <v>т. 3-05-93   89224567912</v>
          </cell>
          <cell r="AG382" t="str">
            <v>ИП Смирнова Наталья Александровна</v>
          </cell>
          <cell r="AH382" t="str">
            <v>ИП Смирнова Н. А.</v>
          </cell>
          <cell r="AI382"/>
          <cell r="AJ382"/>
          <cell r="AK382"/>
          <cell r="AL382"/>
          <cell r="AM382"/>
          <cell r="AN382"/>
          <cell r="AO382"/>
          <cell r="AP382"/>
          <cell r="AQ382">
            <v>4</v>
          </cell>
          <cell r="AR382">
            <v>8</v>
          </cell>
          <cell r="AS382">
            <v>9</v>
          </cell>
          <cell r="AT382">
            <v>10</v>
          </cell>
          <cell r="AU382"/>
          <cell r="AV382"/>
          <cell r="AW382"/>
          <cell r="AX382" t="str">
            <v>Договор</v>
          </cell>
          <cell r="AY382" t="str">
            <v>ПРОДАВЕЦ</v>
          </cell>
          <cell r="AZ382"/>
          <cell r="BA382"/>
          <cell r="BB382"/>
          <cell r="BC382"/>
          <cell r="BD382"/>
          <cell r="BE382"/>
          <cell r="BF382"/>
          <cell r="BG382"/>
          <cell r="BH382"/>
          <cell r="BI382">
            <v>1</v>
          </cell>
          <cell r="BJ382" t="str">
            <v>ИП Смирнова Наталья Александровна</v>
          </cell>
          <cell r="BK382" t="str">
            <v>г-же Смирновой  Н. А.</v>
          </cell>
          <cell r="BL382" t="str">
            <v>Индивидуальному предпринимателю</v>
          </cell>
          <cell r="BM382"/>
          <cell r="BN382"/>
          <cell r="BO382">
            <v>4.0369999999999999</v>
          </cell>
          <cell r="BP382" t="str">
            <v>маг. "Виктория" напротив ЦРБ</v>
          </cell>
        </row>
        <row r="383">
          <cell r="A383">
            <v>20633</v>
          </cell>
          <cell r="B383" t="str">
            <v>ИП Кулиев Эльчин Исмаил оглы</v>
          </cell>
          <cell r="C383" t="str">
            <v>ИП Кулиев Э. И. о.</v>
          </cell>
          <cell r="D383" t="str">
            <v>12-633/2006    от 01.01.2006г.</v>
          </cell>
          <cell r="E383"/>
          <cell r="F383"/>
          <cell r="G383"/>
          <cell r="H383"/>
          <cell r="I383"/>
          <cell r="J383"/>
          <cell r="K383">
            <v>622400072311</v>
          </cell>
          <cell r="L383"/>
          <cell r="M383"/>
          <cell r="N383"/>
          <cell r="O383"/>
          <cell r="P383">
            <v>305890302100013</v>
          </cell>
          <cell r="Q383"/>
          <cell r="R383"/>
          <cell r="S383"/>
          <cell r="T383"/>
          <cell r="U383"/>
          <cell r="V383"/>
          <cell r="W383">
            <v>629730</v>
          </cell>
          <cell r="X383" t="str">
            <v>Тюменская обл. ЯНАО</v>
          </cell>
          <cell r="Y383" t="str">
            <v>г. Надым</v>
          </cell>
          <cell r="Z383" t="str">
            <v>ул. Зверева д. 50 кв. 279</v>
          </cell>
          <cell r="AA383">
            <v>629730</v>
          </cell>
          <cell r="AB383" t="str">
            <v>Тюменская обл. ЯНАО</v>
          </cell>
          <cell r="AC383" t="str">
            <v>г. Надым</v>
          </cell>
          <cell r="AD383" t="str">
            <v>ул. Комсомольская 16 п. 2</v>
          </cell>
          <cell r="AE383"/>
          <cell r="AF383" t="str">
            <v>т. 3-89-81</v>
          </cell>
          <cell r="AG383" t="str">
            <v>ИП Кулиев Эльчин Исмаил оглы</v>
          </cell>
          <cell r="AH383" t="str">
            <v>ИП Кулиев Э. И. о.</v>
          </cell>
          <cell r="AI383"/>
          <cell r="AJ383"/>
          <cell r="AK383"/>
          <cell r="AL383"/>
          <cell r="AM383"/>
          <cell r="AN383"/>
          <cell r="AO383"/>
          <cell r="AP383"/>
          <cell r="AQ383">
            <v>4</v>
          </cell>
          <cell r="AR383">
            <v>8</v>
          </cell>
          <cell r="AS383">
            <v>9</v>
          </cell>
          <cell r="AT383">
            <v>10</v>
          </cell>
          <cell r="AU383"/>
          <cell r="AV383"/>
          <cell r="AW383"/>
          <cell r="AX383" t="str">
            <v>Договор</v>
          </cell>
          <cell r="AY383" t="str">
            <v>ПРОДАВЕЦ</v>
          </cell>
          <cell r="AZ383"/>
          <cell r="BA383"/>
          <cell r="BB383"/>
          <cell r="BC383"/>
          <cell r="BD383"/>
          <cell r="BE383"/>
          <cell r="BF383"/>
          <cell r="BG383"/>
          <cell r="BH383"/>
          <cell r="BI383">
            <v>1</v>
          </cell>
          <cell r="BJ383" t="str">
            <v>ИП Кулиев Эльчин Исмаил оглы</v>
          </cell>
          <cell r="BK383" t="str">
            <v>г-ну Кулиеву Э. И. о.</v>
          </cell>
          <cell r="BL383" t="str">
            <v>Индивидуальному предпринимателю</v>
          </cell>
          <cell r="BM383"/>
          <cell r="BN383"/>
          <cell r="BO383"/>
          <cell r="BP383" t="str">
            <v>Комс. 16 маг. Выбор</v>
          </cell>
        </row>
        <row r="384">
          <cell r="A384">
            <v>20634</v>
          </cell>
          <cell r="B384" t="str">
            <v>ИП Копцев Сергей Владимирович</v>
          </cell>
          <cell r="C384" t="str">
            <v>ИП Копцев С.В.</v>
          </cell>
          <cell r="D384" t="str">
            <v>12-634/2006    от 01.01.2006г.</v>
          </cell>
          <cell r="E384"/>
          <cell r="F384"/>
          <cell r="G384"/>
          <cell r="H384"/>
          <cell r="I384"/>
          <cell r="J384"/>
          <cell r="K384">
            <v>526300478780</v>
          </cell>
          <cell r="L384"/>
          <cell r="M384"/>
          <cell r="N384"/>
          <cell r="O384"/>
          <cell r="P384">
            <v>304890307800066</v>
          </cell>
          <cell r="Q384"/>
          <cell r="R384"/>
          <cell r="S384"/>
          <cell r="T384"/>
          <cell r="U384"/>
          <cell r="V384"/>
          <cell r="W384">
            <v>629730</v>
          </cell>
          <cell r="X384" t="str">
            <v>Тюменская обл. ЯНАО</v>
          </cell>
          <cell r="Y384" t="str">
            <v>г. Надым</v>
          </cell>
          <cell r="Z384" t="str">
            <v>ул. Набережная д. 50 кв. 1</v>
          </cell>
          <cell r="AA384">
            <v>629730</v>
          </cell>
          <cell r="AB384" t="str">
            <v>Тюменская обл. ЯНАО</v>
          </cell>
          <cell r="AC384" t="str">
            <v>г. Надым</v>
          </cell>
          <cell r="AD384" t="str">
            <v>Промзона р-он ОАО "СТПС"</v>
          </cell>
          <cell r="AE384"/>
          <cell r="AF384" t="str">
            <v>т. 8-908-85-722-82</v>
          </cell>
          <cell r="AG384" t="str">
            <v>ИП Копцев Сергей Владимирович</v>
          </cell>
          <cell r="AH384" t="str">
            <v>ИП Копцев С. В.</v>
          </cell>
          <cell r="AI384"/>
          <cell r="AJ384"/>
          <cell r="AK384"/>
          <cell r="AL384"/>
          <cell r="AM384"/>
          <cell r="AN384"/>
          <cell r="AO384"/>
          <cell r="AP384"/>
          <cell r="AQ384">
            <v>4</v>
          </cell>
          <cell r="AR384">
            <v>8</v>
          </cell>
          <cell r="AS384">
            <v>9</v>
          </cell>
          <cell r="AT384">
            <v>10</v>
          </cell>
          <cell r="AU384"/>
          <cell r="AV384"/>
          <cell r="AW384"/>
          <cell r="AX384" t="str">
            <v>Договор</v>
          </cell>
          <cell r="AY384" t="str">
            <v>ПРОДАВЕЦ</v>
          </cell>
          <cell r="AZ384"/>
          <cell r="BA384"/>
          <cell r="BB384"/>
          <cell r="BC384"/>
          <cell r="BD384"/>
          <cell r="BE384"/>
          <cell r="BF384"/>
          <cell r="BG384"/>
          <cell r="BH384"/>
          <cell r="BI384">
            <v>1</v>
          </cell>
          <cell r="BJ384" t="str">
            <v>ИП Копцев Сергей Владимирович</v>
          </cell>
          <cell r="BK384" t="str">
            <v>г-ну Копцеву С. В.</v>
          </cell>
          <cell r="BL384" t="str">
            <v>Индивидуальному предпринимателю</v>
          </cell>
          <cell r="BM384"/>
          <cell r="BN384"/>
          <cell r="BO384"/>
          <cell r="BP384" t="str">
            <v>на выезде маг. Валентина</v>
          </cell>
        </row>
        <row r="385">
          <cell r="A385">
            <v>20635</v>
          </cell>
          <cell r="B385" t="str">
            <v>ИП Турок Орэст Иванович</v>
          </cell>
          <cell r="C385" t="str">
            <v>ИП Турок О.И.</v>
          </cell>
          <cell r="D385" t="str">
            <v>12-635/2007   от 01.01.2007г.</v>
          </cell>
          <cell r="E385"/>
          <cell r="F385" t="str">
            <v>"Запсибкомбанк" ОАО г. Салехард</v>
          </cell>
          <cell r="G385" t="str">
            <v>047182727</v>
          </cell>
          <cell r="H385" t="str">
            <v>30101810600000000727</v>
          </cell>
          <cell r="I385" t="str">
            <v>40802810400140000136</v>
          </cell>
          <cell r="J385"/>
          <cell r="K385">
            <v>890305613071</v>
          </cell>
          <cell r="L385"/>
          <cell r="M385"/>
          <cell r="N385"/>
          <cell r="O385"/>
          <cell r="P385">
            <v>304890331600087</v>
          </cell>
          <cell r="Q385"/>
          <cell r="R385"/>
          <cell r="S385"/>
          <cell r="T385"/>
          <cell r="U385"/>
          <cell r="V385"/>
          <cell r="W385">
            <v>629730</v>
          </cell>
          <cell r="X385" t="str">
            <v>Тюменская обл. ЯНАО</v>
          </cell>
          <cell r="Y385" t="str">
            <v>г. Надым</v>
          </cell>
          <cell r="Z385" t="str">
            <v>ул. Геологоразведчиков 7-11</v>
          </cell>
          <cell r="AA385">
            <v>629730</v>
          </cell>
          <cell r="AB385" t="str">
            <v>Тюменская обл. ЯНАО</v>
          </cell>
          <cell r="AC385" t="str">
            <v>г. Надым</v>
          </cell>
          <cell r="AD385" t="str">
            <v>ул. Геологоразведчиков 7-11</v>
          </cell>
          <cell r="AE385"/>
          <cell r="AF385" t="str">
            <v>т. 8-904-454-98-43,  
т. 3-56-04, 
т. 9-73-83,ф.97-380</v>
          </cell>
          <cell r="AG385" t="str">
            <v>ИП Турок Орэст Иванович</v>
          </cell>
          <cell r="AH385" t="str">
            <v>ИП Турок О. И.</v>
          </cell>
          <cell r="AI385"/>
          <cell r="AJ385"/>
          <cell r="AK385"/>
          <cell r="AL385"/>
          <cell r="AM385"/>
          <cell r="AN385"/>
          <cell r="AO385"/>
          <cell r="AP385"/>
          <cell r="AQ385">
            <v>4</v>
          </cell>
          <cell r="AR385">
            <v>8</v>
          </cell>
          <cell r="AS385">
            <v>9</v>
          </cell>
          <cell r="AT385">
            <v>10</v>
          </cell>
          <cell r="AU385"/>
          <cell r="AV385"/>
          <cell r="AW385"/>
          <cell r="AX385" t="str">
            <v>Договор</v>
          </cell>
          <cell r="AY385" t="str">
            <v>ПРОДАВЕЦ</v>
          </cell>
          <cell r="AZ385"/>
          <cell r="BA385"/>
          <cell r="BB385"/>
          <cell r="BC385"/>
          <cell r="BD385"/>
          <cell r="BE385"/>
          <cell r="BF385"/>
          <cell r="BG385"/>
          <cell r="BH385"/>
          <cell r="BI385">
            <v>1</v>
          </cell>
          <cell r="BJ385" t="str">
            <v>ИП Турок Орэст Иванович</v>
          </cell>
          <cell r="BK385" t="str">
            <v>г-ну Турок О. И.</v>
          </cell>
          <cell r="BL385" t="str">
            <v>Индивидуальному предпринимателю</v>
          </cell>
          <cell r="BM385"/>
          <cell r="BN385"/>
          <cell r="BO385"/>
          <cell r="BP385" t="str">
            <v>Оптовый склад Степан Разин</v>
          </cell>
        </row>
        <row r="386">
          <cell r="A386">
            <v>20636</v>
          </cell>
          <cell r="B386" t="str">
            <v>ИП Лень Виктор Владимирович</v>
          </cell>
          <cell r="C386" t="str">
            <v>ИП Лень В. В.</v>
          </cell>
          <cell r="D386" t="str">
            <v>12-636/2006    от 01.01.2006г.</v>
          </cell>
          <cell r="E386"/>
          <cell r="F386" t="str">
            <v>"Запсибкомбанк" ОАО г. Салехард</v>
          </cell>
          <cell r="G386" t="str">
            <v>047182727</v>
          </cell>
          <cell r="H386" t="str">
            <v>30101810600000000727</v>
          </cell>
          <cell r="I386" t="str">
            <v>40802810300140000074</v>
          </cell>
          <cell r="J386"/>
          <cell r="K386">
            <v>890300227393</v>
          </cell>
          <cell r="L386"/>
          <cell r="M386"/>
          <cell r="N386"/>
          <cell r="O386"/>
          <cell r="P386">
            <v>304890302300037</v>
          </cell>
          <cell r="Q386"/>
          <cell r="R386"/>
          <cell r="S386"/>
          <cell r="T386"/>
          <cell r="U386"/>
          <cell r="V386"/>
          <cell r="W386">
            <v>629730</v>
          </cell>
          <cell r="X386" t="str">
            <v>ЯНАО</v>
          </cell>
          <cell r="Y386" t="str">
            <v>г. Надым</v>
          </cell>
          <cell r="Z386" t="str">
            <v>ул. Зверева 49-190</v>
          </cell>
          <cell r="AA386">
            <v>629730</v>
          </cell>
          <cell r="AB386" t="str">
            <v>ЯНАО</v>
          </cell>
          <cell r="AC386" t="str">
            <v>г. Надым</v>
          </cell>
          <cell r="AD386" t="str">
            <v>ул. Пионерская 9</v>
          </cell>
          <cell r="AE386"/>
          <cell r="AF386" t="str">
            <v>т. 3-46-84  
т. 8-922-45-101-77</v>
          </cell>
          <cell r="AG386" t="str">
            <v>ИП Лень Виктор Владимирович</v>
          </cell>
          <cell r="AH386" t="str">
            <v>ИП Лень В. В.</v>
          </cell>
          <cell r="AI386"/>
          <cell r="AJ386"/>
          <cell r="AK386"/>
          <cell r="AL386"/>
          <cell r="AM386"/>
          <cell r="AN386"/>
          <cell r="AO386"/>
          <cell r="AP386"/>
          <cell r="AQ386">
            <v>4</v>
          </cell>
          <cell r="AR386">
            <v>8</v>
          </cell>
          <cell r="AS386">
            <v>9</v>
          </cell>
          <cell r="AT386">
            <v>10</v>
          </cell>
          <cell r="AU386"/>
          <cell r="AV386"/>
          <cell r="AW386"/>
          <cell r="AX386" t="str">
            <v>Договор</v>
          </cell>
          <cell r="AY386" t="str">
            <v>ПРОДАВЕЦ</v>
          </cell>
          <cell r="AZ386"/>
          <cell r="BA386"/>
          <cell r="BB386"/>
          <cell r="BC386"/>
          <cell r="BD386"/>
          <cell r="BE386"/>
          <cell r="BF386"/>
          <cell r="BG386"/>
          <cell r="BH386"/>
          <cell r="BI386">
            <v>1</v>
          </cell>
          <cell r="BJ386" t="str">
            <v>ИП Лень Виктор Владимирович</v>
          </cell>
          <cell r="BK386" t="str">
            <v>г-ну Лень В. В.</v>
          </cell>
          <cell r="BL386" t="str">
            <v>Индивидуальному предпринимателю</v>
          </cell>
          <cell r="BM386"/>
          <cell r="BN386"/>
          <cell r="BO386">
            <v>5.01</v>
          </cell>
          <cell r="BP386" t="str">
            <v>маг. ДЕНДИ</v>
          </cell>
        </row>
        <row r="387">
          <cell r="A387">
            <v>20637</v>
          </cell>
          <cell r="B387" t="str">
            <v>Новый Абонент</v>
          </cell>
          <cell r="C387" t="str">
            <v>Новый Абонент</v>
          </cell>
          <cell r="D387"/>
          <cell r="E387"/>
          <cell r="F387"/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  <cell r="V387"/>
          <cell r="W387"/>
          <cell r="X387"/>
          <cell r="Y387"/>
          <cell r="Z387"/>
          <cell r="AA387"/>
          <cell r="AB387"/>
          <cell r="AC387"/>
          <cell r="AD387"/>
          <cell r="AE387"/>
          <cell r="AF387"/>
          <cell r="AG387"/>
          <cell r="AH387"/>
          <cell r="AI387"/>
          <cell r="AJ387"/>
          <cell r="AK387"/>
          <cell r="AL387"/>
          <cell r="AM387"/>
          <cell r="AN387"/>
          <cell r="AO387"/>
          <cell r="AP387"/>
          <cell r="AQ387"/>
          <cell r="AR387"/>
          <cell r="AS387"/>
          <cell r="AT387"/>
          <cell r="AU387"/>
          <cell r="AV387"/>
          <cell r="AW387"/>
          <cell r="AX387"/>
          <cell r="AY387"/>
          <cell r="AZ387"/>
          <cell r="BA387"/>
          <cell r="BB387"/>
          <cell r="BC387"/>
          <cell r="BD387"/>
          <cell r="BE387"/>
          <cell r="BF387"/>
          <cell r="BG387"/>
          <cell r="BH387"/>
          <cell r="BI387"/>
          <cell r="BJ387" t="str">
            <v>Новый Абонент</v>
          </cell>
        </row>
        <row r="388">
          <cell r="A388">
            <v>20638</v>
          </cell>
          <cell r="B388" t="str">
            <v>Новый Абонент</v>
          </cell>
          <cell r="C388" t="str">
            <v>Новый Абонент</v>
          </cell>
          <cell r="D388"/>
          <cell r="E388"/>
          <cell r="F388"/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/>
          <cell r="R388"/>
          <cell r="S388"/>
          <cell r="T388"/>
          <cell r="U388"/>
          <cell r="V388"/>
          <cell r="W388"/>
          <cell r="X388"/>
          <cell r="Y388"/>
          <cell r="Z388"/>
          <cell r="AA388"/>
          <cell r="AB388"/>
          <cell r="AC388"/>
          <cell r="AD388"/>
          <cell r="AE388"/>
          <cell r="AF388"/>
          <cell r="AG388"/>
          <cell r="AH388"/>
          <cell r="AI388"/>
          <cell r="AJ388"/>
          <cell r="AK388"/>
          <cell r="AL388"/>
          <cell r="AM388"/>
          <cell r="AN388"/>
          <cell r="AO388"/>
          <cell r="AP388"/>
          <cell r="AQ388"/>
          <cell r="AR388"/>
          <cell r="AS388"/>
          <cell r="AT388"/>
          <cell r="AU388"/>
          <cell r="AV388"/>
          <cell r="AW388"/>
          <cell r="AX388"/>
          <cell r="AY388"/>
          <cell r="AZ388"/>
          <cell r="BA388"/>
          <cell r="BB388"/>
          <cell r="BC388"/>
          <cell r="BD388"/>
          <cell r="BE388"/>
          <cell r="BF388"/>
          <cell r="BG388"/>
          <cell r="BH388"/>
          <cell r="BI388"/>
          <cell r="BJ388" t="str">
            <v>Новый Абонент</v>
          </cell>
        </row>
        <row r="389">
          <cell r="A389">
            <v>20639</v>
          </cell>
          <cell r="B389" t="str">
            <v>Новый Абонент</v>
          </cell>
          <cell r="C389" t="str">
            <v>Новый Абонент</v>
          </cell>
          <cell r="D389"/>
          <cell r="E389"/>
          <cell r="F389"/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/>
          <cell r="S389"/>
          <cell r="T389"/>
          <cell r="U389"/>
          <cell r="V389"/>
          <cell r="W389"/>
          <cell r="X389"/>
          <cell r="Y389"/>
          <cell r="Z389"/>
          <cell r="AA389"/>
          <cell r="AB389"/>
          <cell r="AC389"/>
          <cell r="AD389"/>
          <cell r="AE389"/>
          <cell r="AF389"/>
          <cell r="AG389"/>
          <cell r="AH389"/>
          <cell r="AI389"/>
          <cell r="AJ389"/>
          <cell r="AK389"/>
          <cell r="AL389"/>
          <cell r="AM389"/>
          <cell r="AN389"/>
          <cell r="AO389"/>
          <cell r="AP389"/>
          <cell r="AQ389"/>
          <cell r="AR389"/>
          <cell r="AS389"/>
          <cell r="AT389"/>
          <cell r="AU389"/>
          <cell r="AV389"/>
          <cell r="AW389"/>
          <cell r="AX389"/>
          <cell r="AY389"/>
          <cell r="AZ389"/>
          <cell r="BA389"/>
          <cell r="BB389"/>
          <cell r="BC389"/>
          <cell r="BD389"/>
          <cell r="BE389"/>
          <cell r="BF389"/>
          <cell r="BG389"/>
          <cell r="BH389"/>
          <cell r="BI389"/>
          <cell r="BJ389" t="str">
            <v>Новый Абонент</v>
          </cell>
        </row>
        <row r="390">
          <cell r="A390">
            <v>20640</v>
          </cell>
          <cell r="B390" t="str">
            <v>Потребительский кооператив по строительству и эксплуатации гаражей для личного автотранспорта "Север"</v>
          </cell>
          <cell r="C390" t="str">
            <v>ГСК "Север"</v>
          </cell>
          <cell r="D390" t="str">
            <v>12-640/2008    от 01.02.2008г.</v>
          </cell>
          <cell r="E390" t="str">
            <v>Новый</v>
          </cell>
          <cell r="F390" t="str">
            <v>филиал ОАО "Уралсиб"  г. Тюмень</v>
          </cell>
          <cell r="G390" t="str">
            <v>047106957</v>
          </cell>
          <cell r="H390" t="str">
            <v>30101810900000000957</v>
          </cell>
          <cell r="I390" t="str">
            <v>40702810963020000003</v>
          </cell>
          <cell r="J390"/>
          <cell r="K390">
            <v>8903023701</v>
          </cell>
          <cell r="L390">
            <v>890301001</v>
          </cell>
          <cell r="M390"/>
          <cell r="N390" t="str">
            <v>45.21.1,  45.25.7</v>
          </cell>
          <cell r="O390" t="str">
            <v>54107119</v>
          </cell>
          <cell r="P390">
            <v>1048900201668</v>
          </cell>
          <cell r="Q390"/>
          <cell r="R390"/>
          <cell r="S390"/>
          <cell r="T390"/>
          <cell r="U390"/>
          <cell r="V390"/>
          <cell r="W390">
            <v>629730</v>
          </cell>
          <cell r="X390" t="str">
            <v>Ямало-Ненецкий автономный округ</v>
          </cell>
          <cell r="Y390" t="str">
            <v>г. Надым, пос. ПСО-35</v>
          </cell>
          <cell r="Z390" t="str">
            <v>адм. здание ООО "НРЭП" ГСК "Север"</v>
          </cell>
          <cell r="AA390">
            <v>629733</v>
          </cell>
          <cell r="AB390" t="str">
            <v>Ямало-Ненецкий автономный округ</v>
          </cell>
          <cell r="AC390" t="str">
            <v>г. Надым, пос. ПСО-35</v>
          </cell>
          <cell r="AD390" t="str">
            <v>зд. ООО "ГТЭР" ГСК "Север"</v>
          </cell>
          <cell r="AE390"/>
          <cell r="AF390" t="str">
            <v>т/ф. 6-10-04</v>
          </cell>
          <cell r="AG390" t="str">
            <v>п-тель Нурдинов Родион Искакович</v>
          </cell>
          <cell r="AH390" t="str">
            <v>п-тель Нурдинов Р. И.</v>
          </cell>
          <cell r="AI390"/>
          <cell r="AJ390"/>
          <cell r="AK390"/>
          <cell r="AL390"/>
          <cell r="AM390"/>
          <cell r="AN390"/>
          <cell r="AO390"/>
          <cell r="AP390"/>
          <cell r="AQ390"/>
          <cell r="AR390"/>
          <cell r="AS390"/>
          <cell r="AT390"/>
          <cell r="AU390"/>
          <cell r="AV390"/>
          <cell r="AW390"/>
          <cell r="AX390" t="str">
            <v>Договор</v>
          </cell>
          <cell r="AY390" t="str">
            <v>ПРОДАВЕЦ</v>
          </cell>
          <cell r="AZ390"/>
          <cell r="BA390"/>
          <cell r="BB390"/>
          <cell r="BC390"/>
          <cell r="BD390"/>
          <cell r="BE390"/>
          <cell r="BF390"/>
          <cell r="BG390"/>
          <cell r="BH390"/>
          <cell r="BI390">
            <v>0</v>
          </cell>
          <cell r="BJ390" t="str">
            <v>Потребительский кооператив по строительству и эксплуатации гаражей для личного автотранспорта "Север"</v>
          </cell>
          <cell r="BK390" t="str">
            <v>г-ну Нурдинову Р. И.</v>
          </cell>
          <cell r="BL390" t="str">
            <v>Председателю</v>
          </cell>
        </row>
        <row r="391">
          <cell r="A391">
            <v>20641</v>
          </cell>
          <cell r="B391" t="str">
            <v>ГСК "Экипаж"</v>
          </cell>
          <cell r="C391" t="str">
            <v>ГСК "Экипаж"</v>
          </cell>
          <cell r="D391" t="str">
            <v>12-641/2006    от 01.01.2006г.</v>
          </cell>
          <cell r="E391"/>
          <cell r="F391"/>
          <cell r="G391"/>
          <cell r="H391"/>
          <cell r="I391"/>
          <cell r="J391"/>
          <cell r="K391">
            <v>8903015179</v>
          </cell>
          <cell r="L391">
            <v>890301001</v>
          </cell>
          <cell r="M391"/>
          <cell r="N391"/>
          <cell r="O391"/>
          <cell r="P391">
            <v>1028900582105</v>
          </cell>
          <cell r="Q391"/>
          <cell r="R391"/>
          <cell r="S391"/>
          <cell r="T391"/>
          <cell r="U391"/>
          <cell r="V391"/>
          <cell r="W391">
            <v>629730</v>
          </cell>
          <cell r="X391" t="str">
            <v>Тюменская обл. ЯНАО</v>
          </cell>
          <cell r="Y391" t="str">
            <v>г. Надым</v>
          </cell>
          <cell r="Z391" t="str">
            <v>ул. Полярная д. 1</v>
          </cell>
          <cell r="AA391">
            <v>629730</v>
          </cell>
          <cell r="AB391" t="str">
            <v>Тюменская обл. ЯНАО</v>
          </cell>
          <cell r="AC391" t="str">
            <v>г. Надым</v>
          </cell>
          <cell r="AD391" t="str">
            <v>ул. Набережная д. 4 кв. 48</v>
          </cell>
          <cell r="AE391"/>
          <cell r="AF391" t="str">
            <v>т. 67-8-35</v>
          </cell>
          <cell r="AG391" t="str">
            <v>пр-тель Мартиросян Самвел Карапетович</v>
          </cell>
          <cell r="AH391" t="str">
            <v>пр-тель Мартиросян С. К.</v>
          </cell>
          <cell r="AI391"/>
          <cell r="AJ391"/>
          <cell r="AK391"/>
          <cell r="AL391"/>
          <cell r="AM391"/>
          <cell r="AN391"/>
          <cell r="AO391"/>
          <cell r="AP391"/>
          <cell r="AQ391">
            <v>4</v>
          </cell>
          <cell r="AR391">
            <v>8</v>
          </cell>
          <cell r="AS391">
            <v>9</v>
          </cell>
          <cell r="AT391">
            <v>10</v>
          </cell>
          <cell r="AU391"/>
          <cell r="AV391"/>
          <cell r="AW391"/>
          <cell r="AX391" t="str">
            <v>Договор</v>
          </cell>
          <cell r="AY391" t="str">
            <v>ПРОДАВЕЦ</v>
          </cell>
          <cell r="AZ391"/>
          <cell r="BA391"/>
          <cell r="BB391"/>
          <cell r="BC391"/>
          <cell r="BD391"/>
          <cell r="BE391"/>
          <cell r="BF391"/>
          <cell r="BG391"/>
          <cell r="BH391"/>
          <cell r="BI391">
            <v>0</v>
          </cell>
          <cell r="BJ391" t="str">
            <v>ГСК "Экипаж"</v>
          </cell>
          <cell r="BK391" t="str">
            <v>г-ну  Мартиросяну С. К.</v>
          </cell>
          <cell r="BL391" t="str">
            <v>Председателю</v>
          </cell>
        </row>
        <row r="392">
          <cell r="A392">
            <v>20642</v>
          </cell>
          <cell r="B392" t="str">
            <v>КСиЭГ "Тоги"</v>
          </cell>
          <cell r="C392" t="str">
            <v>КСиЭГ "Тоги"</v>
          </cell>
          <cell r="D392" t="str">
            <v>12-642/2007    от 01.07.2007г.</v>
          </cell>
          <cell r="E392"/>
          <cell r="F392"/>
          <cell r="G392"/>
          <cell r="H392"/>
          <cell r="I392"/>
          <cell r="J392"/>
          <cell r="K392">
            <v>8903021119</v>
          </cell>
          <cell r="L392">
            <v>890301001</v>
          </cell>
          <cell r="M392"/>
          <cell r="N392"/>
          <cell r="O392"/>
          <cell r="P392">
            <v>1028900582424</v>
          </cell>
          <cell r="Q392"/>
          <cell r="R392"/>
          <cell r="S392"/>
          <cell r="T392"/>
          <cell r="U392"/>
          <cell r="V392"/>
          <cell r="W392">
            <v>629730</v>
          </cell>
          <cell r="X392" t="str">
            <v>Тюменская обл. ЯНАО</v>
          </cell>
          <cell r="Y392" t="str">
            <v>г. Надым</v>
          </cell>
          <cell r="Z392" t="str">
            <v>ул. Зверева д. 49 кв. 164</v>
          </cell>
          <cell r="AA392">
            <v>629730</v>
          </cell>
          <cell r="AB392" t="str">
            <v>Тюменская обл. ЯНАО</v>
          </cell>
          <cell r="AC392" t="str">
            <v>г. Надым</v>
          </cell>
          <cell r="AD392" t="str">
            <v>ул. Зверева д. 49 кв. 164</v>
          </cell>
          <cell r="AE392"/>
          <cell r="AF392" t="str">
            <v>т. 8-902-626-15-32 
т. 2-21-39</v>
          </cell>
          <cell r="AG392" t="str">
            <v>пр-тель Коков Владислав Султанович</v>
          </cell>
          <cell r="AH392" t="str">
            <v>пр-тель Коков В. С.</v>
          </cell>
          <cell r="AI392" t="str">
            <v>Смирнов Яков</v>
          </cell>
          <cell r="AJ392"/>
          <cell r="AK392"/>
          <cell r="AL392"/>
          <cell r="AM392"/>
          <cell r="AN392"/>
          <cell r="AO392"/>
          <cell r="AP392"/>
          <cell r="AQ392">
            <v>4</v>
          </cell>
          <cell r="AR392">
            <v>8</v>
          </cell>
          <cell r="AS392">
            <v>9</v>
          </cell>
          <cell r="AT392">
            <v>10</v>
          </cell>
          <cell r="AU392"/>
          <cell r="AV392"/>
          <cell r="AW392"/>
          <cell r="AX392" t="str">
            <v>Договор</v>
          </cell>
          <cell r="AY392" t="str">
            <v>ПРОДАВЕЦ</v>
          </cell>
          <cell r="AZ392"/>
          <cell r="BA392"/>
          <cell r="BB392"/>
          <cell r="BC392"/>
          <cell r="BD392"/>
          <cell r="BE392"/>
          <cell r="BF392"/>
          <cell r="BG392"/>
          <cell r="BH392"/>
          <cell r="BI392">
            <v>0</v>
          </cell>
          <cell r="BJ392" t="str">
            <v>КСиЭГ "Тоги"</v>
          </cell>
          <cell r="BK392" t="str">
            <v>г-ну Кокову В. С.</v>
          </cell>
          <cell r="BL392" t="str">
            <v>Председателю</v>
          </cell>
          <cell r="BM392"/>
          <cell r="BN392"/>
          <cell r="BO392"/>
          <cell r="BP392" t="str">
            <v>Забирают сами</v>
          </cell>
        </row>
        <row r="393">
          <cell r="A393">
            <v>20643</v>
          </cell>
          <cell r="B393" t="str">
            <v>ИП Панченко Зоя Николаевна</v>
          </cell>
          <cell r="C393" t="str">
            <v>ИП Панченко З. Н.</v>
          </cell>
          <cell r="D393" t="str">
            <v>12-643/2006    от 01.01.2006г.</v>
          </cell>
          <cell r="E393"/>
          <cell r="F393"/>
          <cell r="G393"/>
          <cell r="H393"/>
          <cell r="I393"/>
          <cell r="J393"/>
          <cell r="K393">
            <v>231200661780</v>
          </cell>
          <cell r="L393"/>
          <cell r="M393"/>
          <cell r="N393"/>
          <cell r="O393"/>
          <cell r="P393">
            <v>304231233700063</v>
          </cell>
          <cell r="Q393"/>
          <cell r="R393"/>
          <cell r="S393"/>
          <cell r="T393"/>
          <cell r="U393"/>
          <cell r="V393"/>
          <cell r="W393">
            <v>629730</v>
          </cell>
          <cell r="X393" t="str">
            <v>Тюменская обл. ЯНАО</v>
          </cell>
          <cell r="Y393" t="str">
            <v>г. Надым</v>
          </cell>
          <cell r="Z393" t="str">
            <v>пр. Ленинградский д. 20 кв. 42</v>
          </cell>
          <cell r="AA393">
            <v>629730</v>
          </cell>
          <cell r="AB393" t="str">
            <v>Тюменская обл. ЯНАО</v>
          </cell>
          <cell r="AC393" t="str">
            <v>г. Надым</v>
          </cell>
          <cell r="AD393" t="str">
            <v>пр. Ленинградский</v>
          </cell>
          <cell r="AE393"/>
          <cell r="AF393" t="str">
            <v>т. 2-23-08</v>
          </cell>
          <cell r="AG393" t="str">
            <v>ИП Панченко Зоя Николаевна</v>
          </cell>
          <cell r="AH393" t="str">
            <v>ИП Панченко З. Н.</v>
          </cell>
          <cell r="AI393"/>
          <cell r="AJ393"/>
          <cell r="AK393"/>
          <cell r="AL393"/>
          <cell r="AM393"/>
          <cell r="AN393"/>
          <cell r="AO393"/>
          <cell r="AP393"/>
          <cell r="AQ393">
            <v>4</v>
          </cell>
          <cell r="AR393">
            <v>8</v>
          </cell>
          <cell r="AS393">
            <v>9</v>
          </cell>
          <cell r="AT393">
            <v>10</v>
          </cell>
          <cell r="AU393"/>
          <cell r="AV393"/>
          <cell r="AW393"/>
          <cell r="AX393" t="str">
            <v>Договор</v>
          </cell>
          <cell r="AY393" t="str">
            <v>ПРОДАВЕЦ</v>
          </cell>
          <cell r="AZ393"/>
          <cell r="BA393"/>
          <cell r="BB393"/>
          <cell r="BC393"/>
          <cell r="BD393"/>
          <cell r="BE393"/>
          <cell r="BF393"/>
          <cell r="BG393"/>
          <cell r="BH393"/>
          <cell r="BI393">
            <v>1</v>
          </cell>
          <cell r="BJ393" t="str">
            <v>ИП Панченко Зоя Николаевна</v>
          </cell>
          <cell r="BK393" t="str">
            <v>г-же Панченко З. Н.</v>
          </cell>
          <cell r="BL393" t="str">
            <v>Индивидуальному предпринимателю</v>
          </cell>
          <cell r="BM393"/>
          <cell r="BN393"/>
          <cell r="BO393">
            <v>5.0229999999999997</v>
          </cell>
          <cell r="BP393" t="str">
            <v>Цветы  лен.прос.</v>
          </cell>
        </row>
        <row r="394">
          <cell r="A394">
            <v>20644</v>
          </cell>
          <cell r="B394" t="str">
            <v>ИП Кураев Сергей Анатольевич</v>
          </cell>
          <cell r="C394" t="str">
            <v>ИП Кураев С.А.</v>
          </cell>
          <cell r="D394" t="str">
            <v>12-644/2008    от 01.01.2008г.</v>
          </cell>
          <cell r="E394" t="str">
            <v>Новый</v>
          </cell>
          <cell r="F394"/>
          <cell r="G394"/>
          <cell r="H394"/>
          <cell r="I394"/>
          <cell r="J394"/>
          <cell r="K394">
            <v>890300160766</v>
          </cell>
          <cell r="L394"/>
          <cell r="M394"/>
          <cell r="N394" t="str">
            <v>50,62</v>
          </cell>
          <cell r="O394"/>
          <cell r="P394">
            <v>304890314500070</v>
          </cell>
          <cell r="Q394"/>
          <cell r="R394"/>
          <cell r="S394"/>
          <cell r="T394"/>
          <cell r="U394"/>
          <cell r="V394" t="str">
            <v>нет доп. Соглашения</v>
          </cell>
          <cell r="W394">
            <v>629730</v>
          </cell>
          <cell r="X394" t="str">
            <v>Тюменская обл. ЯНАО</v>
          </cell>
          <cell r="Y394" t="str">
            <v>г. Надым</v>
          </cell>
          <cell r="Z394" t="str">
            <v>пр. Ленинградский 2-41</v>
          </cell>
          <cell r="AA394">
            <v>629730</v>
          </cell>
          <cell r="AB394" t="str">
            <v>Тюменская обл. ЯНАО</v>
          </cell>
          <cell r="AC394" t="str">
            <v>г. Надым</v>
          </cell>
          <cell r="AD394" t="str">
            <v>пр. Ленинградский 2-41</v>
          </cell>
          <cell r="AE394"/>
          <cell r="AF394" t="str">
            <v>т. 63-4-32, 
т. 8-908-857-8295, 
т. 8-922-462-9917</v>
          </cell>
          <cell r="AG394" t="str">
            <v>ИП Кураев Сергей Анатольевич</v>
          </cell>
          <cell r="AH394" t="str">
            <v>ИП Кураев С.А.</v>
          </cell>
          <cell r="AI394"/>
          <cell r="AJ394"/>
          <cell r="AK394"/>
          <cell r="AL394"/>
          <cell r="AM394"/>
          <cell r="AN394"/>
          <cell r="AO394"/>
          <cell r="AP394"/>
          <cell r="AQ394">
            <v>4</v>
          </cell>
          <cell r="AR394">
            <v>8</v>
          </cell>
          <cell r="AS394">
            <v>9</v>
          </cell>
          <cell r="AT394">
            <v>10</v>
          </cell>
          <cell r="AU394"/>
          <cell r="AV394"/>
          <cell r="AW394"/>
          <cell r="AX394" t="str">
            <v>Договор</v>
          </cell>
          <cell r="AY394" t="str">
            <v>ПРОДАВЕЦ</v>
          </cell>
          <cell r="AZ394"/>
          <cell r="BA394"/>
          <cell r="BB394"/>
          <cell r="BC394"/>
          <cell r="BD394"/>
          <cell r="BE394"/>
          <cell r="BF394"/>
          <cell r="BG394"/>
          <cell r="BH394"/>
          <cell r="BI394">
            <v>1</v>
          </cell>
          <cell r="BJ394" t="str">
            <v>ИП Кураев Сергей Анатольевич</v>
          </cell>
          <cell r="BK394" t="str">
            <v>г-ну Кураеву С. А.</v>
          </cell>
          <cell r="BL394" t="str">
            <v>Индивидуальному предпринимателю</v>
          </cell>
        </row>
        <row r="395">
          <cell r="A395">
            <v>20645</v>
          </cell>
          <cell r="B395" t="str">
            <v>Новый Абонент</v>
          </cell>
          <cell r="C395" t="str">
            <v>Новый Абонент</v>
          </cell>
          <cell r="D395"/>
          <cell r="E395"/>
          <cell r="F395"/>
          <cell r="G395"/>
          <cell r="H395"/>
          <cell r="I395"/>
          <cell r="J395"/>
          <cell r="K395"/>
          <cell r="L395"/>
          <cell r="M395"/>
          <cell r="N395"/>
          <cell r="O395"/>
          <cell r="P395"/>
          <cell r="Q395"/>
          <cell r="R395"/>
          <cell r="S395"/>
          <cell r="T395"/>
          <cell r="U395"/>
          <cell r="V395"/>
          <cell r="W395"/>
          <cell r="X395"/>
          <cell r="Y395"/>
          <cell r="Z395"/>
          <cell r="AA395"/>
          <cell r="AB395"/>
          <cell r="AC395"/>
          <cell r="AD395"/>
          <cell r="AE395"/>
          <cell r="AF395"/>
          <cell r="AG395"/>
          <cell r="AH395"/>
          <cell r="AI395"/>
          <cell r="AJ395"/>
          <cell r="AK395"/>
          <cell r="AL395"/>
          <cell r="AM395"/>
          <cell r="AN395"/>
          <cell r="AO395"/>
          <cell r="AP395"/>
          <cell r="AQ395"/>
          <cell r="AR395"/>
          <cell r="AS395"/>
          <cell r="AT395"/>
          <cell r="AU395"/>
          <cell r="AV395"/>
          <cell r="AW395"/>
          <cell r="AX395"/>
          <cell r="AY395"/>
          <cell r="AZ395"/>
          <cell r="BA395"/>
          <cell r="BB395"/>
          <cell r="BC395"/>
          <cell r="BD395"/>
          <cell r="BE395"/>
          <cell r="BF395"/>
          <cell r="BG395"/>
          <cell r="BH395"/>
          <cell r="BI395"/>
          <cell r="BJ395" t="str">
            <v>Новый Абонент</v>
          </cell>
        </row>
        <row r="396">
          <cell r="A396">
            <v>20646</v>
          </cell>
          <cell r="B396" t="str">
            <v>Новый Абонент</v>
          </cell>
          <cell r="C396" t="str">
            <v>Новый Абонент</v>
          </cell>
          <cell r="D396"/>
          <cell r="E396"/>
          <cell r="F396"/>
          <cell r="G396"/>
          <cell r="H396"/>
          <cell r="I396"/>
          <cell r="J396"/>
          <cell r="K396"/>
          <cell r="L396"/>
          <cell r="M396"/>
          <cell r="N396"/>
          <cell r="O396"/>
          <cell r="P396"/>
          <cell r="Q396"/>
          <cell r="R396"/>
          <cell r="S396"/>
          <cell r="T396"/>
          <cell r="U396"/>
          <cell r="V396"/>
          <cell r="W396"/>
          <cell r="X396"/>
          <cell r="Y396"/>
          <cell r="Z396"/>
          <cell r="AA396"/>
          <cell r="AB396"/>
          <cell r="AC396"/>
          <cell r="AD396"/>
          <cell r="AE396"/>
          <cell r="AF396"/>
          <cell r="AG396"/>
          <cell r="AH396"/>
          <cell r="AI396"/>
          <cell r="AJ396"/>
          <cell r="AK396"/>
          <cell r="AL396"/>
          <cell r="AM396"/>
          <cell r="AN396"/>
          <cell r="AO396"/>
          <cell r="AP396"/>
          <cell r="AQ396"/>
          <cell r="AR396"/>
          <cell r="AS396"/>
          <cell r="AT396"/>
          <cell r="AU396"/>
          <cell r="AV396"/>
          <cell r="AW396"/>
          <cell r="AX396"/>
          <cell r="AY396"/>
          <cell r="AZ396"/>
          <cell r="BA396"/>
          <cell r="BB396"/>
          <cell r="BC396"/>
          <cell r="BD396"/>
          <cell r="BE396"/>
          <cell r="BF396"/>
          <cell r="BG396"/>
          <cell r="BH396"/>
          <cell r="BI396"/>
          <cell r="BJ396" t="str">
            <v>Новый Абонент</v>
          </cell>
        </row>
        <row r="397">
          <cell r="A397">
            <v>20647</v>
          </cell>
          <cell r="B397" t="str">
            <v>ИП Мансуров Талип Муталлапович</v>
          </cell>
          <cell r="C397" t="str">
            <v>ИП Мансуров Т.М.</v>
          </cell>
          <cell r="D397" t="str">
            <v>12-647/2006    от 01.01.2006г.</v>
          </cell>
          <cell r="E397"/>
          <cell r="F397" t="str">
            <v>"Запсибкомбанк" ОАО г. Салехард</v>
          </cell>
          <cell r="G397" t="str">
            <v>047182727</v>
          </cell>
          <cell r="H397" t="str">
            <v>30101810600000000727</v>
          </cell>
          <cell r="I397" t="str">
            <v>40802810500140000023</v>
          </cell>
          <cell r="J397"/>
          <cell r="K397">
            <v>890300111279</v>
          </cell>
          <cell r="L397"/>
          <cell r="M397"/>
          <cell r="N397"/>
          <cell r="O397"/>
          <cell r="P397">
            <v>304890311200064</v>
          </cell>
          <cell r="Q397"/>
          <cell r="R397"/>
          <cell r="S397"/>
          <cell r="T397"/>
          <cell r="U397"/>
          <cell r="V397"/>
          <cell r="W397">
            <v>629730</v>
          </cell>
          <cell r="X397" t="str">
            <v>Тюменская обл. ЯНАО</v>
          </cell>
          <cell r="Y397" t="str">
            <v>г. Надым</v>
          </cell>
          <cell r="Z397" t="str">
            <v>пр. Ленинградский 2-60</v>
          </cell>
          <cell r="AA397">
            <v>629730</v>
          </cell>
          <cell r="AB397" t="str">
            <v>Тюменская обл. ЯНАО</v>
          </cell>
          <cell r="AC397" t="str">
            <v>г. Надым</v>
          </cell>
          <cell r="AD397" t="str">
            <v>ул. Зверева 44</v>
          </cell>
          <cell r="AE397"/>
          <cell r="AF397" t="str">
            <v>т. 63-221, 
т. 2-55-35</v>
          </cell>
          <cell r="AG397" t="str">
            <v>ИП Мансуров Талип Муталлапович</v>
          </cell>
          <cell r="AH397" t="str">
            <v>ИП Мансуров Т.М.</v>
          </cell>
          <cell r="AI397"/>
          <cell r="AJ397"/>
          <cell r="AK397"/>
          <cell r="AL397"/>
          <cell r="AM397"/>
          <cell r="AN397"/>
          <cell r="AO397"/>
          <cell r="AP397"/>
          <cell r="AQ397">
            <v>4</v>
          </cell>
          <cell r="AR397">
            <v>8</v>
          </cell>
          <cell r="AS397">
            <v>9</v>
          </cell>
          <cell r="AT397">
            <v>10</v>
          </cell>
          <cell r="AU397"/>
          <cell r="AV397"/>
          <cell r="AW397"/>
          <cell r="AX397" t="str">
            <v>Договор</v>
          </cell>
          <cell r="AY397" t="str">
            <v>ПРОДАВЕЦ</v>
          </cell>
          <cell r="AZ397"/>
          <cell r="BA397"/>
          <cell r="BB397"/>
          <cell r="BC397"/>
          <cell r="BD397"/>
          <cell r="BE397"/>
          <cell r="BF397"/>
          <cell r="BG397"/>
          <cell r="BH397"/>
          <cell r="BI397">
            <v>1</v>
          </cell>
          <cell r="BJ397" t="str">
            <v>ИП Мансуров Талип Муталлапович</v>
          </cell>
          <cell r="BK397" t="str">
            <v>г-ну Мансурову Т. М.</v>
          </cell>
          <cell r="BL397" t="str">
            <v>Индивидуальному предпринимателю</v>
          </cell>
        </row>
        <row r="398">
          <cell r="A398">
            <v>20648</v>
          </cell>
          <cell r="B398" t="str">
            <v>Новый Абонент</v>
          </cell>
          <cell r="C398" t="str">
            <v>Новый Абонент</v>
          </cell>
          <cell r="D398"/>
          <cell r="E398"/>
          <cell r="F398"/>
          <cell r="G398"/>
          <cell r="H398"/>
          <cell r="I398"/>
          <cell r="J398"/>
          <cell r="K398"/>
          <cell r="L398"/>
          <cell r="M398"/>
          <cell r="N398"/>
          <cell r="O398"/>
          <cell r="P398"/>
          <cell r="Q398"/>
          <cell r="R398"/>
          <cell r="S398"/>
          <cell r="T398"/>
          <cell r="U398"/>
          <cell r="V398"/>
          <cell r="W398"/>
          <cell r="X398"/>
          <cell r="Y398"/>
          <cell r="Z398"/>
          <cell r="AA398"/>
          <cell r="AB398"/>
          <cell r="AC398"/>
          <cell r="AD398"/>
          <cell r="AE398"/>
          <cell r="AF398"/>
          <cell r="AG398"/>
          <cell r="AH398"/>
          <cell r="AI398"/>
          <cell r="AJ398"/>
          <cell r="AK398"/>
          <cell r="AL398"/>
          <cell r="AM398"/>
          <cell r="AN398"/>
          <cell r="AO398"/>
          <cell r="AP398"/>
          <cell r="AQ398"/>
          <cell r="AR398"/>
          <cell r="AS398"/>
          <cell r="AT398"/>
          <cell r="AU398"/>
          <cell r="AV398"/>
          <cell r="AW398"/>
          <cell r="AX398"/>
          <cell r="AY398"/>
          <cell r="AZ398"/>
          <cell r="BA398"/>
          <cell r="BB398"/>
          <cell r="BC398"/>
          <cell r="BD398"/>
          <cell r="BE398"/>
          <cell r="BF398"/>
          <cell r="BG398"/>
          <cell r="BH398"/>
          <cell r="BI398"/>
          <cell r="BJ398" t="str">
            <v>Новый Абонент</v>
          </cell>
        </row>
        <row r="399">
          <cell r="A399">
            <v>20649</v>
          </cell>
          <cell r="B399" t="str">
            <v>гр. Ломако Пётр Сергеевич</v>
          </cell>
          <cell r="C399" t="str">
            <v>гр. Ломако П. С.</v>
          </cell>
          <cell r="D399" t="str">
            <v>12-649/2006    от 01.01.2006г.</v>
          </cell>
          <cell r="E399"/>
          <cell r="F399"/>
          <cell r="G399"/>
          <cell r="H399"/>
          <cell r="I399"/>
          <cell r="J399"/>
          <cell r="K399"/>
          <cell r="L399"/>
          <cell r="M399"/>
          <cell r="N399"/>
          <cell r="O399"/>
          <cell r="P399"/>
          <cell r="Q399"/>
          <cell r="R399"/>
          <cell r="S399"/>
          <cell r="T399"/>
          <cell r="U399"/>
          <cell r="V399"/>
          <cell r="W399">
            <v>629730</v>
          </cell>
          <cell r="X399" t="str">
            <v>Тюменская обл. ЯНАО</v>
          </cell>
          <cell r="Y399" t="str">
            <v>г. Надым</v>
          </cell>
          <cell r="Z399"/>
          <cell r="AA399">
            <v>629730</v>
          </cell>
          <cell r="AB399" t="str">
            <v>Тюменская обл. ЯНАО</v>
          </cell>
          <cell r="AC399" t="str">
            <v>г. Надым</v>
          </cell>
          <cell r="AD399"/>
          <cell r="AE399"/>
          <cell r="AF399" t="str">
            <v>53-88-03 139к вахта</v>
          </cell>
          <cell r="AG399" t="str">
            <v>гр. Ломако Пётр Сергеевич</v>
          </cell>
          <cell r="AH399" t="str">
            <v>гр. Ломако П. С.</v>
          </cell>
          <cell r="AI399"/>
          <cell r="AJ399"/>
          <cell r="AK399"/>
          <cell r="AL399"/>
          <cell r="AM399"/>
          <cell r="AN399"/>
          <cell r="AO399"/>
          <cell r="AP399"/>
          <cell r="AQ399">
            <v>4</v>
          </cell>
          <cell r="AR399">
            <v>8</v>
          </cell>
          <cell r="AS399">
            <v>9</v>
          </cell>
          <cell r="AT399">
            <v>10</v>
          </cell>
          <cell r="AU399"/>
          <cell r="AV399"/>
          <cell r="AW399"/>
          <cell r="AX399" t="str">
            <v>Договор</v>
          </cell>
          <cell r="AY399" t="str">
            <v>ПРОДАВЕЦ</v>
          </cell>
          <cell r="AZ399"/>
          <cell r="BA399"/>
          <cell r="BB399"/>
          <cell r="BC399"/>
          <cell r="BD399"/>
          <cell r="BE399"/>
          <cell r="BF399"/>
          <cell r="BG399"/>
          <cell r="BH399"/>
          <cell r="BI399">
            <v>1</v>
          </cell>
          <cell r="BJ399" t="str">
            <v>гр. Ломако Пётр Сергеевич</v>
          </cell>
          <cell r="BK399" t="str">
            <v>г-ну Ломако П. С.</v>
          </cell>
          <cell r="BL399"/>
          <cell r="BM399"/>
          <cell r="BN399"/>
          <cell r="BO399"/>
          <cell r="BP399" t="str">
            <v>Звер 49 Колясочная</v>
          </cell>
        </row>
        <row r="400">
          <cell r="A400">
            <v>20650</v>
          </cell>
          <cell r="B400" t="str">
            <v>Новый Абонент</v>
          </cell>
          <cell r="C400" t="str">
            <v>Новый Абонент</v>
          </cell>
          <cell r="D400"/>
          <cell r="E400"/>
          <cell r="F400"/>
          <cell r="G400"/>
          <cell r="H400"/>
          <cell r="I400"/>
          <cell r="J400"/>
          <cell r="K400"/>
          <cell r="L400"/>
          <cell r="M400"/>
          <cell r="N400"/>
          <cell r="O400"/>
          <cell r="P400"/>
          <cell r="Q400"/>
          <cell r="R400"/>
          <cell r="S400"/>
          <cell r="T400"/>
          <cell r="U400"/>
          <cell r="V400"/>
          <cell r="W400"/>
          <cell r="X400"/>
          <cell r="Y400"/>
          <cell r="Z400"/>
          <cell r="AA400"/>
          <cell r="AB400"/>
          <cell r="AC400"/>
          <cell r="AD400"/>
          <cell r="AE400"/>
          <cell r="AF400"/>
          <cell r="AG400"/>
          <cell r="AH400"/>
          <cell r="AI400"/>
          <cell r="AJ400"/>
          <cell r="AK400"/>
          <cell r="AL400"/>
          <cell r="AM400"/>
          <cell r="AN400"/>
          <cell r="AO400"/>
          <cell r="AP400"/>
          <cell r="AQ400"/>
          <cell r="AR400"/>
          <cell r="AS400"/>
          <cell r="AT400"/>
          <cell r="AU400"/>
          <cell r="AV400"/>
          <cell r="AW400"/>
          <cell r="AX400"/>
          <cell r="AY400"/>
          <cell r="AZ400"/>
          <cell r="BA400"/>
          <cell r="BB400"/>
          <cell r="BC400"/>
          <cell r="BD400"/>
          <cell r="BE400"/>
          <cell r="BF400"/>
          <cell r="BG400"/>
          <cell r="BH400"/>
          <cell r="BI400"/>
          <cell r="BJ400" t="str">
            <v>Новый Абонент</v>
          </cell>
        </row>
        <row r="401">
          <cell r="A401">
            <v>20651</v>
          </cell>
          <cell r="B401" t="str">
            <v>ИП Тулюпа Руслан Владимирович</v>
          </cell>
          <cell r="C401" t="str">
            <v>ИП Тулюпа Р. В.</v>
          </cell>
          <cell r="D401" t="str">
            <v>12-651/2008    от 01.01.2008г.</v>
          </cell>
          <cell r="E401" t="str">
            <v>Новый</v>
          </cell>
          <cell r="F401"/>
          <cell r="G401"/>
          <cell r="H401"/>
          <cell r="I401"/>
          <cell r="J401"/>
          <cell r="K401">
            <v>890300205488</v>
          </cell>
          <cell r="L401"/>
          <cell r="M401"/>
          <cell r="N401"/>
          <cell r="O401"/>
          <cell r="P401">
            <v>306890304600047</v>
          </cell>
          <cell r="Q401"/>
          <cell r="R401"/>
          <cell r="S401"/>
          <cell r="T401"/>
          <cell r="U401"/>
          <cell r="V401" t="str">
            <v>нет доп. Соглашения</v>
          </cell>
          <cell r="W401">
            <v>629730</v>
          </cell>
          <cell r="X401" t="str">
            <v>Тюменская обл. ЯНАО</v>
          </cell>
          <cell r="Y401" t="str">
            <v>г. Надым</v>
          </cell>
          <cell r="Z401" t="str">
            <v>ул. Геологоразведчиков д. 3 кв. 53</v>
          </cell>
          <cell r="AA401">
            <v>629730</v>
          </cell>
          <cell r="AB401" t="str">
            <v>Тюменская обл. ЯНАО</v>
          </cell>
          <cell r="AC401" t="str">
            <v>г. Надым</v>
          </cell>
          <cell r="AD401" t="str">
            <v>ул. Рыжкова д. 8 под. 6</v>
          </cell>
          <cell r="AE401"/>
          <cell r="AF401" t="str">
            <v>т. 8-922-45-92-290 
т. 8-922-45-92-487</v>
          </cell>
          <cell r="AG401" t="str">
            <v>ИП Тулюпа Руслан Владимирович</v>
          </cell>
          <cell r="AH401" t="str">
            <v>ИП Тулюпа Р. В.</v>
          </cell>
          <cell r="AI401"/>
          <cell r="AJ401"/>
          <cell r="AK401"/>
          <cell r="AL401"/>
          <cell r="AM401"/>
          <cell r="AN401"/>
          <cell r="AO401"/>
          <cell r="AP401"/>
          <cell r="AQ401">
            <v>4</v>
          </cell>
          <cell r="AR401">
            <v>8</v>
          </cell>
          <cell r="AS401">
            <v>9</v>
          </cell>
          <cell r="AT401">
            <v>10</v>
          </cell>
          <cell r="AU401"/>
          <cell r="AV401"/>
          <cell r="AW401"/>
          <cell r="AX401" t="str">
            <v>Договор</v>
          </cell>
          <cell r="AY401" t="str">
            <v>ПРОДАВЕЦ</v>
          </cell>
          <cell r="AZ401"/>
          <cell r="BA401"/>
          <cell r="BB401"/>
          <cell r="BC401"/>
          <cell r="BD401"/>
          <cell r="BE401"/>
          <cell r="BF401"/>
          <cell r="BG401"/>
          <cell r="BH401"/>
          <cell r="BI401">
            <v>1</v>
          </cell>
          <cell r="BJ401" t="str">
            <v>ИП Тулюпа Руслан Владимирович</v>
          </cell>
          <cell r="BK401" t="str">
            <v>г-ну Тулюпа Р. В.</v>
          </cell>
          <cell r="BL401" t="str">
            <v>Индивидуальному предпринимателю</v>
          </cell>
          <cell r="BM401"/>
          <cell r="BN401"/>
          <cell r="BO401"/>
          <cell r="BP401" t="str">
            <v>Рыжкова 8 Ремонт обуви</v>
          </cell>
        </row>
        <row r="402">
          <cell r="A402">
            <v>20652</v>
          </cell>
          <cell r="B402" t="str">
            <v>Новый Абонент</v>
          </cell>
          <cell r="C402" t="str">
            <v>Новый Абонент</v>
          </cell>
          <cell r="D402"/>
          <cell r="E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/>
          <cell r="R402"/>
          <cell r="S402"/>
          <cell r="T402"/>
          <cell r="U402"/>
          <cell r="V402"/>
          <cell r="W402"/>
          <cell r="X402"/>
          <cell r="Y402"/>
          <cell r="Z402"/>
          <cell r="AA402"/>
          <cell r="AB402"/>
          <cell r="AC402"/>
          <cell r="AD402"/>
          <cell r="AE402"/>
          <cell r="AF402"/>
          <cell r="AG402"/>
          <cell r="AH402"/>
          <cell r="AI402"/>
          <cell r="AJ402"/>
          <cell r="AK402"/>
          <cell r="AL402"/>
          <cell r="AM402"/>
          <cell r="AN402"/>
          <cell r="AO402"/>
          <cell r="AP402"/>
          <cell r="AQ402"/>
          <cell r="AR402"/>
          <cell r="AS402"/>
          <cell r="AT402"/>
          <cell r="AU402"/>
          <cell r="AV402"/>
          <cell r="AW402"/>
          <cell r="AX402"/>
          <cell r="AY402"/>
          <cell r="AZ402"/>
          <cell r="BA402"/>
          <cell r="BB402"/>
          <cell r="BC402"/>
          <cell r="BD402"/>
          <cell r="BE402"/>
          <cell r="BF402"/>
          <cell r="BG402"/>
          <cell r="BH402"/>
          <cell r="BI402"/>
          <cell r="BJ402" t="str">
            <v>Новый Абонент</v>
          </cell>
        </row>
        <row r="403">
          <cell r="A403">
            <v>20653</v>
          </cell>
          <cell r="B403" t="str">
            <v>Новый Абонент</v>
          </cell>
          <cell r="C403" t="str">
            <v>Новый Абонент</v>
          </cell>
          <cell r="D403"/>
          <cell r="E403"/>
          <cell r="F403"/>
          <cell r="G403"/>
          <cell r="H403"/>
          <cell r="I403"/>
          <cell r="J403"/>
          <cell r="K403"/>
          <cell r="L403"/>
          <cell r="M403"/>
          <cell r="N403"/>
          <cell r="O403"/>
          <cell r="P403"/>
          <cell r="Q403"/>
          <cell r="R403"/>
          <cell r="S403"/>
          <cell r="T403"/>
          <cell r="U403"/>
          <cell r="V403"/>
          <cell r="W403"/>
          <cell r="X403"/>
          <cell r="Y403"/>
          <cell r="Z403"/>
          <cell r="AA403"/>
          <cell r="AB403"/>
          <cell r="AC403"/>
          <cell r="AD403"/>
          <cell r="AE403"/>
          <cell r="AF403"/>
          <cell r="AG403"/>
          <cell r="AH403"/>
          <cell r="AI403"/>
          <cell r="AJ403"/>
          <cell r="AK403"/>
          <cell r="AL403"/>
          <cell r="AM403"/>
          <cell r="AN403"/>
          <cell r="AO403"/>
          <cell r="AP403"/>
          <cell r="AQ403"/>
          <cell r="AR403"/>
          <cell r="AS403"/>
          <cell r="AT403"/>
          <cell r="AU403"/>
          <cell r="AV403"/>
          <cell r="AW403"/>
          <cell r="AX403"/>
          <cell r="AY403"/>
          <cell r="AZ403"/>
          <cell r="BA403"/>
          <cell r="BB403"/>
          <cell r="BC403"/>
          <cell r="BD403"/>
          <cell r="BE403"/>
          <cell r="BF403"/>
          <cell r="BG403"/>
          <cell r="BH403"/>
          <cell r="BI403"/>
          <cell r="BJ403" t="str">
            <v>Новый Абонент</v>
          </cell>
        </row>
        <row r="404">
          <cell r="A404">
            <v>20654</v>
          </cell>
          <cell r="B404" t="str">
            <v>ИП Вялова Снежана Александровна</v>
          </cell>
          <cell r="C404" t="str">
            <v>ИП Вялова С. А.</v>
          </cell>
          <cell r="D404" t="str">
            <v>12-654/2006    от 01.01.2006г.</v>
          </cell>
          <cell r="E404"/>
          <cell r="F404"/>
          <cell r="G404"/>
          <cell r="H404"/>
          <cell r="I404"/>
          <cell r="J404"/>
          <cell r="K404">
            <v>890305848267</v>
          </cell>
          <cell r="L404"/>
          <cell r="M404"/>
          <cell r="N404"/>
          <cell r="O404"/>
          <cell r="P404">
            <v>304890307700011</v>
          </cell>
          <cell r="Q404"/>
          <cell r="R404"/>
          <cell r="S404"/>
          <cell r="T404"/>
          <cell r="U404"/>
          <cell r="V404" t="str">
            <v>нет договора</v>
          </cell>
          <cell r="W404">
            <v>629730</v>
          </cell>
          <cell r="X404" t="str">
            <v>Тюменская обл. ЯНАО</v>
          </cell>
          <cell r="Y404" t="str">
            <v>г. Надым</v>
          </cell>
          <cell r="Z404" t="str">
            <v>ул. Комсомольская 1-5</v>
          </cell>
          <cell r="AA404">
            <v>629730</v>
          </cell>
          <cell r="AB404" t="str">
            <v>Тюменская обл. ЯНАО</v>
          </cell>
          <cell r="AC404" t="str">
            <v>г. Надым</v>
          </cell>
          <cell r="AD404" t="str">
            <v xml:space="preserve">ул. Комсомольская 1-5 </v>
          </cell>
          <cell r="AE404"/>
          <cell r="AF404" t="str">
            <v>т. 3-80-61</v>
          </cell>
          <cell r="AG404" t="str">
            <v>ИП Вялова Снежана Александровна</v>
          </cell>
          <cell r="AH404" t="str">
            <v>ИП Вялова С. А.</v>
          </cell>
          <cell r="AI404"/>
          <cell r="AJ404"/>
          <cell r="AK404"/>
          <cell r="AL404"/>
          <cell r="AM404"/>
          <cell r="AN404"/>
          <cell r="AO404"/>
          <cell r="AP404"/>
          <cell r="AQ404">
            <v>4</v>
          </cell>
          <cell r="AR404">
            <v>8</v>
          </cell>
          <cell r="AS404">
            <v>9</v>
          </cell>
          <cell r="AT404">
            <v>10</v>
          </cell>
          <cell r="AU404"/>
          <cell r="AV404"/>
          <cell r="AW404"/>
          <cell r="AX404" t="str">
            <v>Договор</v>
          </cell>
          <cell r="AY404" t="str">
            <v>ПРОДАВЕЦ</v>
          </cell>
          <cell r="AZ404"/>
          <cell r="BA404"/>
          <cell r="BB404"/>
          <cell r="BC404"/>
          <cell r="BD404"/>
          <cell r="BE404"/>
          <cell r="BF404"/>
          <cell r="BG404"/>
          <cell r="BH404"/>
          <cell r="BI404">
            <v>1</v>
          </cell>
          <cell r="BJ404" t="str">
            <v>ИП Вялова Снежана Александровна</v>
          </cell>
          <cell r="BK404" t="str">
            <v>г-же Вяловой С. А.</v>
          </cell>
          <cell r="BL404" t="str">
            <v>Индивидуальному предпринимателю</v>
          </cell>
        </row>
        <row r="405">
          <cell r="A405">
            <v>20655</v>
          </cell>
          <cell r="B405" t="str">
            <v>ИП Талюра Игорь Леонидович</v>
          </cell>
          <cell r="C405" t="str">
            <v>ИП Талюра И.Л.</v>
          </cell>
          <cell r="D405" t="str">
            <v>12-655/2006    от 01.01.2006г.</v>
          </cell>
          <cell r="E405"/>
          <cell r="F405"/>
          <cell r="G405"/>
          <cell r="H405"/>
          <cell r="I405"/>
          <cell r="J405"/>
          <cell r="K405">
            <v>890300132832</v>
          </cell>
          <cell r="L405"/>
          <cell r="M405"/>
          <cell r="N405"/>
          <cell r="O405"/>
          <cell r="P405"/>
          <cell r="Q405"/>
          <cell r="R405"/>
          <cell r="S405"/>
          <cell r="T405"/>
          <cell r="U405"/>
          <cell r="V405"/>
          <cell r="W405">
            <v>629730</v>
          </cell>
          <cell r="X405" t="str">
            <v>Тюменская обл. ЯНАО</v>
          </cell>
          <cell r="Y405" t="str">
            <v>г. Надым</v>
          </cell>
          <cell r="Z405" t="str">
            <v>ул. Полярная 17-45</v>
          </cell>
          <cell r="AA405">
            <v>629730</v>
          </cell>
          <cell r="AB405" t="str">
            <v>Тюменская обл. ЯНАО</v>
          </cell>
          <cell r="AC405" t="str">
            <v>г. Надым</v>
          </cell>
          <cell r="AD405" t="str">
            <v>ул. Полярная 17-45</v>
          </cell>
          <cell r="AE405"/>
          <cell r="AF405" t="str">
            <v>т. 53-89-32</v>
          </cell>
          <cell r="AG405" t="str">
            <v>ИП Талюра Игорь Леонидович</v>
          </cell>
          <cell r="AH405" t="str">
            <v>ИП Талюра И. Л.</v>
          </cell>
          <cell r="AI405"/>
          <cell r="AJ405"/>
          <cell r="AK405"/>
          <cell r="AL405"/>
          <cell r="AM405"/>
          <cell r="AN405"/>
          <cell r="AO405"/>
          <cell r="AP405"/>
          <cell r="AQ405">
            <v>4</v>
          </cell>
          <cell r="AR405">
            <v>8</v>
          </cell>
          <cell r="AS405">
            <v>9</v>
          </cell>
          <cell r="AT405">
            <v>10</v>
          </cell>
          <cell r="AU405"/>
          <cell r="AV405"/>
          <cell r="AW405"/>
          <cell r="AX405" t="str">
            <v>Договор</v>
          </cell>
          <cell r="AY405" t="str">
            <v>ПРОДАВЕЦ</v>
          </cell>
          <cell r="AZ405"/>
          <cell r="BA405"/>
          <cell r="BB405"/>
          <cell r="BC405"/>
          <cell r="BD405"/>
          <cell r="BE405"/>
          <cell r="BF405"/>
          <cell r="BG405"/>
          <cell r="BH405"/>
          <cell r="BI405"/>
          <cell r="BJ405" t="str">
            <v>ИП Талюра Игорь Леонидович</v>
          </cell>
          <cell r="BK405" t="str">
            <v>г-ну Талюра И. Л.</v>
          </cell>
          <cell r="BL405" t="str">
            <v>Индивидуальному предпринимателю</v>
          </cell>
        </row>
        <row r="406">
          <cell r="A406">
            <v>20656</v>
          </cell>
          <cell r="B406" t="str">
            <v>Новый Абонент</v>
          </cell>
          <cell r="C406" t="str">
            <v>Новый Абонент</v>
          </cell>
          <cell r="D406"/>
          <cell r="E406"/>
          <cell r="F406"/>
          <cell r="G406"/>
          <cell r="H406"/>
          <cell r="I406"/>
          <cell r="J406"/>
          <cell r="K406"/>
          <cell r="L406"/>
          <cell r="M406"/>
          <cell r="N406"/>
          <cell r="O406"/>
          <cell r="P406"/>
          <cell r="Q406"/>
          <cell r="R406"/>
          <cell r="S406"/>
          <cell r="T406"/>
          <cell r="U406"/>
          <cell r="V406"/>
          <cell r="W406"/>
          <cell r="X406"/>
          <cell r="Y406"/>
          <cell r="Z406"/>
          <cell r="AA406"/>
          <cell r="AB406"/>
          <cell r="AC406"/>
          <cell r="AD406"/>
          <cell r="AE406"/>
          <cell r="AF406"/>
          <cell r="AG406"/>
          <cell r="AH406"/>
          <cell r="AI406"/>
          <cell r="AJ406"/>
          <cell r="AK406"/>
          <cell r="AL406"/>
          <cell r="AM406"/>
          <cell r="AN406"/>
          <cell r="AO406"/>
          <cell r="AP406"/>
          <cell r="AQ406"/>
          <cell r="AR406"/>
          <cell r="AS406"/>
          <cell r="AT406"/>
          <cell r="AU406"/>
          <cell r="AV406"/>
          <cell r="AW406"/>
          <cell r="AX406"/>
          <cell r="AY406"/>
          <cell r="AZ406"/>
          <cell r="BA406"/>
          <cell r="BB406"/>
          <cell r="BC406"/>
          <cell r="BD406"/>
          <cell r="BE406"/>
          <cell r="BF406"/>
          <cell r="BG406"/>
          <cell r="BH406"/>
          <cell r="BI406"/>
          <cell r="BJ406" t="str">
            <v>Новый Абонент</v>
          </cell>
        </row>
        <row r="407">
          <cell r="A407">
            <v>20657</v>
          </cell>
          <cell r="B407" t="str">
            <v>гр. Покровский Владимир Орестович</v>
          </cell>
          <cell r="C407" t="str">
            <v>гр. Покровский В. О.</v>
          </cell>
          <cell r="D407" t="str">
            <v>12-657/2006    от 01.01.2006г.</v>
          </cell>
          <cell r="E407"/>
          <cell r="F407"/>
          <cell r="G407"/>
          <cell r="H407"/>
          <cell r="I407"/>
          <cell r="J407"/>
          <cell r="K407">
            <v>890300418510</v>
          </cell>
          <cell r="L407"/>
          <cell r="M407"/>
          <cell r="N407"/>
          <cell r="O407"/>
          <cell r="P407"/>
          <cell r="Q407"/>
          <cell r="R407"/>
          <cell r="S407"/>
          <cell r="T407"/>
          <cell r="U407"/>
          <cell r="V407" t="str">
            <v>Перезаключить</v>
          </cell>
          <cell r="W407">
            <v>629730</v>
          </cell>
          <cell r="X407" t="str">
            <v>Тюменская обл. ЯНАО</v>
          </cell>
          <cell r="Y407" t="str">
            <v>г. Надым</v>
          </cell>
          <cell r="Z407" t="str">
            <v>ул. Кедровая 16 - 123</v>
          </cell>
          <cell r="AA407">
            <v>629730</v>
          </cell>
          <cell r="AB407" t="str">
            <v>Тюменская обл. ЯНАО</v>
          </cell>
          <cell r="AC407" t="str">
            <v>г. Надым</v>
          </cell>
          <cell r="AD407" t="str">
            <v>ул. Кедровая 16 - 123</v>
          </cell>
          <cell r="AE407"/>
          <cell r="AF407" t="str">
            <v>т. 6-60-51 
т. 3-41-20</v>
          </cell>
          <cell r="AG407" t="str">
            <v>гр. Покровский Владимир Орестович</v>
          </cell>
          <cell r="AH407" t="str">
            <v>гр. Покровский В. О.</v>
          </cell>
          <cell r="AI407"/>
          <cell r="AJ407"/>
          <cell r="AK407"/>
          <cell r="AL407"/>
          <cell r="AM407"/>
          <cell r="AN407"/>
          <cell r="AO407"/>
          <cell r="AP407"/>
          <cell r="AQ407">
            <v>4</v>
          </cell>
          <cell r="AR407">
            <v>8</v>
          </cell>
          <cell r="AS407">
            <v>9</v>
          </cell>
          <cell r="AT407">
            <v>10</v>
          </cell>
          <cell r="AU407"/>
          <cell r="AV407"/>
          <cell r="AW407"/>
          <cell r="AX407" t="str">
            <v>Договор</v>
          </cell>
          <cell r="AY407" t="str">
            <v>ПРОДАВЕЦ</v>
          </cell>
          <cell r="AZ407"/>
          <cell r="BA407"/>
          <cell r="BB407"/>
          <cell r="BC407"/>
          <cell r="BD407"/>
          <cell r="BE407"/>
          <cell r="BF407"/>
          <cell r="BG407"/>
          <cell r="BH407"/>
          <cell r="BI407">
            <v>1</v>
          </cell>
          <cell r="BJ407" t="str">
            <v>гр. Покровский Владимир Орестович</v>
          </cell>
          <cell r="BK407" t="str">
            <v>г-ну  Покровскому В. О.</v>
          </cell>
        </row>
        <row r="408">
          <cell r="A408">
            <v>20658</v>
          </cell>
          <cell r="B408" t="str">
            <v>гр. Куликова Надежда Юрьевна</v>
          </cell>
          <cell r="C408" t="str">
            <v>гр. Куликова Н. Ю.</v>
          </cell>
          <cell r="D408" t="str">
            <v>12-658/2006    от 01.01.2006г.</v>
          </cell>
          <cell r="E408"/>
          <cell r="F408"/>
          <cell r="G408"/>
          <cell r="H408"/>
          <cell r="I408"/>
          <cell r="J408"/>
          <cell r="K408">
            <v>890300671834</v>
          </cell>
          <cell r="L408"/>
          <cell r="M408"/>
          <cell r="N408"/>
          <cell r="O408"/>
          <cell r="P408"/>
          <cell r="Q408"/>
          <cell r="R408"/>
          <cell r="S408"/>
          <cell r="T408"/>
          <cell r="U408"/>
          <cell r="V408" t="str">
            <v>Перезаключить</v>
          </cell>
          <cell r="W408">
            <v>629730</v>
          </cell>
          <cell r="X408" t="str">
            <v>Тюменская обл. ЯНАО</v>
          </cell>
          <cell r="Y408" t="str">
            <v>г. Надым</v>
          </cell>
          <cell r="Z408" t="str">
            <v>ул. Кедровая 8 - 176</v>
          </cell>
          <cell r="AA408">
            <v>629730</v>
          </cell>
          <cell r="AB408" t="str">
            <v>Тюменская обл. ЯНАО</v>
          </cell>
          <cell r="AC408" t="str">
            <v>г. Надым</v>
          </cell>
          <cell r="AD408" t="str">
            <v>ул. Кедровая 8 - 176</v>
          </cell>
          <cell r="AE408"/>
          <cell r="AF408" t="str">
            <v>т. 3-76-94</v>
          </cell>
          <cell r="AG408" t="str">
            <v>гр. Куликова Надежда Юрьевна</v>
          </cell>
          <cell r="AH408" t="str">
            <v>гр. Куликова Н. Ю.</v>
          </cell>
          <cell r="AI408"/>
          <cell r="AJ408"/>
          <cell r="AK408"/>
          <cell r="AL408"/>
          <cell r="AM408"/>
          <cell r="AN408"/>
          <cell r="AO408"/>
          <cell r="AP408"/>
          <cell r="AQ408">
            <v>4</v>
          </cell>
          <cell r="AR408">
            <v>8</v>
          </cell>
          <cell r="AS408">
            <v>9</v>
          </cell>
          <cell r="AT408">
            <v>10</v>
          </cell>
          <cell r="AU408"/>
          <cell r="AV408"/>
          <cell r="AW408"/>
          <cell r="AX408" t="str">
            <v>Договор</v>
          </cell>
          <cell r="AY408" t="str">
            <v>ПРОДАВЕЦ</v>
          </cell>
          <cell r="AZ408"/>
          <cell r="BA408"/>
          <cell r="BB408"/>
          <cell r="BC408"/>
          <cell r="BD408"/>
          <cell r="BE408"/>
          <cell r="BF408"/>
          <cell r="BG408"/>
          <cell r="BH408"/>
          <cell r="BI408">
            <v>0</v>
          </cell>
          <cell r="BJ408" t="str">
            <v>гр. Куликова Надежда Юрьевна</v>
          </cell>
          <cell r="BK408" t="str">
            <v>г-же  Куликовой  Н. Ю.</v>
          </cell>
        </row>
        <row r="409">
          <cell r="A409">
            <v>20659</v>
          </cell>
          <cell r="B409" t="str">
            <v>гр. Дашкаев Александр Васильевич</v>
          </cell>
          <cell r="C409" t="str">
            <v>гр. Дашкаев А. В.</v>
          </cell>
          <cell r="D409" t="str">
            <v>12-659/2006    от 01.01.2006г.</v>
          </cell>
          <cell r="E409"/>
          <cell r="F409"/>
          <cell r="G409"/>
          <cell r="H409"/>
          <cell r="I409"/>
          <cell r="J409"/>
          <cell r="K409">
            <v>890301748769</v>
          </cell>
          <cell r="L409"/>
          <cell r="M409"/>
          <cell r="N409"/>
          <cell r="O409"/>
          <cell r="P409"/>
          <cell r="Q409"/>
          <cell r="R409"/>
          <cell r="S409"/>
          <cell r="T409"/>
          <cell r="U409"/>
          <cell r="V409" t="str">
            <v>Перезаключить</v>
          </cell>
          <cell r="W409">
            <v>629730</v>
          </cell>
          <cell r="X409" t="str">
            <v>Тюменская обл. ЯНАО</v>
          </cell>
          <cell r="Y409" t="str">
            <v>г. Надым</v>
          </cell>
          <cell r="Z409" t="str">
            <v>ул. Кедровая д.12 кв. 44</v>
          </cell>
          <cell r="AA409">
            <v>629730</v>
          </cell>
          <cell r="AB409" t="str">
            <v>Тюменская обл. ЯНАО</v>
          </cell>
          <cell r="AC409" t="str">
            <v>г. Надым</v>
          </cell>
          <cell r="AD409" t="str">
            <v>ул. Кедровая д.12 кв. 44</v>
          </cell>
          <cell r="AE409"/>
          <cell r="AF409"/>
          <cell r="AG409" t="str">
            <v>гр. Дашкаев Александр Васильевич</v>
          </cell>
          <cell r="AH409" t="str">
            <v>гр. Дашкаев А. В.</v>
          </cell>
          <cell r="AI409"/>
          <cell r="AJ409"/>
          <cell r="AK409"/>
          <cell r="AL409"/>
          <cell r="AM409"/>
          <cell r="AN409"/>
          <cell r="AO409"/>
          <cell r="AP409"/>
          <cell r="AQ409">
            <v>4</v>
          </cell>
          <cell r="AR409">
            <v>8</v>
          </cell>
          <cell r="AS409">
            <v>9</v>
          </cell>
          <cell r="AT409">
            <v>10</v>
          </cell>
          <cell r="AU409"/>
          <cell r="AV409"/>
          <cell r="AW409"/>
          <cell r="AX409" t="str">
            <v>Договор</v>
          </cell>
          <cell r="AY409" t="str">
            <v>ПРОДАВЕЦ</v>
          </cell>
          <cell r="AZ409"/>
          <cell r="BA409"/>
          <cell r="BB409"/>
          <cell r="BC409"/>
          <cell r="BD409"/>
          <cell r="BE409"/>
          <cell r="BF409"/>
          <cell r="BG409"/>
          <cell r="BH409"/>
          <cell r="BI409">
            <v>0</v>
          </cell>
          <cell r="BJ409" t="str">
            <v>гр. Дашкаев Александр Васильевич</v>
          </cell>
          <cell r="BK409" t="str">
            <v>г-ну Дашкаеву  А. В.</v>
          </cell>
        </row>
        <row r="410">
          <cell r="A410">
            <v>20660</v>
          </cell>
          <cell r="B410" t="str">
            <v>ИП Джафарова Шалале Зияд кызы</v>
          </cell>
          <cell r="C410" t="str">
            <v>ИП Джафарова Ш. З. к.</v>
          </cell>
          <cell r="D410" t="str">
            <v>12-660/2006    от 01.01.2006г.</v>
          </cell>
          <cell r="E410"/>
          <cell r="F410"/>
          <cell r="G410"/>
          <cell r="H410"/>
          <cell r="I410"/>
          <cell r="J410"/>
          <cell r="K410">
            <v>890300040959</v>
          </cell>
          <cell r="L410"/>
          <cell r="M410"/>
          <cell r="N410"/>
          <cell r="O410"/>
          <cell r="P410">
            <v>304890308400016</v>
          </cell>
          <cell r="Q410"/>
          <cell r="R410"/>
          <cell r="S410"/>
          <cell r="T410"/>
          <cell r="U410"/>
          <cell r="V410"/>
          <cell r="W410">
            <v>629730</v>
          </cell>
          <cell r="X410" t="str">
            <v>Тюменская обл. ЯНАО</v>
          </cell>
          <cell r="Y410" t="str">
            <v>г. Надым</v>
          </cell>
          <cell r="Z410" t="str">
            <v>ул. Зверева 50-128</v>
          </cell>
          <cell r="AA410">
            <v>629730</v>
          </cell>
          <cell r="AB410" t="str">
            <v>Тюменская обл. ЯНАО</v>
          </cell>
          <cell r="AC410" t="str">
            <v>г. Надым</v>
          </cell>
          <cell r="AD410" t="str">
            <v>пр. Ленинградский 2/1 - 53</v>
          </cell>
          <cell r="AE410"/>
          <cell r="AF410" t="str">
            <v>т. 2-18-13 
т. 7-46-86</v>
          </cell>
          <cell r="AG410" t="str">
            <v>ИП Джафарова Шалале Зияд кызы</v>
          </cell>
          <cell r="AH410" t="str">
            <v>ИП Джафарова Ш. З. к.</v>
          </cell>
          <cell r="AI410"/>
          <cell r="AJ410"/>
          <cell r="AK410"/>
          <cell r="AL410"/>
          <cell r="AM410"/>
          <cell r="AN410"/>
          <cell r="AO410"/>
          <cell r="AP410"/>
          <cell r="AQ410">
            <v>4</v>
          </cell>
          <cell r="AR410">
            <v>8</v>
          </cell>
          <cell r="AS410">
            <v>9</v>
          </cell>
          <cell r="AT410">
            <v>10</v>
          </cell>
          <cell r="AU410"/>
          <cell r="AV410"/>
          <cell r="AW410"/>
          <cell r="AX410" t="str">
            <v>Договор</v>
          </cell>
          <cell r="AY410" t="str">
            <v>ПРОДАВЕЦ</v>
          </cell>
          <cell r="AZ410"/>
          <cell r="BA410"/>
          <cell r="BB410"/>
          <cell r="BC410"/>
          <cell r="BD410"/>
          <cell r="BE410"/>
          <cell r="BF410"/>
          <cell r="BG410"/>
          <cell r="BH410"/>
          <cell r="BI410">
            <v>1</v>
          </cell>
          <cell r="BJ410" t="str">
            <v>ИП Джафарова Шалале Зияд кызы</v>
          </cell>
          <cell r="BK410" t="str">
            <v>г-же  Джафаровой  Ш. З. к.</v>
          </cell>
          <cell r="BL410" t="str">
            <v>Индивидуальному предпринимателю</v>
          </cell>
        </row>
        <row r="411">
          <cell r="A411">
            <v>20661</v>
          </cell>
          <cell r="B411" t="str">
            <v>ГСК "Харлей"</v>
          </cell>
          <cell r="C411" t="str">
            <v>ГСК "Харлей"</v>
          </cell>
          <cell r="D411" t="str">
            <v>12-661/2006    от 01.01.2006г.</v>
          </cell>
          <cell r="E411"/>
          <cell r="F411"/>
          <cell r="G411"/>
          <cell r="H411"/>
          <cell r="I411"/>
          <cell r="J411"/>
          <cell r="K411">
            <v>8903021944</v>
          </cell>
          <cell r="L411">
            <v>890301001</v>
          </cell>
          <cell r="M411" t="str">
            <v>51600</v>
          </cell>
          <cell r="N411"/>
          <cell r="O411" t="str">
            <v>59642509</v>
          </cell>
          <cell r="P411">
            <v>1028900578002</v>
          </cell>
          <cell r="Q411"/>
          <cell r="R411" t="str">
            <v>71171000000</v>
          </cell>
          <cell r="S411">
            <v>16</v>
          </cell>
          <cell r="T411">
            <v>85</v>
          </cell>
          <cell r="U411"/>
          <cell r="V411"/>
          <cell r="W411">
            <v>629730</v>
          </cell>
          <cell r="X411" t="str">
            <v>Тюменская обл. ЯНАО</v>
          </cell>
          <cell r="Y411" t="str">
            <v>г. Надым</v>
          </cell>
          <cell r="Z411" t="str">
            <v>в/г УМ - 14 д.4</v>
          </cell>
          <cell r="AA411">
            <v>629730</v>
          </cell>
          <cell r="AB411" t="str">
            <v>Тюменская обл. ЯНАО</v>
          </cell>
          <cell r="AC411" t="str">
            <v>г. Надым</v>
          </cell>
          <cell r="AD411" t="str">
            <v>в/г УМ - 14 д.4</v>
          </cell>
          <cell r="AE411"/>
          <cell r="AF411" t="str">
            <v>т. 3-83-71, 
т. 8-902-626-9633</v>
          </cell>
          <cell r="AG411" t="str">
            <v>Пред. Морозюк Александр Николаевич</v>
          </cell>
          <cell r="AH411" t="str">
            <v>Пред. Морозюк А. Н.</v>
          </cell>
          <cell r="AI411"/>
          <cell r="AJ411"/>
          <cell r="AK411"/>
          <cell r="AL411"/>
          <cell r="AM411"/>
          <cell r="AN411"/>
          <cell r="AO411"/>
          <cell r="AP411"/>
          <cell r="AQ411">
            <v>4</v>
          </cell>
          <cell r="AR411">
            <v>8</v>
          </cell>
          <cell r="AS411">
            <v>9</v>
          </cell>
          <cell r="AT411">
            <v>10</v>
          </cell>
          <cell r="AU411"/>
          <cell r="AV411"/>
          <cell r="AW411"/>
          <cell r="AX411" t="str">
            <v>Договор</v>
          </cell>
          <cell r="AY411" t="str">
            <v>ПРОДАВЕЦ</v>
          </cell>
          <cell r="AZ411"/>
          <cell r="BA411"/>
          <cell r="BB411"/>
          <cell r="BC411"/>
          <cell r="BD411"/>
          <cell r="BE411"/>
          <cell r="BF411"/>
          <cell r="BG411"/>
          <cell r="BH411"/>
          <cell r="BI411">
            <v>0</v>
          </cell>
          <cell r="BJ411" t="str">
            <v>ГСК "Харлей"</v>
          </cell>
          <cell r="BK411" t="str">
            <v>г-ну  Морозюк А. Н.</v>
          </cell>
          <cell r="BL411" t="str">
            <v>Председателю</v>
          </cell>
        </row>
        <row r="412">
          <cell r="A412">
            <v>20662</v>
          </cell>
          <cell r="B412" t="str">
            <v>Новый Абонент</v>
          </cell>
          <cell r="C412" t="str">
            <v>Новый Абонент</v>
          </cell>
          <cell r="D412"/>
          <cell r="E412"/>
          <cell r="F412"/>
          <cell r="G412"/>
          <cell r="H412"/>
          <cell r="I412"/>
          <cell r="J412"/>
          <cell r="K412"/>
          <cell r="L412"/>
          <cell r="M412"/>
          <cell r="N412"/>
          <cell r="O412"/>
          <cell r="P412"/>
          <cell r="Q412"/>
          <cell r="R412"/>
          <cell r="S412"/>
          <cell r="T412"/>
          <cell r="U412"/>
          <cell r="V412"/>
          <cell r="W412"/>
          <cell r="X412"/>
          <cell r="Y412"/>
          <cell r="Z412"/>
          <cell r="AA412"/>
          <cell r="AB412"/>
          <cell r="AC412"/>
          <cell r="AD412"/>
          <cell r="AE412"/>
          <cell r="AF412"/>
          <cell r="AG412"/>
          <cell r="AH412"/>
          <cell r="AI412"/>
          <cell r="AJ412"/>
          <cell r="AK412"/>
          <cell r="AL412"/>
          <cell r="AM412"/>
          <cell r="AN412"/>
          <cell r="AO412"/>
          <cell r="AP412"/>
          <cell r="AQ412"/>
          <cell r="AR412"/>
          <cell r="AS412"/>
          <cell r="AT412"/>
          <cell r="AU412"/>
          <cell r="AV412"/>
          <cell r="AW412"/>
          <cell r="AX412"/>
          <cell r="AY412"/>
          <cell r="AZ412"/>
          <cell r="BA412"/>
          <cell r="BB412"/>
          <cell r="BC412"/>
          <cell r="BD412"/>
          <cell r="BE412"/>
          <cell r="BF412"/>
          <cell r="BG412"/>
          <cell r="BH412"/>
          <cell r="BI412"/>
          <cell r="BJ412" t="str">
            <v>Новый Абонент</v>
          </cell>
        </row>
        <row r="413">
          <cell r="A413">
            <v>20663</v>
          </cell>
          <cell r="B413" t="str">
            <v>ИП Паксина Лариса Йонасовна</v>
          </cell>
          <cell r="C413" t="str">
            <v>ИП Паксина Л. Й</v>
          </cell>
          <cell r="D413" t="str">
            <v>12-663/2006    от 01.01.2006г.</v>
          </cell>
          <cell r="E413"/>
          <cell r="F413"/>
          <cell r="G413"/>
          <cell r="H413"/>
          <cell r="I413"/>
          <cell r="J413"/>
          <cell r="K413">
            <v>890301574304</v>
          </cell>
          <cell r="L413"/>
          <cell r="M413"/>
          <cell r="N413" t="str">
            <v>55.30, 55.40, 55.51</v>
          </cell>
          <cell r="O413"/>
          <cell r="P413">
            <v>306890301300072</v>
          </cell>
          <cell r="Q413"/>
          <cell r="R413"/>
          <cell r="S413"/>
          <cell r="T413"/>
          <cell r="U413"/>
          <cell r="V413"/>
          <cell r="W413">
            <v>629730</v>
          </cell>
          <cell r="X413" t="str">
            <v>Тюменская обл. ЯНАО</v>
          </cell>
          <cell r="Y413" t="str">
            <v>г. Надым</v>
          </cell>
          <cell r="Z413" t="str">
            <v>ул. Зверева 41-43</v>
          </cell>
          <cell r="AA413">
            <v>629730</v>
          </cell>
          <cell r="AB413" t="str">
            <v>Тюменская обл. ЯНАО</v>
          </cell>
          <cell r="AC413" t="str">
            <v>г. Надым</v>
          </cell>
          <cell r="AD413" t="str">
            <v>ул. Зверева 41-43</v>
          </cell>
          <cell r="AE413"/>
          <cell r="AF413" t="str">
            <v>т. 2-42-41,
т. 2-08-21, 
ф.3-45-17, 
т. 8-902-626-0232</v>
          </cell>
          <cell r="AG413" t="str">
            <v>ИП Паксина Лариса Йонасовна</v>
          </cell>
          <cell r="AH413" t="str">
            <v>ИП Паксина Л. Й.</v>
          </cell>
          <cell r="AI413"/>
          <cell r="AJ413"/>
          <cell r="AK413"/>
          <cell r="AL413"/>
          <cell r="AM413"/>
          <cell r="AN413"/>
          <cell r="AO413"/>
          <cell r="AP413"/>
          <cell r="AQ413">
            <v>4</v>
          </cell>
          <cell r="AR413">
            <v>8</v>
          </cell>
          <cell r="AS413">
            <v>9</v>
          </cell>
          <cell r="AT413">
            <v>10</v>
          </cell>
          <cell r="AU413"/>
          <cell r="AV413"/>
          <cell r="AW413"/>
          <cell r="AX413" t="str">
            <v>Договор</v>
          </cell>
          <cell r="AY413" t="str">
            <v>ПРОДАВЕЦ</v>
          </cell>
          <cell r="AZ413"/>
          <cell r="BA413"/>
          <cell r="BB413"/>
          <cell r="BC413"/>
          <cell r="BD413"/>
          <cell r="BE413"/>
          <cell r="BF413"/>
          <cell r="BG413"/>
          <cell r="BH413"/>
          <cell r="BI413">
            <v>1</v>
          </cell>
          <cell r="BJ413" t="str">
            <v>ИП Паксина Лариса Йонасовна</v>
          </cell>
          <cell r="BK413" t="str">
            <v>г-же Паксиной  Л. Й.</v>
          </cell>
          <cell r="BL413" t="str">
            <v>Индивидуальному предпринимателю</v>
          </cell>
          <cell r="BM413"/>
          <cell r="BN413"/>
          <cell r="BO413"/>
          <cell r="BP413" t="str">
            <v>гостинца Озерная</v>
          </cell>
        </row>
        <row r="414">
          <cell r="A414">
            <v>20664</v>
          </cell>
          <cell r="B414" t="str">
            <v>Новый Абонент</v>
          </cell>
          <cell r="C414" t="str">
            <v>Новый Абонент</v>
          </cell>
          <cell r="D414"/>
          <cell r="E414"/>
          <cell r="F414"/>
          <cell r="G414"/>
          <cell r="H414"/>
          <cell r="I414"/>
          <cell r="J414"/>
          <cell r="K414"/>
          <cell r="L414"/>
          <cell r="M414"/>
          <cell r="N414"/>
          <cell r="O414"/>
          <cell r="P414"/>
          <cell r="Q414"/>
          <cell r="R414"/>
          <cell r="S414"/>
          <cell r="T414"/>
          <cell r="U414"/>
          <cell r="V414"/>
          <cell r="W414"/>
          <cell r="X414"/>
          <cell r="Y414"/>
          <cell r="Z414"/>
          <cell r="AA414"/>
          <cell r="AB414"/>
          <cell r="AC414"/>
          <cell r="AD414"/>
          <cell r="AE414"/>
          <cell r="AF414"/>
          <cell r="AG414"/>
          <cell r="AH414"/>
          <cell r="AI414"/>
          <cell r="AJ414"/>
          <cell r="AK414"/>
          <cell r="AL414"/>
          <cell r="AM414"/>
          <cell r="AN414"/>
          <cell r="AO414"/>
          <cell r="AP414"/>
          <cell r="AQ414"/>
          <cell r="AR414"/>
          <cell r="AS414"/>
          <cell r="AT414"/>
          <cell r="AU414"/>
          <cell r="AV414"/>
          <cell r="AW414"/>
          <cell r="AX414"/>
          <cell r="AY414"/>
          <cell r="AZ414"/>
          <cell r="BA414"/>
          <cell r="BB414"/>
          <cell r="BC414"/>
          <cell r="BD414"/>
          <cell r="BE414"/>
          <cell r="BF414"/>
          <cell r="BG414"/>
          <cell r="BH414"/>
          <cell r="BI414"/>
          <cell r="BJ414" t="str">
            <v>Новый Абонент</v>
          </cell>
        </row>
        <row r="415">
          <cell r="A415">
            <v>20665</v>
          </cell>
          <cell r="B415" t="str">
            <v>Нотариус города Надыма Ямало-Ненецкого автономного округа Тюменской области Костикова Людмила Сергеевна</v>
          </cell>
          <cell r="C415" t="str">
            <v>Нотариус  Костикова Л. С.</v>
          </cell>
          <cell r="D415" t="str">
            <v>12-665/2008    от 01.01.2008г.</v>
          </cell>
          <cell r="E415" t="str">
            <v>Новый</v>
          </cell>
          <cell r="F415" t="str">
            <v>"Западно-Сибирский банк" Сбербанка РФ ОАО г. Тюмень Надымское ОСБ №8028/029</v>
          </cell>
          <cell r="G415" t="str">
            <v>047102651</v>
          </cell>
          <cell r="H415" t="str">
            <v>30101810800000000651</v>
          </cell>
          <cell r="I415" t="str">
            <v>40802810367090100182</v>
          </cell>
          <cell r="J415"/>
          <cell r="K415">
            <v>890300158904</v>
          </cell>
          <cell r="L415"/>
          <cell r="M415"/>
          <cell r="N415"/>
          <cell r="O415"/>
          <cell r="P415"/>
          <cell r="Q415"/>
          <cell r="R415"/>
          <cell r="S415"/>
          <cell r="T415"/>
          <cell r="U415"/>
          <cell r="V415" t="str">
            <v>нет доп. Соглашения</v>
          </cell>
          <cell r="W415">
            <v>629730</v>
          </cell>
          <cell r="X415" t="str">
            <v>Тюменская обл. ЯНАО</v>
          </cell>
          <cell r="Y415" t="str">
            <v>г. Надым</v>
          </cell>
          <cell r="Z415" t="str">
            <v>ул. Полярная 1</v>
          </cell>
          <cell r="AA415">
            <v>629730</v>
          </cell>
          <cell r="AB415" t="str">
            <v>Тюменская обл. ЯНАО</v>
          </cell>
          <cell r="AC415" t="str">
            <v>г. Надым</v>
          </cell>
          <cell r="AD415" t="str">
            <v>ул. Полярная 1</v>
          </cell>
          <cell r="AE415"/>
          <cell r="AF415" t="str">
            <v>т. 3-69-61</v>
          </cell>
          <cell r="AG415" t="str">
            <v>Нотариус Костикова Людмила Сергеевна</v>
          </cell>
          <cell r="AH415" t="str">
            <v>Нотариус г. Надыма Костикова Л. С.</v>
          </cell>
          <cell r="AI415"/>
          <cell r="AJ415"/>
          <cell r="AK415"/>
          <cell r="AL415"/>
          <cell r="AM415"/>
          <cell r="AN415"/>
          <cell r="AO415"/>
          <cell r="AP415"/>
          <cell r="AQ415">
            <v>4</v>
          </cell>
          <cell r="AR415">
            <v>8</v>
          </cell>
          <cell r="AS415">
            <v>9</v>
          </cell>
          <cell r="AT415">
            <v>10</v>
          </cell>
          <cell r="AU415"/>
          <cell r="AV415"/>
          <cell r="AW415"/>
          <cell r="AX415" t="str">
            <v>Договор</v>
          </cell>
          <cell r="AY415" t="str">
            <v>ПРОДАВЕЦ</v>
          </cell>
          <cell r="AZ415"/>
          <cell r="BA415"/>
          <cell r="BB415"/>
          <cell r="BC415"/>
          <cell r="BD415"/>
          <cell r="BE415"/>
          <cell r="BF415"/>
          <cell r="BG415"/>
          <cell r="BH415"/>
          <cell r="BI415">
            <v>1</v>
          </cell>
          <cell r="BJ415" t="str">
            <v>Нотариус города Надыма Ямало-Ненецкого автономного округа Тюменской области Костикова Людмила Сергеевна</v>
          </cell>
          <cell r="BK415" t="str">
            <v>г-же Костиковой Л. С.</v>
          </cell>
          <cell r="BL415" t="str">
            <v>Нотариусу города Надыма ЯНАО Тюменской обл.</v>
          </cell>
          <cell r="BM415"/>
          <cell r="BN415"/>
          <cell r="BO415">
            <v>1.0189999999999999</v>
          </cell>
          <cell r="BP415" t="str">
            <v>Полярная 1  с торца</v>
          </cell>
        </row>
        <row r="416">
          <cell r="A416">
            <v>20666</v>
          </cell>
          <cell r="B416" t="str">
            <v>ГСК "Престиж"</v>
          </cell>
          <cell r="C416" t="str">
            <v>ГСК "Престиж"</v>
          </cell>
          <cell r="D416" t="str">
            <v>12-666/2006    от 01.03.2006г.</v>
          </cell>
          <cell r="E416"/>
          <cell r="F416"/>
          <cell r="G416"/>
          <cell r="H416"/>
          <cell r="I416"/>
          <cell r="J416"/>
          <cell r="K416">
            <v>8903016849</v>
          </cell>
          <cell r="L416">
            <v>890301001</v>
          </cell>
          <cell r="M416"/>
          <cell r="N416"/>
          <cell r="O416"/>
          <cell r="P416">
            <v>1038900661788</v>
          </cell>
          <cell r="Q416"/>
          <cell r="R416"/>
          <cell r="S416"/>
          <cell r="T416"/>
          <cell r="U416"/>
          <cell r="V416"/>
          <cell r="W416">
            <v>629730</v>
          </cell>
          <cell r="X416" t="str">
            <v>Тюменская обл. ЯНАО</v>
          </cell>
          <cell r="Y416" t="str">
            <v>г. Надым</v>
          </cell>
          <cell r="Z416" t="str">
            <v>ул. Зверева д.8</v>
          </cell>
          <cell r="AA416">
            <v>629730</v>
          </cell>
          <cell r="AB416" t="str">
            <v>Тюменская обл. ЯНАО</v>
          </cell>
          <cell r="AC416" t="str">
            <v>г. Надым</v>
          </cell>
          <cell r="AD416" t="str">
            <v>ул. Зверева д.8</v>
          </cell>
          <cell r="AE416"/>
          <cell r="AF416" t="str">
            <v>т. 37-753</v>
          </cell>
          <cell r="AG416" t="str">
            <v>пред. Нигматуллин Раис Анасович</v>
          </cell>
          <cell r="AH416" t="str">
            <v>пред. Нигматуллин Р. А.</v>
          </cell>
          <cell r="AI416"/>
          <cell r="AJ416"/>
          <cell r="AK416"/>
          <cell r="AL416"/>
          <cell r="AM416"/>
          <cell r="AN416"/>
          <cell r="AO416"/>
          <cell r="AP416"/>
          <cell r="AQ416">
            <v>4</v>
          </cell>
          <cell r="AR416">
            <v>8</v>
          </cell>
          <cell r="AS416">
            <v>9</v>
          </cell>
          <cell r="AT416">
            <v>10</v>
          </cell>
          <cell r="AU416"/>
          <cell r="AV416"/>
          <cell r="AW416"/>
          <cell r="AX416" t="str">
            <v>Договор</v>
          </cell>
          <cell r="AY416" t="str">
            <v>ПРОДАВЕЦ</v>
          </cell>
          <cell r="AZ416"/>
          <cell r="BA416"/>
          <cell r="BB416"/>
          <cell r="BC416"/>
          <cell r="BD416"/>
          <cell r="BE416"/>
          <cell r="BF416"/>
          <cell r="BG416"/>
          <cell r="BH416"/>
          <cell r="BI416">
            <v>0</v>
          </cell>
          <cell r="BJ416" t="str">
            <v>ГСК "Престиж"</v>
          </cell>
          <cell r="BK416" t="str">
            <v>г-ну Нигматуллину  Р. А.</v>
          </cell>
          <cell r="BL416" t="str">
            <v>Председателю</v>
          </cell>
        </row>
        <row r="417">
          <cell r="A417">
            <v>20667</v>
          </cell>
          <cell r="B417" t="str">
            <v>ИП Чупанов Ширвани Курбанмагомедович</v>
          </cell>
          <cell r="C417" t="str">
            <v>ИП Чупанов Ш. К.</v>
          </cell>
          <cell r="D417" t="str">
            <v>12-667/2006    от 01.01.2006г.</v>
          </cell>
          <cell r="E417"/>
          <cell r="F417"/>
          <cell r="G417"/>
          <cell r="H417"/>
          <cell r="I417"/>
          <cell r="J417"/>
          <cell r="K417">
            <v>890300137982</v>
          </cell>
          <cell r="L417"/>
          <cell r="M417"/>
          <cell r="N417"/>
          <cell r="O417"/>
          <cell r="P417">
            <v>304890332700017</v>
          </cell>
          <cell r="Q417"/>
          <cell r="R417"/>
          <cell r="S417"/>
          <cell r="T417"/>
          <cell r="U417"/>
          <cell r="V417"/>
          <cell r="W417">
            <v>629730</v>
          </cell>
          <cell r="X417" t="str">
            <v>Тюменская обл. ЯНАО</v>
          </cell>
          <cell r="Y417" t="str">
            <v>г. Надым</v>
          </cell>
          <cell r="Z417" t="str">
            <v>ул. Зверева 42-265</v>
          </cell>
          <cell r="AA417">
            <v>629730</v>
          </cell>
          <cell r="AB417" t="str">
            <v>Тюменская обл. ЯНАО</v>
          </cell>
          <cell r="AC417" t="str">
            <v>г. Надым</v>
          </cell>
          <cell r="AD417" t="str">
            <v>ул. Зверева 42-265</v>
          </cell>
          <cell r="AE417"/>
          <cell r="AF417" t="str">
            <v>т. 2-40-97 
т. 3-29-64</v>
          </cell>
          <cell r="AG417" t="str">
            <v>ИП Чупанов Ширвани Курбанмагомедович</v>
          </cell>
          <cell r="AH417" t="str">
            <v>ИП Чупанов Ш. К.</v>
          </cell>
          <cell r="AI417"/>
          <cell r="AJ417"/>
          <cell r="AK417"/>
          <cell r="AL417"/>
          <cell r="AM417"/>
          <cell r="AN417"/>
          <cell r="AO417"/>
          <cell r="AP417"/>
          <cell r="AQ417">
            <v>4</v>
          </cell>
          <cell r="AR417">
            <v>8</v>
          </cell>
          <cell r="AS417">
            <v>9</v>
          </cell>
          <cell r="AT417">
            <v>10</v>
          </cell>
          <cell r="AU417"/>
          <cell r="AV417"/>
          <cell r="AW417"/>
          <cell r="AX417" t="str">
            <v>Договор</v>
          </cell>
          <cell r="AY417" t="str">
            <v>ПРОДАВЕЦ</v>
          </cell>
          <cell r="AZ417"/>
          <cell r="BA417"/>
          <cell r="BB417"/>
          <cell r="BC417"/>
          <cell r="BD417"/>
          <cell r="BE417"/>
          <cell r="BF417"/>
          <cell r="BG417"/>
          <cell r="BH417"/>
          <cell r="BI417">
            <v>1</v>
          </cell>
          <cell r="BJ417" t="str">
            <v>ИП Чупанов Ширвани Курбанмагомедович</v>
          </cell>
          <cell r="BK417" t="str">
            <v>г-ну Чупанову Ш. К.</v>
          </cell>
          <cell r="BL417" t="str">
            <v>Индивидуальному предпринимателю</v>
          </cell>
          <cell r="BM417"/>
          <cell r="BN417"/>
          <cell r="BO417">
            <v>2.0019999999999998</v>
          </cell>
          <cell r="BP417" t="str">
            <v>маг. ТРАНЗИТ на выезде</v>
          </cell>
        </row>
        <row r="418">
          <cell r="A418">
            <v>20668</v>
          </cell>
          <cell r="B418" t="str">
            <v>Новый Абонент</v>
          </cell>
          <cell r="C418" t="str">
            <v>Новый Абонент</v>
          </cell>
          <cell r="D418"/>
          <cell r="E418"/>
          <cell r="F418"/>
          <cell r="G418"/>
          <cell r="H418"/>
          <cell r="I418"/>
          <cell r="J418"/>
          <cell r="K418"/>
          <cell r="L418"/>
          <cell r="M418"/>
          <cell r="N418"/>
          <cell r="O418"/>
          <cell r="P418"/>
          <cell r="Q418"/>
          <cell r="R418"/>
          <cell r="S418"/>
          <cell r="T418"/>
          <cell r="U418"/>
          <cell r="V418"/>
          <cell r="W418"/>
          <cell r="X418"/>
          <cell r="Y418"/>
          <cell r="Z418"/>
          <cell r="AA418"/>
          <cell r="AB418"/>
          <cell r="AC418"/>
          <cell r="AD418"/>
          <cell r="AE418"/>
          <cell r="AF418"/>
          <cell r="AG418"/>
          <cell r="AH418"/>
          <cell r="AI418"/>
          <cell r="AJ418"/>
          <cell r="AK418"/>
          <cell r="AL418"/>
          <cell r="AM418"/>
          <cell r="AN418"/>
          <cell r="AO418"/>
          <cell r="AP418"/>
          <cell r="AQ418"/>
          <cell r="AR418"/>
          <cell r="AS418"/>
          <cell r="AT418"/>
          <cell r="AU418"/>
          <cell r="AV418"/>
          <cell r="AW418"/>
          <cell r="AX418"/>
          <cell r="AY418"/>
          <cell r="AZ418"/>
          <cell r="BA418"/>
          <cell r="BB418"/>
          <cell r="BC418"/>
          <cell r="BD418"/>
          <cell r="BE418"/>
          <cell r="BF418"/>
          <cell r="BG418"/>
          <cell r="BH418"/>
          <cell r="BI418"/>
          <cell r="BJ418" t="str">
            <v>Новый Абонент</v>
          </cell>
        </row>
        <row r="419">
          <cell r="A419">
            <v>20669</v>
          </cell>
          <cell r="B419" t="str">
            <v>ИП Муртузов Мирза Икрамович</v>
          </cell>
          <cell r="C419" t="str">
            <v>ИП Муртузов М. И.</v>
          </cell>
          <cell r="D419" t="str">
            <v>12-669/2006    от 01.01.2006г.</v>
          </cell>
          <cell r="E419"/>
          <cell r="F419"/>
          <cell r="G419"/>
          <cell r="H419"/>
          <cell r="I419"/>
          <cell r="J419"/>
          <cell r="K419">
            <v>890300071386</v>
          </cell>
          <cell r="L419"/>
          <cell r="M419"/>
          <cell r="N419"/>
          <cell r="O419"/>
          <cell r="P419"/>
          <cell r="Q419"/>
          <cell r="R419"/>
          <cell r="S419"/>
          <cell r="T419"/>
          <cell r="U419"/>
          <cell r="V419"/>
          <cell r="W419">
            <v>629730</v>
          </cell>
          <cell r="X419" t="str">
            <v>Тюменская обл. ЯНАО</v>
          </cell>
          <cell r="Y419" t="str">
            <v>г. Надым</v>
          </cell>
          <cell r="Z419" t="str">
            <v>пр-кт Ленинградский 10Г кв. 13</v>
          </cell>
          <cell r="AA419">
            <v>629730</v>
          </cell>
          <cell r="AB419" t="str">
            <v>Тюменская обл. ЯНАО</v>
          </cell>
          <cell r="AC419" t="str">
            <v>г. Надым</v>
          </cell>
          <cell r="AD419" t="str">
            <v>1-й проезд панель Д</v>
          </cell>
          <cell r="AE419"/>
          <cell r="AF419" t="str">
            <v>т. 3-000-3 ф.56-78-82
т. 6-88-90</v>
          </cell>
          <cell r="AG419" t="str">
            <v>ИП Муртузов Мирза Икрамович</v>
          </cell>
          <cell r="AH419" t="str">
            <v>ИП Гамидов А. З.</v>
          </cell>
          <cell r="AI419"/>
          <cell r="AJ419"/>
          <cell r="AK419"/>
          <cell r="AL419"/>
          <cell r="AM419"/>
          <cell r="AN419"/>
          <cell r="AO419"/>
          <cell r="AP419"/>
          <cell r="AQ419">
            <v>4</v>
          </cell>
          <cell r="AR419">
            <v>8</v>
          </cell>
          <cell r="AS419">
            <v>9</v>
          </cell>
          <cell r="AT419">
            <v>10</v>
          </cell>
          <cell r="AU419"/>
          <cell r="AV419"/>
          <cell r="AW419"/>
          <cell r="AX419" t="str">
            <v>Договор</v>
          </cell>
          <cell r="AY419" t="str">
            <v>ПРОДАВЕЦ</v>
          </cell>
          <cell r="AZ419"/>
          <cell r="BA419"/>
          <cell r="BB419"/>
          <cell r="BC419"/>
          <cell r="BD419"/>
          <cell r="BE419"/>
          <cell r="BF419"/>
          <cell r="BG419"/>
          <cell r="BH419"/>
          <cell r="BI419">
            <v>1</v>
          </cell>
          <cell r="BJ419" t="str">
            <v>ИП Муртузов Мирза Икрамович</v>
          </cell>
          <cell r="BK419" t="str">
            <v>г-ну Муртузову  М. И.</v>
          </cell>
          <cell r="BL419"/>
          <cell r="BM419"/>
          <cell r="BN419"/>
          <cell r="BO419"/>
          <cell r="BP419" t="str">
            <v xml:space="preserve">Ням-ням </v>
          </cell>
        </row>
        <row r="420">
          <cell r="A420">
            <v>20670</v>
          </cell>
          <cell r="B420" t="str">
            <v>Новый Абонент</v>
          </cell>
          <cell r="C420" t="str">
            <v>Новый Абонент</v>
          </cell>
          <cell r="D420"/>
          <cell r="E420"/>
          <cell r="F420"/>
          <cell r="G420"/>
          <cell r="H420"/>
          <cell r="I420"/>
          <cell r="J420"/>
          <cell r="K420"/>
          <cell r="L420"/>
          <cell r="M420"/>
          <cell r="N420"/>
          <cell r="O420"/>
          <cell r="P420"/>
          <cell r="Q420"/>
          <cell r="R420"/>
          <cell r="S420"/>
          <cell r="T420"/>
          <cell r="U420"/>
          <cell r="V420"/>
          <cell r="W420"/>
          <cell r="X420"/>
          <cell r="Y420"/>
          <cell r="Z420"/>
          <cell r="AA420"/>
          <cell r="AB420"/>
          <cell r="AC420"/>
          <cell r="AD420"/>
          <cell r="AE420"/>
          <cell r="AF420"/>
          <cell r="AG420"/>
          <cell r="AH420"/>
          <cell r="AI420"/>
          <cell r="AJ420"/>
          <cell r="AK420"/>
          <cell r="AL420"/>
          <cell r="AM420"/>
          <cell r="AN420"/>
          <cell r="AO420"/>
          <cell r="AP420"/>
          <cell r="AQ420"/>
          <cell r="AR420"/>
          <cell r="AS420"/>
          <cell r="AT420"/>
          <cell r="AU420"/>
          <cell r="AV420"/>
          <cell r="AW420"/>
          <cell r="AX420"/>
          <cell r="AY420"/>
          <cell r="AZ420"/>
          <cell r="BA420"/>
          <cell r="BB420"/>
          <cell r="BC420"/>
          <cell r="BD420"/>
          <cell r="BE420"/>
          <cell r="BF420"/>
          <cell r="BG420"/>
          <cell r="BH420"/>
          <cell r="BI420"/>
          <cell r="BJ420" t="str">
            <v>Новый Абонент</v>
          </cell>
        </row>
        <row r="421">
          <cell r="A421">
            <v>20671</v>
          </cell>
          <cell r="B421" t="str">
            <v>ИП Барбаров Александр Васильевич</v>
          </cell>
          <cell r="C421" t="str">
            <v>ИП Барбаров А. В.</v>
          </cell>
          <cell r="D421" t="str">
            <v>12-671/2006    от 01.02.2006г.</v>
          </cell>
          <cell r="E421"/>
          <cell r="F421" t="str">
            <v>"Западно-Сибирский банк" Сбербанка РФ ОАО г. Тюмень Надымское ОСБ №8028/029</v>
          </cell>
          <cell r="G421" t="str">
            <v>047102651</v>
          </cell>
          <cell r="H421" t="str">
            <v>30101810800000000651</v>
          </cell>
          <cell r="I421" t="str">
            <v>40802810067090100233</v>
          </cell>
          <cell r="J421"/>
          <cell r="K421">
            <v>890304007198</v>
          </cell>
          <cell r="L421"/>
          <cell r="M421" t="str">
            <v>61110</v>
          </cell>
          <cell r="N421"/>
          <cell r="O421"/>
          <cell r="P421">
            <v>304890318100011</v>
          </cell>
          <cell r="Q421"/>
          <cell r="R421"/>
          <cell r="S421"/>
          <cell r="T421"/>
          <cell r="U421"/>
          <cell r="V421"/>
          <cell r="W421">
            <v>629730</v>
          </cell>
          <cell r="X421" t="str">
            <v>Тюменская обл. ЯНАО</v>
          </cell>
          <cell r="Y421" t="str">
            <v>г. Надым</v>
          </cell>
          <cell r="Z421" t="str">
            <v>ул. Заводская адм.зд. НГЖС</v>
          </cell>
          <cell r="AA421">
            <v>629730</v>
          </cell>
          <cell r="AB421" t="str">
            <v>Тюменская обл. ЯНАО</v>
          </cell>
          <cell r="AC421" t="str">
            <v>г. Надым</v>
          </cell>
          <cell r="AD421" t="str">
            <v>ул. Заводская адм.зд. НГЖС</v>
          </cell>
          <cell r="AE421"/>
          <cell r="AF421" t="str">
            <v>т. 3-51-49</v>
          </cell>
          <cell r="AG421" t="str">
            <v>ИП Барбаров Александр Васильевич</v>
          </cell>
          <cell r="AH421" t="str">
            <v>ИП Барбаров А. В.</v>
          </cell>
          <cell r="AI421"/>
          <cell r="AJ421"/>
          <cell r="AK421"/>
          <cell r="AL421"/>
          <cell r="AM421"/>
          <cell r="AN421"/>
          <cell r="AO421"/>
          <cell r="AP421"/>
          <cell r="AQ421">
            <v>4</v>
          </cell>
          <cell r="AR421">
            <v>8</v>
          </cell>
          <cell r="AS421">
            <v>9</v>
          </cell>
          <cell r="AT421">
            <v>10</v>
          </cell>
          <cell r="AU421"/>
          <cell r="AV421"/>
          <cell r="AW421"/>
          <cell r="AX421" t="str">
            <v>Договор</v>
          </cell>
          <cell r="AY421" t="str">
            <v>ПРОДАВЕЦ</v>
          </cell>
          <cell r="AZ421"/>
          <cell r="BA421"/>
          <cell r="BB421"/>
          <cell r="BC421"/>
          <cell r="BD421"/>
          <cell r="BE421"/>
          <cell r="BF421"/>
          <cell r="BG421"/>
          <cell r="BH421"/>
          <cell r="BI421">
            <v>1</v>
          </cell>
          <cell r="BJ421" t="str">
            <v>ИП Барбаров Александр Васильевич</v>
          </cell>
          <cell r="BK421" t="str">
            <v>г-ну Барбарову А. В.</v>
          </cell>
          <cell r="BL421" t="str">
            <v>Индивидуальному предпринимателю</v>
          </cell>
          <cell r="BM421"/>
          <cell r="BN421"/>
          <cell r="BO421">
            <v>4.0319999999999796</v>
          </cell>
          <cell r="BP421" t="str">
            <v>маг. СОМ</v>
          </cell>
        </row>
        <row r="422">
          <cell r="A422">
            <v>20672</v>
          </cell>
          <cell r="B422" t="str">
            <v>ИП Перепелицина Елена Николаевна</v>
          </cell>
          <cell r="C422" t="str">
            <v>ИП Перепелицина Е. Н.</v>
          </cell>
          <cell r="D422" t="str">
            <v>12-672/2006    от 01.01.2006г.</v>
          </cell>
          <cell r="E422"/>
          <cell r="F422"/>
          <cell r="G422"/>
          <cell r="H422"/>
          <cell r="I422"/>
          <cell r="J422"/>
          <cell r="K422">
            <v>230905058202</v>
          </cell>
          <cell r="L422"/>
          <cell r="M422"/>
          <cell r="N422" t="str">
            <v>52.1</v>
          </cell>
          <cell r="O422"/>
          <cell r="P422">
            <v>305890333600031</v>
          </cell>
          <cell r="Q422"/>
          <cell r="R422"/>
          <cell r="S422"/>
          <cell r="T422"/>
          <cell r="U422"/>
          <cell r="V422"/>
          <cell r="W422">
            <v>629730</v>
          </cell>
          <cell r="X422" t="str">
            <v>Тюменская обл. ЯНАО</v>
          </cell>
          <cell r="Y422" t="str">
            <v>г. Надым</v>
          </cell>
          <cell r="Z422" t="str">
            <v>пос. Лесной д.8 кв.5</v>
          </cell>
          <cell r="AA422">
            <v>629730</v>
          </cell>
          <cell r="AB422" t="str">
            <v>Тюменская обл. ЯНАО</v>
          </cell>
          <cell r="AC422" t="str">
            <v>г. Надым</v>
          </cell>
          <cell r="AD422" t="str">
            <v>пос. Лесной адм.зд. ЭЗСМ</v>
          </cell>
          <cell r="AE422"/>
          <cell r="AF422" t="str">
            <v>т. 66-414</v>
          </cell>
          <cell r="AG422" t="str">
            <v>ИП Перепелицина Елена Николаевна</v>
          </cell>
          <cell r="AH422" t="str">
            <v>ИП Перепелицина Е. Н.</v>
          </cell>
          <cell r="AI422"/>
          <cell r="AJ422"/>
          <cell r="AK422"/>
          <cell r="AL422"/>
          <cell r="AM422"/>
          <cell r="AN422"/>
          <cell r="AO422"/>
          <cell r="AP422"/>
          <cell r="AQ422">
            <v>4</v>
          </cell>
          <cell r="AR422">
            <v>8</v>
          </cell>
          <cell r="AS422">
            <v>9</v>
          </cell>
          <cell r="AT422">
            <v>10</v>
          </cell>
          <cell r="AU422"/>
          <cell r="AV422"/>
          <cell r="AW422"/>
          <cell r="AX422" t="str">
            <v>Договор</v>
          </cell>
          <cell r="AY422" t="str">
            <v>ПРОДАВЕЦ</v>
          </cell>
          <cell r="AZ422"/>
          <cell r="BA422"/>
          <cell r="BB422"/>
          <cell r="BC422"/>
          <cell r="BD422"/>
          <cell r="BE422"/>
          <cell r="BF422"/>
          <cell r="BG422"/>
          <cell r="BH422"/>
          <cell r="BI422">
            <v>1</v>
          </cell>
          <cell r="BJ422" t="str">
            <v>ИП Перепелицина Елена Николаевна</v>
          </cell>
          <cell r="BK422" t="str">
            <v>г-же Перепелициной  Е. Н.</v>
          </cell>
          <cell r="BL422" t="str">
            <v>Индивидуальному предпринимателю</v>
          </cell>
          <cell r="BM422"/>
          <cell r="BN422"/>
          <cell r="BO422">
            <v>3.02</v>
          </cell>
          <cell r="BP422" t="str">
            <v>бар СТРЕЛЕЦ</v>
          </cell>
        </row>
        <row r="423">
          <cell r="A423">
            <v>20673</v>
          </cell>
          <cell r="B423" t="str">
            <v>Новый Абонент</v>
          </cell>
          <cell r="C423" t="str">
            <v>Новый Абонент</v>
          </cell>
          <cell r="D423"/>
          <cell r="E423"/>
          <cell r="F423"/>
          <cell r="G423"/>
          <cell r="H423"/>
          <cell r="I423"/>
          <cell r="J423"/>
          <cell r="K423"/>
          <cell r="L423"/>
          <cell r="M423"/>
          <cell r="N423"/>
          <cell r="O423"/>
          <cell r="P423"/>
          <cell r="Q423"/>
          <cell r="R423"/>
          <cell r="S423"/>
          <cell r="T423"/>
          <cell r="U423"/>
          <cell r="V423"/>
          <cell r="W423"/>
          <cell r="X423"/>
          <cell r="Y423"/>
          <cell r="Z423"/>
          <cell r="AA423"/>
          <cell r="AB423"/>
          <cell r="AC423"/>
          <cell r="AD423"/>
          <cell r="AE423"/>
          <cell r="AF423"/>
          <cell r="AG423"/>
          <cell r="AH423"/>
          <cell r="AI423"/>
          <cell r="AJ423"/>
          <cell r="AK423"/>
          <cell r="AL423"/>
          <cell r="AM423"/>
          <cell r="AN423"/>
          <cell r="AO423"/>
          <cell r="AP423"/>
          <cell r="AQ423"/>
          <cell r="AR423"/>
          <cell r="AS423"/>
          <cell r="AT423"/>
          <cell r="AU423"/>
          <cell r="AV423"/>
          <cell r="AW423"/>
          <cell r="AX423"/>
          <cell r="AY423"/>
          <cell r="AZ423"/>
          <cell r="BA423"/>
          <cell r="BB423"/>
          <cell r="BC423"/>
          <cell r="BD423"/>
          <cell r="BE423"/>
          <cell r="BF423"/>
          <cell r="BG423"/>
          <cell r="BH423"/>
          <cell r="BI423"/>
          <cell r="BJ423" t="str">
            <v>Новый Абонент</v>
          </cell>
        </row>
        <row r="424">
          <cell r="A424">
            <v>20674</v>
          </cell>
          <cell r="B424" t="str">
            <v>Новый Абонент</v>
          </cell>
          <cell r="C424" t="str">
            <v>Новый Абонент</v>
          </cell>
          <cell r="D424"/>
          <cell r="E424"/>
          <cell r="F424"/>
          <cell r="G424"/>
          <cell r="H424"/>
          <cell r="I424"/>
          <cell r="J424"/>
          <cell r="K424"/>
          <cell r="L424"/>
          <cell r="M424"/>
          <cell r="N424"/>
          <cell r="O424"/>
          <cell r="P424"/>
          <cell r="Q424"/>
          <cell r="R424"/>
          <cell r="S424"/>
          <cell r="T424"/>
          <cell r="U424"/>
          <cell r="V424"/>
          <cell r="W424"/>
          <cell r="X424"/>
          <cell r="Y424"/>
          <cell r="Z424"/>
          <cell r="AA424"/>
          <cell r="AB424"/>
          <cell r="AC424"/>
          <cell r="AD424"/>
          <cell r="AE424"/>
          <cell r="AF424"/>
          <cell r="AG424"/>
          <cell r="AH424"/>
          <cell r="AI424"/>
          <cell r="AJ424"/>
          <cell r="AK424"/>
          <cell r="AL424"/>
          <cell r="AM424"/>
          <cell r="AN424"/>
          <cell r="AO424"/>
          <cell r="AP424"/>
          <cell r="AQ424"/>
          <cell r="AR424"/>
          <cell r="AS424"/>
          <cell r="AT424"/>
          <cell r="AU424"/>
          <cell r="AV424"/>
          <cell r="AW424"/>
          <cell r="AX424"/>
          <cell r="AY424"/>
          <cell r="AZ424"/>
          <cell r="BA424"/>
          <cell r="BB424"/>
          <cell r="BC424"/>
          <cell r="BD424"/>
          <cell r="BE424"/>
          <cell r="BF424"/>
          <cell r="BG424"/>
          <cell r="BH424"/>
          <cell r="BI424"/>
          <cell r="BJ424" t="str">
            <v>Новый Абонент</v>
          </cell>
        </row>
        <row r="425">
          <cell r="A425">
            <v>20675</v>
          </cell>
          <cell r="B425" t="str">
            <v>ИП Мансуров Илхам Аждар оглы</v>
          </cell>
          <cell r="C425" t="str">
            <v>ИП Мансуров И. А. О.</v>
          </cell>
          <cell r="D425" t="str">
            <v>12-675/2006    от 01.01.2006г.</v>
          </cell>
          <cell r="E425"/>
          <cell r="F425" t="str">
            <v>филиал ОАО "Уралсиб"  г. Тюмень</v>
          </cell>
          <cell r="G425" t="str">
            <v>047106957</v>
          </cell>
          <cell r="H425" t="str">
            <v>30101810900000000957</v>
          </cell>
          <cell r="I425"/>
          <cell r="J425"/>
          <cell r="K425">
            <v>890305274975</v>
          </cell>
          <cell r="L425"/>
          <cell r="M425"/>
          <cell r="N425"/>
          <cell r="O425"/>
          <cell r="P425">
            <v>304890315500052</v>
          </cell>
          <cell r="Q425"/>
          <cell r="R425"/>
          <cell r="S425"/>
          <cell r="T425"/>
          <cell r="U425"/>
          <cell r="V425"/>
          <cell r="W425">
            <v>629730</v>
          </cell>
          <cell r="X425" t="str">
            <v>Тюменская обл. ЯНАО</v>
          </cell>
          <cell r="Y425" t="str">
            <v>г. Надым</v>
          </cell>
          <cell r="Z425" t="str">
            <v>ул. Зверева д.44-160</v>
          </cell>
          <cell r="AA425">
            <v>629730</v>
          </cell>
          <cell r="AB425" t="str">
            <v>Тюменская обл. ЯНАО</v>
          </cell>
          <cell r="AC425" t="str">
            <v>г. Надым</v>
          </cell>
          <cell r="AD425" t="str">
            <v>ул. Зверева д.44-160</v>
          </cell>
          <cell r="AE425"/>
          <cell r="AF425" t="str">
            <v>т. 2-15-13 
т. 2-33-12</v>
          </cell>
          <cell r="AG425" t="str">
            <v>ИП Мансуров Илхам Аждар оглы</v>
          </cell>
          <cell r="AH425" t="str">
            <v>ИП Мансуров И. А. О.</v>
          </cell>
          <cell r="AI425"/>
          <cell r="AJ425"/>
          <cell r="AK425" t="str">
            <v>Кудашева Елена Ивановна 
т. 2-33-12</v>
          </cell>
          <cell r="AL425" t="str">
            <v>Кудашева Е. И.</v>
          </cell>
          <cell r="AM425"/>
          <cell r="AN425"/>
          <cell r="AO425"/>
          <cell r="AP425"/>
          <cell r="AQ425">
            <v>4</v>
          </cell>
          <cell r="AR425">
            <v>8</v>
          </cell>
          <cell r="AS425">
            <v>9</v>
          </cell>
          <cell r="AT425">
            <v>10</v>
          </cell>
          <cell r="AU425"/>
          <cell r="AV425"/>
          <cell r="AW425"/>
          <cell r="AX425" t="str">
            <v>Договор</v>
          </cell>
          <cell r="AY425" t="str">
            <v>ПРОДАВЕЦ</v>
          </cell>
          <cell r="AZ425"/>
          <cell r="BA425"/>
          <cell r="BB425"/>
          <cell r="BC425"/>
          <cell r="BD425"/>
          <cell r="BE425"/>
          <cell r="BF425"/>
          <cell r="BG425"/>
          <cell r="BH425"/>
          <cell r="BI425">
            <v>1</v>
          </cell>
          <cell r="BJ425" t="str">
            <v>ИП Мансуров Илхам Аждар оглы</v>
          </cell>
          <cell r="BK425" t="str">
            <v>г-ну Мансурову И. А. о.</v>
          </cell>
          <cell r="BL425" t="str">
            <v>Индивидуальному предпринимателю</v>
          </cell>
          <cell r="BM425"/>
          <cell r="BN425"/>
          <cell r="BO425"/>
          <cell r="BP425" t="str">
            <v>маг.Лагуна пр. Леннградский</v>
          </cell>
        </row>
        <row r="426">
          <cell r="A426">
            <v>20676</v>
          </cell>
          <cell r="B426" t="str">
            <v>гр. Лысенко Сергей Леонидович</v>
          </cell>
          <cell r="C426" t="str">
            <v>гр. Лысенко С. Л.</v>
          </cell>
          <cell r="D426" t="str">
            <v>12-676/2006    от 01.01.2006г.</v>
          </cell>
          <cell r="E426"/>
          <cell r="F426"/>
          <cell r="G426"/>
          <cell r="H426"/>
          <cell r="I426"/>
          <cell r="J426"/>
          <cell r="K426">
            <v>890302844458</v>
          </cell>
          <cell r="L426"/>
          <cell r="M426"/>
          <cell r="N426"/>
          <cell r="O426"/>
          <cell r="P426"/>
          <cell r="Q426"/>
          <cell r="R426"/>
          <cell r="S426"/>
          <cell r="T426"/>
          <cell r="U426"/>
          <cell r="V426" t="str">
            <v>Перезаключить</v>
          </cell>
          <cell r="W426">
            <v>629731</v>
          </cell>
          <cell r="X426" t="str">
            <v>Тюменская обл. ЯНАО</v>
          </cell>
          <cell r="Y426" t="str">
            <v>г. Надым</v>
          </cell>
          <cell r="Z426" t="str">
            <v>ул. Зверева д.46-178</v>
          </cell>
          <cell r="AA426">
            <v>629731</v>
          </cell>
          <cell r="AB426" t="str">
            <v>Тюменская обл. ЯНАО</v>
          </cell>
          <cell r="AC426" t="str">
            <v>г. Надым</v>
          </cell>
          <cell r="AD426" t="str">
            <v>ул. Зверева д.46-178</v>
          </cell>
          <cell r="AE426"/>
          <cell r="AF426" t="str">
            <v>т. 2-63-52, 
т. 8-904-454-9415</v>
          </cell>
          <cell r="AG426" t="str">
            <v>гр. Лысенко Сергей Леонидович</v>
          </cell>
          <cell r="AH426" t="str">
            <v>гр. Лысенко С. Л.</v>
          </cell>
          <cell r="AI426"/>
          <cell r="AJ426"/>
          <cell r="AK426"/>
          <cell r="AL426"/>
          <cell r="AM426"/>
          <cell r="AN426"/>
          <cell r="AO426"/>
          <cell r="AP426"/>
          <cell r="AQ426">
            <v>4</v>
          </cell>
          <cell r="AR426">
            <v>8</v>
          </cell>
          <cell r="AS426">
            <v>9</v>
          </cell>
          <cell r="AT426">
            <v>10</v>
          </cell>
          <cell r="AU426"/>
          <cell r="AV426"/>
          <cell r="AW426"/>
          <cell r="AX426" t="str">
            <v>Договор</v>
          </cell>
          <cell r="AY426" t="str">
            <v>ПРОДАВЕЦ</v>
          </cell>
          <cell r="AZ426"/>
          <cell r="BA426"/>
          <cell r="BB426"/>
          <cell r="BC426"/>
          <cell r="BD426"/>
          <cell r="BE426"/>
          <cell r="BF426"/>
          <cell r="BG426"/>
          <cell r="BH426"/>
          <cell r="BI426">
            <v>0</v>
          </cell>
          <cell r="BJ426" t="str">
            <v>гр. Лысенко Сергей Леонидович</v>
          </cell>
          <cell r="BK426" t="str">
            <v>г-ну Лысенко С. Л.</v>
          </cell>
        </row>
        <row r="427">
          <cell r="A427">
            <v>20677</v>
          </cell>
          <cell r="B427" t="str">
            <v>ГСК "Чайка"</v>
          </cell>
          <cell r="C427" t="str">
            <v>ГСК "Чайка"</v>
          </cell>
          <cell r="D427" t="str">
            <v>12-677/2006    от 01.04.2006г.</v>
          </cell>
          <cell r="E427"/>
          <cell r="F427" t="str">
            <v>"Западно-Сибирский банк" Сбербанка РФ ОАО г. Тюмень Надымское ОСБ №8028/029</v>
          </cell>
          <cell r="G427" t="str">
            <v>047102651</v>
          </cell>
          <cell r="H427" t="str">
            <v>30101810800000000651</v>
          </cell>
          <cell r="I427" t="str">
            <v>40702810667090100157</v>
          </cell>
          <cell r="J427"/>
          <cell r="K427">
            <v>8903014390</v>
          </cell>
          <cell r="L427">
            <v>890301001</v>
          </cell>
          <cell r="M427"/>
          <cell r="N427"/>
          <cell r="O427"/>
          <cell r="P427">
            <v>1028900582083</v>
          </cell>
          <cell r="Q427"/>
          <cell r="R427"/>
          <cell r="S427"/>
          <cell r="T427"/>
          <cell r="U427"/>
          <cell r="V427"/>
          <cell r="W427">
            <v>629732</v>
          </cell>
          <cell r="X427" t="str">
            <v>Тюменская обл. ЯНАО</v>
          </cell>
          <cell r="Y427" t="str">
            <v>г. Надым</v>
          </cell>
          <cell r="Z427" t="str">
            <v>ул. Рыжкова 8-50</v>
          </cell>
          <cell r="AA427">
            <v>629732</v>
          </cell>
          <cell r="AB427" t="str">
            <v>Тюменская обл. ЯНАО</v>
          </cell>
          <cell r="AC427" t="str">
            <v>г. Надым</v>
          </cell>
          <cell r="AD427" t="str">
            <v>ул. Рыжкова 8-50</v>
          </cell>
          <cell r="AE427"/>
          <cell r="AF427" t="str">
            <v>т. 8-908-857-1080, 
т. 2-60-97</v>
          </cell>
          <cell r="AG427" t="str">
            <v>пред. Степанов Иван Николаевич</v>
          </cell>
          <cell r="AH427" t="str">
            <v>пред. Степанов И. Н.</v>
          </cell>
          <cell r="AI427"/>
          <cell r="AJ427"/>
          <cell r="AK427"/>
          <cell r="AL427"/>
          <cell r="AM427"/>
          <cell r="AN427"/>
          <cell r="AO427"/>
          <cell r="AP427"/>
          <cell r="AQ427">
            <v>4</v>
          </cell>
          <cell r="AR427">
            <v>8</v>
          </cell>
          <cell r="AS427">
            <v>9</v>
          </cell>
          <cell r="AT427">
            <v>10</v>
          </cell>
          <cell r="AU427"/>
          <cell r="AV427"/>
          <cell r="AW427"/>
          <cell r="AX427" t="str">
            <v>Договор</v>
          </cell>
          <cell r="AY427" t="str">
            <v>ПРОДАВЕЦ</v>
          </cell>
          <cell r="AZ427"/>
          <cell r="BA427"/>
          <cell r="BB427"/>
          <cell r="BC427"/>
          <cell r="BD427"/>
          <cell r="BE427"/>
          <cell r="BF427"/>
          <cell r="BG427"/>
          <cell r="BH427"/>
          <cell r="BI427">
            <v>0</v>
          </cell>
          <cell r="BJ427" t="str">
            <v>ГСК "Чайка"</v>
          </cell>
          <cell r="BK427" t="str">
            <v>г-ну Степанову И. Н.</v>
          </cell>
          <cell r="BL427" t="str">
            <v>Председателю</v>
          </cell>
        </row>
        <row r="428">
          <cell r="A428">
            <v>20678</v>
          </cell>
          <cell r="B428" t="str">
            <v>Новый Абонент</v>
          </cell>
          <cell r="C428" t="str">
            <v>Новый Абонент</v>
          </cell>
          <cell r="D428"/>
          <cell r="E428"/>
          <cell r="F428"/>
          <cell r="G428"/>
          <cell r="H428"/>
          <cell r="I428"/>
          <cell r="J428"/>
          <cell r="K428"/>
          <cell r="L428"/>
          <cell r="M428"/>
          <cell r="N428"/>
          <cell r="O428"/>
          <cell r="P428"/>
          <cell r="Q428"/>
          <cell r="R428"/>
          <cell r="S428"/>
          <cell r="T428"/>
          <cell r="U428"/>
          <cell r="V428"/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  <cell r="AH428"/>
          <cell r="AI428"/>
          <cell r="AJ428"/>
          <cell r="AK428"/>
          <cell r="AL428"/>
          <cell r="AM428"/>
          <cell r="AN428"/>
          <cell r="AO428"/>
          <cell r="AP428"/>
          <cell r="AQ428"/>
          <cell r="AR428"/>
          <cell r="AS428"/>
          <cell r="AT428"/>
          <cell r="AU428"/>
          <cell r="AV428"/>
          <cell r="AW428"/>
          <cell r="AX428"/>
          <cell r="AY428"/>
          <cell r="AZ428"/>
          <cell r="BA428"/>
          <cell r="BB428"/>
          <cell r="BC428"/>
          <cell r="BD428"/>
          <cell r="BE428"/>
          <cell r="BF428"/>
          <cell r="BG428"/>
          <cell r="BH428"/>
          <cell r="BI428"/>
          <cell r="BJ428" t="str">
            <v>Новый Абонент</v>
          </cell>
        </row>
        <row r="429">
          <cell r="A429">
            <v>20679</v>
          </cell>
          <cell r="B429" t="str">
            <v>ИП Гасанов Али Гасан оглы</v>
          </cell>
          <cell r="C429" t="str">
            <v>ИП Гасанов А.Г.</v>
          </cell>
          <cell r="D429" t="str">
            <v>12-679/2007    от 01.01.2007г.</v>
          </cell>
          <cell r="E429"/>
          <cell r="F429" t="str">
            <v>"Западно-Сибирский банк" Сбербанка РФ ОАО г. Тюмень Надымское ОСБ №8028/029</v>
          </cell>
          <cell r="G429" t="str">
            <v>047102651</v>
          </cell>
          <cell r="H429" t="str">
            <v>30101810800000000651</v>
          </cell>
          <cell r="I429" t="str">
            <v>40802810067090100288</v>
          </cell>
          <cell r="J429"/>
          <cell r="K429">
            <v>861200142540</v>
          </cell>
          <cell r="L429"/>
          <cell r="M429"/>
          <cell r="N429" t="str">
            <v>52.2</v>
          </cell>
          <cell r="O429"/>
          <cell r="P429">
            <v>304890301600073</v>
          </cell>
          <cell r="Q429"/>
          <cell r="R429"/>
          <cell r="S429"/>
          <cell r="T429"/>
          <cell r="U429"/>
          <cell r="V429"/>
          <cell r="W429">
            <v>629730</v>
          </cell>
          <cell r="X429" t="str">
            <v>Тюменская обл. ЯНАО</v>
          </cell>
          <cell r="Y429" t="str">
            <v>г. Надым</v>
          </cell>
          <cell r="Z429" t="str">
            <v>ул. Заводская д.11 кв. 2</v>
          </cell>
          <cell r="AA429">
            <v>629730</v>
          </cell>
          <cell r="AB429" t="str">
            <v>Тюменская обл. ЯНАО</v>
          </cell>
          <cell r="AC429" t="str">
            <v>г. Надым</v>
          </cell>
          <cell r="AD429" t="str">
            <v>ул. Комсомольская д. 10"Б"</v>
          </cell>
          <cell r="AE429"/>
          <cell r="AF429" t="str">
            <v>т. 7-47-34,
т. 2-53-59</v>
          </cell>
          <cell r="AG429" t="str">
            <v>ИП Гасанов Али Гасан оглы</v>
          </cell>
          <cell r="AH429" t="str">
            <v>ИП Гасанов А. Г. о.</v>
          </cell>
          <cell r="AI429"/>
          <cell r="AJ429"/>
          <cell r="AK429"/>
          <cell r="AL429"/>
          <cell r="AM429"/>
          <cell r="AN429"/>
          <cell r="AO429"/>
          <cell r="AP429"/>
          <cell r="AQ429">
            <v>4</v>
          </cell>
          <cell r="AR429">
            <v>8</v>
          </cell>
          <cell r="AS429">
            <v>9</v>
          </cell>
          <cell r="AT429">
            <v>10</v>
          </cell>
          <cell r="AU429"/>
          <cell r="AV429"/>
          <cell r="AW429"/>
          <cell r="AX429" t="str">
            <v>Договор</v>
          </cell>
          <cell r="AY429" t="str">
            <v>ПРОДАВЕЦ</v>
          </cell>
          <cell r="AZ429"/>
          <cell r="BA429"/>
          <cell r="BB429"/>
          <cell r="BC429"/>
          <cell r="BD429"/>
          <cell r="BE429"/>
          <cell r="BF429"/>
          <cell r="BG429"/>
          <cell r="BH429"/>
          <cell r="BI429">
            <v>1</v>
          </cell>
          <cell r="BJ429" t="str">
            <v>ИП Гасанов Али Гасан оглы</v>
          </cell>
          <cell r="BK429" t="str">
            <v>г-ну Гасанову А. Г. о.</v>
          </cell>
          <cell r="BL429" t="str">
            <v>Индивидуальному предпринимателю</v>
          </cell>
          <cell r="BM429"/>
          <cell r="BN429"/>
          <cell r="BO429"/>
          <cell r="BP429" t="str">
            <v>Зверева 17/1 МТФ бывший</v>
          </cell>
        </row>
        <row r="430">
          <cell r="A430">
            <v>20680</v>
          </cell>
          <cell r="B430" t="str">
            <v>Новый Абонент</v>
          </cell>
          <cell r="C430" t="str">
            <v>Новый Абонент</v>
          </cell>
          <cell r="D430"/>
          <cell r="E430"/>
          <cell r="F430"/>
          <cell r="G430"/>
          <cell r="H430"/>
          <cell r="I430"/>
          <cell r="J430"/>
          <cell r="K430"/>
          <cell r="L430"/>
          <cell r="M430"/>
          <cell r="N430"/>
          <cell r="O430"/>
          <cell r="P430"/>
          <cell r="Q430"/>
          <cell r="R430"/>
          <cell r="S430"/>
          <cell r="T430"/>
          <cell r="U430"/>
          <cell r="V430"/>
          <cell r="W430"/>
          <cell r="X430"/>
          <cell r="Y430"/>
          <cell r="Z430"/>
          <cell r="AA430"/>
          <cell r="AB430"/>
          <cell r="AC430"/>
          <cell r="AD430"/>
          <cell r="AE430"/>
          <cell r="AF430"/>
          <cell r="AG430"/>
          <cell r="AH430"/>
          <cell r="AI430"/>
          <cell r="AJ430"/>
          <cell r="AK430"/>
          <cell r="AL430"/>
          <cell r="AM430"/>
          <cell r="AN430"/>
          <cell r="AO430"/>
          <cell r="AP430"/>
          <cell r="AQ430"/>
          <cell r="AR430"/>
          <cell r="AS430"/>
          <cell r="AT430"/>
          <cell r="AU430"/>
          <cell r="AV430"/>
          <cell r="AW430"/>
          <cell r="AX430"/>
          <cell r="AY430"/>
          <cell r="AZ430"/>
          <cell r="BA430"/>
          <cell r="BB430"/>
          <cell r="BC430"/>
          <cell r="BD430"/>
          <cell r="BE430"/>
          <cell r="BF430"/>
          <cell r="BG430"/>
          <cell r="BH430"/>
          <cell r="BI430"/>
          <cell r="BJ430" t="str">
            <v>Новый Абонент</v>
          </cell>
        </row>
        <row r="431">
          <cell r="A431">
            <v>20681</v>
          </cell>
          <cell r="B431" t="str">
            <v>ГСК "Строитель-96"</v>
          </cell>
          <cell r="C431" t="str">
            <v>ГСК "Строитель-96"</v>
          </cell>
          <cell r="D431" t="str">
            <v>12-681/2006    от 01.08.2006г.</v>
          </cell>
          <cell r="E431"/>
          <cell r="F431"/>
          <cell r="G431"/>
          <cell r="H431"/>
          <cell r="I431"/>
          <cell r="J431"/>
          <cell r="K431">
            <v>8903016528</v>
          </cell>
          <cell r="L431"/>
          <cell r="M431"/>
          <cell r="N431"/>
          <cell r="O431"/>
          <cell r="P431">
            <v>1028900580972</v>
          </cell>
          <cell r="Q431"/>
          <cell r="R431"/>
          <cell r="S431"/>
          <cell r="T431"/>
          <cell r="U431"/>
          <cell r="V431"/>
          <cell r="W431">
            <v>629730</v>
          </cell>
          <cell r="X431" t="str">
            <v>Тюменская обл. ЯНАО</v>
          </cell>
          <cell r="Y431" t="str">
            <v>г. Надым</v>
          </cell>
          <cell r="Z431" t="str">
            <v>ул. Зверева  д.46 кв.51</v>
          </cell>
          <cell r="AA431">
            <v>629730</v>
          </cell>
          <cell r="AB431" t="str">
            <v>Тюменская обл. ЯНАО</v>
          </cell>
          <cell r="AC431" t="str">
            <v>г. Надым</v>
          </cell>
          <cell r="AD431" t="str">
            <v>ул. Зверева  д.46 кв.51</v>
          </cell>
          <cell r="AE431"/>
          <cell r="AF431" t="str">
            <v>т. 47-2-76 
89088571479 Игорь
т. 8-922-464-57-04</v>
          </cell>
          <cell r="AG431" t="str">
            <v>пред. Сероштанов Владимир Павлович</v>
          </cell>
          <cell r="AH431" t="str">
            <v>Сероштанов В.П.</v>
          </cell>
          <cell r="AI431"/>
          <cell r="AJ431"/>
          <cell r="AK431"/>
          <cell r="AL431"/>
          <cell r="AM431"/>
          <cell r="AN431"/>
          <cell r="AO431"/>
          <cell r="AP431"/>
          <cell r="AQ431">
            <v>4</v>
          </cell>
          <cell r="AR431">
            <v>8</v>
          </cell>
          <cell r="AS431">
            <v>9</v>
          </cell>
          <cell r="AT431">
            <v>10</v>
          </cell>
          <cell r="AU431"/>
          <cell r="AV431"/>
          <cell r="AW431"/>
          <cell r="AX431" t="str">
            <v>Договор</v>
          </cell>
          <cell r="AY431" t="str">
            <v>ПРОДАВЕЦ</v>
          </cell>
          <cell r="AZ431"/>
          <cell r="BA431"/>
          <cell r="BB431"/>
          <cell r="BC431"/>
          <cell r="BD431"/>
          <cell r="BE431"/>
          <cell r="BF431"/>
          <cell r="BG431"/>
          <cell r="BH431"/>
          <cell r="BI431">
            <v>0</v>
          </cell>
          <cell r="BJ431" t="str">
            <v>ГСК "Строитель-96"</v>
          </cell>
          <cell r="BK431" t="str">
            <v>г-ну Сероштанову В. П.</v>
          </cell>
          <cell r="BL431" t="str">
            <v>Председателю</v>
          </cell>
        </row>
        <row r="432">
          <cell r="A432">
            <v>20682</v>
          </cell>
          <cell r="B432" t="str">
            <v>ИП Мамедов Расиф Гаджибаба оглы</v>
          </cell>
          <cell r="C432" t="str">
            <v>ИП Мамедов Р. Г. о.</v>
          </cell>
          <cell r="D432" t="str">
            <v>12-682/2006    от 01.04.2006г.</v>
          </cell>
          <cell r="E432"/>
          <cell r="F432"/>
          <cell r="G432"/>
          <cell r="H432"/>
          <cell r="I432"/>
          <cell r="J432"/>
          <cell r="K432">
            <v>890300159256</v>
          </cell>
          <cell r="L432"/>
          <cell r="M432"/>
          <cell r="N432"/>
          <cell r="O432"/>
          <cell r="P432"/>
          <cell r="Q432"/>
          <cell r="R432"/>
          <cell r="S432"/>
          <cell r="T432"/>
          <cell r="U432"/>
          <cell r="V432"/>
          <cell r="W432">
            <v>629730</v>
          </cell>
          <cell r="X432" t="str">
            <v>Тюменская обл. ЯНАО</v>
          </cell>
          <cell r="Y432" t="str">
            <v>г. Надым</v>
          </cell>
          <cell r="Z432" t="str">
            <v>ул. Строителей 8</v>
          </cell>
          <cell r="AA432">
            <v>629730</v>
          </cell>
          <cell r="AB432" t="str">
            <v>Тюменская обл. ЯНАО</v>
          </cell>
          <cell r="AC432" t="str">
            <v>г. Надым</v>
          </cell>
          <cell r="AD432" t="str">
            <v>ул. Строителей 8</v>
          </cell>
          <cell r="AE432"/>
          <cell r="AF432" t="str">
            <v>т. 3-33-25</v>
          </cell>
          <cell r="AG432" t="str">
            <v>ИП Мамедов Расиф Гаджибаба оглы</v>
          </cell>
          <cell r="AH432" t="str">
            <v>ИП Мамедов Р. Г. о.</v>
          </cell>
          <cell r="AI432"/>
          <cell r="AJ432"/>
          <cell r="AK432"/>
          <cell r="AL432"/>
          <cell r="AM432"/>
          <cell r="AN432"/>
          <cell r="AO432"/>
          <cell r="AP432"/>
          <cell r="AQ432">
            <v>4</v>
          </cell>
          <cell r="AR432">
            <v>8</v>
          </cell>
          <cell r="AS432">
            <v>9</v>
          </cell>
          <cell r="AT432">
            <v>10</v>
          </cell>
          <cell r="AU432"/>
          <cell r="AV432"/>
          <cell r="AW432"/>
          <cell r="AX432" t="str">
            <v>Договор</v>
          </cell>
          <cell r="AY432" t="str">
            <v>ПРОДАВЕЦ</v>
          </cell>
          <cell r="AZ432"/>
          <cell r="BA432"/>
          <cell r="BB432"/>
          <cell r="BC432"/>
          <cell r="BD432"/>
          <cell r="BE432"/>
          <cell r="BF432"/>
          <cell r="BG432"/>
          <cell r="BH432"/>
          <cell r="BI432">
            <v>1</v>
          </cell>
          <cell r="BJ432" t="str">
            <v>ИП Мамедов Расиф Гаджибаба оглы</v>
          </cell>
          <cell r="BK432" t="str">
            <v>г-ну Мамедову Р. Г. о.</v>
          </cell>
          <cell r="BL432" t="str">
            <v>Индивидуальному предпринимателю</v>
          </cell>
          <cell r="BM432"/>
          <cell r="BN432"/>
          <cell r="BO432">
            <v>5.0110000000000001</v>
          </cell>
          <cell r="BP432" t="str">
            <v>Зверева51 Ремонт обуви</v>
          </cell>
        </row>
        <row r="433">
          <cell r="A433">
            <v>20683</v>
          </cell>
          <cell r="B433" t="str">
            <v>ИП Сахаватова Маржанат Нажмурдиновна</v>
          </cell>
          <cell r="C433" t="str">
            <v>ИП Сахаватова  М. Н.</v>
          </cell>
          <cell r="D433" t="str">
            <v>12-683/2007    от 01.12.2006г.</v>
          </cell>
          <cell r="E433"/>
          <cell r="F433" t="str">
            <v>"Западно-Сибирский банк" Сбербанка РФ ОАО г. Тюмень Надымское ОСБ №8028/029</v>
          </cell>
          <cell r="G433" t="str">
            <v>047102651</v>
          </cell>
          <cell r="H433" t="str">
            <v>30101810800000000651</v>
          </cell>
          <cell r="I433" t="str">
            <v>40802810667090100138</v>
          </cell>
          <cell r="J433"/>
          <cell r="K433">
            <v>890300254196</v>
          </cell>
          <cell r="L433"/>
          <cell r="M433"/>
          <cell r="N433"/>
          <cell r="O433"/>
          <cell r="P433">
            <v>405890327900039</v>
          </cell>
          <cell r="Q433"/>
          <cell r="R433"/>
          <cell r="S433"/>
          <cell r="T433"/>
          <cell r="U433"/>
          <cell r="V433"/>
          <cell r="W433">
            <v>629730</v>
          </cell>
          <cell r="X433" t="str">
            <v>Тюменская обл. ЯНАО</v>
          </cell>
          <cell r="Y433" t="str">
            <v>г. Надым</v>
          </cell>
          <cell r="Z433" t="str">
            <v>ул. Зверева д.40 кв.156</v>
          </cell>
          <cell r="AA433">
            <v>629730</v>
          </cell>
          <cell r="AB433" t="str">
            <v>Тюменская обл. ЯНАО</v>
          </cell>
          <cell r="AC433" t="str">
            <v>г. Надым</v>
          </cell>
          <cell r="AD433" t="str">
            <v>ул. Зверева д.39 кв.2</v>
          </cell>
          <cell r="AE433"/>
          <cell r="AF433" t="str">
            <v>2-26-11 д.521667</v>
          </cell>
          <cell r="AG433" t="str">
            <v>Сахаватова Маржанат Нажмурдиновна</v>
          </cell>
          <cell r="AH433" t="str">
            <v>Сахаватова  М.Н.</v>
          </cell>
          <cell r="AI433"/>
          <cell r="AJ433"/>
          <cell r="AK433"/>
          <cell r="AL433"/>
          <cell r="AM433"/>
          <cell r="AN433"/>
          <cell r="AO433"/>
          <cell r="AP433"/>
          <cell r="AQ433">
            <v>4</v>
          </cell>
          <cell r="AR433">
            <v>8</v>
          </cell>
          <cell r="AS433">
            <v>9</v>
          </cell>
          <cell r="AT433">
            <v>10</v>
          </cell>
          <cell r="AU433"/>
          <cell r="AV433"/>
          <cell r="AW433"/>
          <cell r="AX433" t="str">
            <v>Договор</v>
          </cell>
          <cell r="AY433" t="str">
            <v>ПРОДАВЕЦ</v>
          </cell>
          <cell r="AZ433"/>
          <cell r="BA433"/>
          <cell r="BB433"/>
          <cell r="BC433"/>
          <cell r="BD433"/>
          <cell r="BE433"/>
          <cell r="BF433"/>
          <cell r="BG433"/>
          <cell r="BH433"/>
          <cell r="BI433">
            <v>1</v>
          </cell>
          <cell r="BJ433" t="str">
            <v>ИП Сахаватова Маржанат Нажмурдиновна</v>
          </cell>
          <cell r="BK433" t="str">
            <v>г-ну Сахаватовой  М. Н.</v>
          </cell>
          <cell r="BL433" t="str">
            <v>Индивидуальному предпринимателю</v>
          </cell>
          <cell r="BM433"/>
          <cell r="BN433"/>
          <cell r="BO433">
            <v>6.0060000000000002</v>
          </cell>
          <cell r="BP433" t="str">
            <v>"НЗКПД" 2 эт агазин в середине</v>
          </cell>
        </row>
        <row r="434">
          <cell r="A434">
            <v>20684</v>
          </cell>
          <cell r="B434" t="str">
            <v>ИП Яцкий Михаил Дмитриевич</v>
          </cell>
          <cell r="C434" t="str">
            <v>ИП Яцкий М. Д.</v>
          </cell>
          <cell r="D434" t="str">
            <v>12-684/2006    от 01.09.2006г.</v>
          </cell>
          <cell r="E434"/>
          <cell r="F434"/>
          <cell r="G434"/>
          <cell r="H434"/>
          <cell r="I434"/>
          <cell r="J434"/>
          <cell r="K434">
            <v>890302734688</v>
          </cell>
          <cell r="L434"/>
          <cell r="M434"/>
          <cell r="N434"/>
          <cell r="O434"/>
          <cell r="P434">
            <v>305890306000024</v>
          </cell>
          <cell r="Q434"/>
          <cell r="R434"/>
          <cell r="S434"/>
          <cell r="T434"/>
          <cell r="U434"/>
          <cell r="V434" t="str">
            <v>Расторгнуть</v>
          </cell>
          <cell r="W434">
            <v>629730</v>
          </cell>
          <cell r="X434" t="str">
            <v>Тюменская обл. ЯНАО</v>
          </cell>
          <cell r="Y434" t="str">
            <v>г. Надым</v>
          </cell>
          <cell r="Z434" t="str">
            <v>ул. Зверева д.15 кв. 48</v>
          </cell>
          <cell r="AA434">
            <v>629730</v>
          </cell>
          <cell r="AB434" t="str">
            <v>Тюменская обл. ЯНАО</v>
          </cell>
          <cell r="AC434" t="str">
            <v>г. Надым</v>
          </cell>
          <cell r="AD434" t="str">
            <v>ул. Зверева д.15 кв. 48</v>
          </cell>
          <cell r="AE434"/>
          <cell r="AF434" t="str">
            <v>т. 53-27-75, 
т. 8-902-626-01-47 
ф.53-77-10</v>
          </cell>
          <cell r="AG434" t="str">
            <v>ИП Яцкий Михаил Дмитриевич</v>
          </cell>
          <cell r="AH434" t="str">
            <v>ИП Яцкий М. Д.</v>
          </cell>
          <cell r="AI434"/>
          <cell r="AJ434"/>
          <cell r="AK434"/>
          <cell r="AL434"/>
          <cell r="AM434"/>
          <cell r="AN434"/>
          <cell r="AO434"/>
          <cell r="AP434"/>
          <cell r="AQ434"/>
          <cell r="AR434"/>
          <cell r="AS434"/>
          <cell r="AT434"/>
          <cell r="AU434"/>
          <cell r="AV434"/>
          <cell r="AW434"/>
          <cell r="AX434"/>
          <cell r="AY434"/>
          <cell r="AZ434"/>
          <cell r="BA434"/>
          <cell r="BB434"/>
          <cell r="BC434"/>
          <cell r="BD434"/>
          <cell r="BE434"/>
          <cell r="BF434"/>
          <cell r="BG434"/>
          <cell r="BH434"/>
          <cell r="BI434">
            <v>1</v>
          </cell>
          <cell r="BJ434" t="str">
            <v>ИП Яцкий Михаил Дмитриевич</v>
          </cell>
          <cell r="BK434" t="str">
            <v>г-ну Яцкому М. Д.</v>
          </cell>
          <cell r="BL434" t="str">
            <v>Индивидуальному предпринимателю</v>
          </cell>
          <cell r="BM434"/>
          <cell r="BN434"/>
          <cell r="BO434"/>
          <cell r="BP434" t="str">
            <v xml:space="preserve">Строителей 7 </v>
          </cell>
        </row>
        <row r="435">
          <cell r="A435">
            <v>20685</v>
          </cell>
          <cell r="B435" t="str">
            <v>ИП Аллахкулиев Магомед Бейбутович</v>
          </cell>
          <cell r="C435" t="str">
            <v>ИП Аллахкулиев М. Б.</v>
          </cell>
          <cell r="D435" t="str">
            <v>12-685/2006    от 01.10.2006г.</v>
          </cell>
          <cell r="E435"/>
          <cell r="F435"/>
          <cell r="G435"/>
          <cell r="H435"/>
          <cell r="I435"/>
          <cell r="J435"/>
          <cell r="K435">
            <v>890300196160</v>
          </cell>
          <cell r="L435"/>
          <cell r="M435"/>
          <cell r="N435"/>
          <cell r="O435"/>
          <cell r="P435">
            <v>304890304800078</v>
          </cell>
          <cell r="Q435"/>
          <cell r="R435"/>
          <cell r="S435"/>
          <cell r="T435"/>
          <cell r="U435"/>
          <cell r="V435"/>
          <cell r="W435">
            <v>629730</v>
          </cell>
          <cell r="X435" t="str">
            <v>Тюменская обл. ЯНАО</v>
          </cell>
          <cell r="Y435" t="str">
            <v>г. Надым</v>
          </cell>
          <cell r="Z435" t="str">
            <v>пос. Лесной д. 13 кв. 3</v>
          </cell>
          <cell r="AA435">
            <v>629730</v>
          </cell>
          <cell r="AB435" t="str">
            <v>Тюменская обл. ЯНАО</v>
          </cell>
          <cell r="AC435" t="str">
            <v>г. Надым</v>
          </cell>
          <cell r="AD435" t="str">
            <v>пос. Лесной д. 13 кв. 3</v>
          </cell>
          <cell r="AE435"/>
          <cell r="AF435" t="str">
            <v>т. 2-33-12 
т. 8-922-052-01-88</v>
          </cell>
          <cell r="AG435" t="str">
            <v>ИП Аллахкулиев Магомед Бейбутович</v>
          </cell>
          <cell r="AH435" t="str">
            <v xml:space="preserve">ИП Аллахкулиев М. Б. </v>
          </cell>
          <cell r="AI435"/>
          <cell r="AJ435"/>
          <cell r="AK435"/>
          <cell r="AL435"/>
          <cell r="AM435"/>
          <cell r="AN435"/>
          <cell r="AO435"/>
          <cell r="AP435"/>
          <cell r="AQ435">
            <v>4</v>
          </cell>
          <cell r="AR435">
            <v>8</v>
          </cell>
          <cell r="AS435">
            <v>9</v>
          </cell>
          <cell r="AT435">
            <v>10</v>
          </cell>
          <cell r="AU435"/>
          <cell r="AV435"/>
          <cell r="AW435"/>
          <cell r="AX435" t="str">
            <v>Договор</v>
          </cell>
          <cell r="AY435" t="str">
            <v>ПРОДАВЕЦ</v>
          </cell>
          <cell r="AZ435"/>
          <cell r="BA435"/>
          <cell r="BB435"/>
          <cell r="BC435"/>
          <cell r="BD435"/>
          <cell r="BE435"/>
          <cell r="BF435"/>
          <cell r="BG435"/>
          <cell r="BH435"/>
          <cell r="BI435">
            <v>1</v>
          </cell>
          <cell r="BJ435" t="str">
            <v>ИП Аллахкулиев Магомед Бейбутович</v>
          </cell>
          <cell r="BK435" t="str">
            <v>г-ну Аллахкулиеву М. Б.</v>
          </cell>
          <cell r="BL435" t="str">
            <v>Индивидуальному предпринимателю</v>
          </cell>
          <cell r="BM435"/>
          <cell r="BN435"/>
          <cell r="BO435"/>
          <cell r="BP435" t="str">
            <v>тот же что и Руффулаев</v>
          </cell>
        </row>
        <row r="436">
          <cell r="A436">
            <v>20686</v>
          </cell>
          <cell r="B436" t="str">
            <v>ИП Чубов Евгений Анатольевич</v>
          </cell>
          <cell r="C436" t="str">
            <v>ИП Чубов Е. А.</v>
          </cell>
          <cell r="D436" t="str">
            <v>12-686/2006    от 01.11.2006г.</v>
          </cell>
          <cell r="E436"/>
          <cell r="F436"/>
          <cell r="G436"/>
          <cell r="H436"/>
          <cell r="I436"/>
          <cell r="J436"/>
          <cell r="K436">
            <v>890304547394</v>
          </cell>
          <cell r="L436"/>
          <cell r="M436"/>
          <cell r="N436"/>
          <cell r="O436"/>
          <cell r="P436">
            <v>306890310300027</v>
          </cell>
          <cell r="Q436" t="str">
            <v>000591575</v>
          </cell>
          <cell r="R436"/>
          <cell r="S436"/>
          <cell r="T436"/>
          <cell r="U436"/>
          <cell r="V436"/>
          <cell r="W436">
            <v>629730</v>
          </cell>
          <cell r="X436" t="str">
            <v>Тюменская обл. ЯНАО</v>
          </cell>
          <cell r="Y436" t="str">
            <v>г. Надым</v>
          </cell>
          <cell r="Z436" t="str">
            <v>ул. Комсомольская 12/1 кв. 33</v>
          </cell>
          <cell r="AA436">
            <v>629730</v>
          </cell>
          <cell r="AB436" t="str">
            <v>Тюменская обл. ЯНАО</v>
          </cell>
          <cell r="AC436" t="str">
            <v>г. Надым</v>
          </cell>
          <cell r="AD436" t="str">
            <v>ул. Комсомольская 12/1 кв. 33</v>
          </cell>
          <cell r="AE436"/>
          <cell r="AF436" t="str">
            <v>т. 8-902-621-94-16</v>
          </cell>
          <cell r="AG436" t="str">
            <v>ИП Чубов Евгений Анатольевич</v>
          </cell>
          <cell r="AH436" t="str">
            <v>ИП Чубов Е. А.</v>
          </cell>
          <cell r="AI436"/>
          <cell r="AJ436"/>
          <cell r="AK436"/>
          <cell r="AL436"/>
          <cell r="AM436"/>
          <cell r="AN436"/>
          <cell r="AO436"/>
          <cell r="AP436"/>
          <cell r="AQ436">
            <v>4</v>
          </cell>
          <cell r="AR436">
            <v>8</v>
          </cell>
          <cell r="AS436">
            <v>9</v>
          </cell>
          <cell r="AT436">
            <v>10</v>
          </cell>
          <cell r="AU436"/>
          <cell r="AV436"/>
          <cell r="AW436"/>
          <cell r="AX436" t="str">
            <v>Договор</v>
          </cell>
          <cell r="AY436" t="str">
            <v>ПРОДАВЕЦ</v>
          </cell>
          <cell r="AZ436"/>
          <cell r="BA436"/>
          <cell r="BB436"/>
          <cell r="BC436"/>
          <cell r="BD436"/>
          <cell r="BE436"/>
          <cell r="BF436"/>
          <cell r="BG436"/>
          <cell r="BH436"/>
          <cell r="BI436">
            <v>1</v>
          </cell>
          <cell r="BJ436" t="str">
            <v>ИП Чубов Евгений Анатольевич</v>
          </cell>
          <cell r="BK436" t="str">
            <v>г-ну Чубову Е. А.</v>
          </cell>
          <cell r="BL436" t="str">
            <v>Индивидуальному предпринимателю</v>
          </cell>
        </row>
        <row r="437">
          <cell r="A437">
            <v>20687</v>
          </cell>
          <cell r="B437" t="str">
            <v>ИП Меликов Рамиз Раджаб оглы</v>
          </cell>
          <cell r="C437" t="str">
            <v>ИП Меликов Р. Р. о.</v>
          </cell>
          <cell r="D437" t="str">
            <v>12-687/2007    от 01.08.2007г.</v>
          </cell>
          <cell r="E437"/>
          <cell r="F437"/>
          <cell r="G437"/>
          <cell r="H437"/>
          <cell r="I437"/>
          <cell r="J437"/>
          <cell r="K437">
            <v>890306627609</v>
          </cell>
          <cell r="L437"/>
          <cell r="M437"/>
          <cell r="N437"/>
          <cell r="O437"/>
          <cell r="P437">
            <v>305890323700011</v>
          </cell>
          <cell r="Q437"/>
          <cell r="R437"/>
          <cell r="S437"/>
          <cell r="T437"/>
          <cell r="U437"/>
          <cell r="V437"/>
          <cell r="W437">
            <v>629730</v>
          </cell>
          <cell r="X437" t="str">
            <v>Тюменская обл. ЯНАО</v>
          </cell>
          <cell r="Y437" t="str">
            <v>г. Надым</v>
          </cell>
          <cell r="Z437" t="str">
            <v>ул. Зверева д.40 кв. 34</v>
          </cell>
          <cell r="AA437">
            <v>629730</v>
          </cell>
          <cell r="AB437" t="str">
            <v>Тюменская обл. ЯНАО</v>
          </cell>
          <cell r="AC437" t="str">
            <v>г. Надым</v>
          </cell>
          <cell r="AD437" t="str">
            <v>ул. Зверева д.40 кв. 34</v>
          </cell>
          <cell r="AE437"/>
          <cell r="AF437" t="str">
            <v>т. 53-20-98</v>
          </cell>
          <cell r="AG437" t="str">
            <v>ИП Меликов Рамиз Раджаб оглы</v>
          </cell>
          <cell r="AH437" t="str">
            <v>ИП Меликов Р. Р. о.</v>
          </cell>
          <cell r="AI437"/>
          <cell r="AJ437"/>
          <cell r="AK437"/>
          <cell r="AL437"/>
          <cell r="AM437"/>
          <cell r="AN437"/>
          <cell r="AO437"/>
          <cell r="AP437"/>
          <cell r="AQ437">
            <v>4</v>
          </cell>
          <cell r="AR437">
            <v>8</v>
          </cell>
          <cell r="AS437">
            <v>9</v>
          </cell>
          <cell r="AT437">
            <v>10</v>
          </cell>
          <cell r="AU437"/>
          <cell r="AV437"/>
          <cell r="AW437"/>
          <cell r="AX437" t="str">
            <v>Договор</v>
          </cell>
          <cell r="AY437" t="str">
            <v>ПРОДАВЕЦ</v>
          </cell>
          <cell r="AZ437"/>
          <cell r="BA437"/>
          <cell r="BB437"/>
          <cell r="BC437"/>
          <cell r="BD437"/>
          <cell r="BE437"/>
          <cell r="BF437"/>
          <cell r="BG437"/>
          <cell r="BH437"/>
          <cell r="BI437">
            <v>1</v>
          </cell>
          <cell r="BJ437" t="str">
            <v>ИП Меликов Рамиз Раджаб оглы</v>
          </cell>
          <cell r="BK437" t="str">
            <v>г-ну Меликову Р.Р.о.</v>
          </cell>
          <cell r="BL437" t="str">
            <v>Индивидуальному предпринимателю</v>
          </cell>
        </row>
        <row r="438">
          <cell r="A438">
            <v>20688</v>
          </cell>
          <cell r="B438" t="str">
            <v>Новый Абонент</v>
          </cell>
          <cell r="C438" t="str">
            <v>Новый Абонент</v>
          </cell>
          <cell r="D438"/>
          <cell r="E438"/>
          <cell r="F438"/>
          <cell r="G438"/>
          <cell r="H438"/>
          <cell r="I438"/>
          <cell r="J438"/>
          <cell r="K438"/>
          <cell r="L438"/>
          <cell r="M438"/>
          <cell r="N438"/>
          <cell r="O438"/>
          <cell r="P438"/>
          <cell r="Q438"/>
          <cell r="R438"/>
          <cell r="S438"/>
          <cell r="T438"/>
          <cell r="U438"/>
          <cell r="V438"/>
          <cell r="W438"/>
          <cell r="X438"/>
          <cell r="Y438"/>
          <cell r="Z438"/>
          <cell r="AA438"/>
          <cell r="AB438"/>
          <cell r="AC438"/>
          <cell r="AD438"/>
          <cell r="AE438"/>
          <cell r="AF438"/>
          <cell r="AG438"/>
          <cell r="AH438"/>
          <cell r="AI438"/>
          <cell r="AJ438"/>
          <cell r="AK438"/>
          <cell r="AL438"/>
          <cell r="AM438"/>
          <cell r="AN438"/>
          <cell r="AO438"/>
          <cell r="AP438"/>
          <cell r="AQ438"/>
          <cell r="AR438"/>
          <cell r="AS438"/>
          <cell r="AT438"/>
          <cell r="AU438"/>
          <cell r="AV438"/>
          <cell r="AW438"/>
          <cell r="AX438"/>
          <cell r="AY438"/>
          <cell r="AZ438"/>
          <cell r="BA438"/>
          <cell r="BB438"/>
          <cell r="BC438"/>
          <cell r="BD438"/>
          <cell r="BE438"/>
          <cell r="BF438"/>
          <cell r="BG438"/>
          <cell r="BH438"/>
          <cell r="BI438"/>
          <cell r="BJ438" t="str">
            <v>Новый Абонент</v>
          </cell>
        </row>
        <row r="439">
          <cell r="A439">
            <v>20689</v>
          </cell>
          <cell r="B439" t="str">
            <v>Новый Абонент</v>
          </cell>
          <cell r="C439" t="str">
            <v>Новый Абонент</v>
          </cell>
          <cell r="D439"/>
          <cell r="E439"/>
          <cell r="F439"/>
          <cell r="G439"/>
          <cell r="H439"/>
          <cell r="I439"/>
          <cell r="J439"/>
          <cell r="K439"/>
          <cell r="L439"/>
          <cell r="M439"/>
          <cell r="N439"/>
          <cell r="O439"/>
          <cell r="P439"/>
          <cell r="Q439"/>
          <cell r="R439"/>
          <cell r="S439"/>
          <cell r="T439"/>
          <cell r="U439"/>
          <cell r="V439"/>
          <cell r="W439"/>
          <cell r="X439"/>
          <cell r="Y439"/>
          <cell r="Z439"/>
          <cell r="AA439"/>
          <cell r="AB439"/>
          <cell r="AC439"/>
          <cell r="AD439"/>
          <cell r="AE439"/>
          <cell r="AF439"/>
          <cell r="AG439"/>
          <cell r="AH439"/>
          <cell r="AI439"/>
          <cell r="AJ439"/>
          <cell r="AK439"/>
          <cell r="AL439"/>
          <cell r="AM439"/>
          <cell r="AN439"/>
          <cell r="AO439"/>
          <cell r="AP439"/>
          <cell r="AQ439"/>
          <cell r="AR439"/>
          <cell r="AS439"/>
          <cell r="AT439"/>
          <cell r="AU439"/>
          <cell r="AV439"/>
          <cell r="AW439"/>
          <cell r="AX439"/>
          <cell r="AY439"/>
          <cell r="AZ439"/>
          <cell r="BA439"/>
          <cell r="BB439"/>
          <cell r="BC439"/>
          <cell r="BD439"/>
          <cell r="BE439"/>
          <cell r="BF439"/>
          <cell r="BG439"/>
          <cell r="BH439"/>
          <cell r="BI439"/>
          <cell r="BJ439" t="str">
            <v>Новый Абонент</v>
          </cell>
        </row>
        <row r="440">
          <cell r="A440">
            <v>20690</v>
          </cell>
          <cell r="B440" t="str">
            <v>Новый Абонент</v>
          </cell>
          <cell r="C440" t="str">
            <v>Новый Абонент</v>
          </cell>
          <cell r="D440"/>
          <cell r="E440"/>
          <cell r="F440"/>
          <cell r="G440"/>
          <cell r="H440"/>
          <cell r="I440"/>
          <cell r="J440"/>
          <cell r="K440"/>
          <cell r="L440"/>
          <cell r="M440"/>
          <cell r="N440"/>
          <cell r="O440"/>
          <cell r="P440"/>
          <cell r="Q440"/>
          <cell r="R440"/>
          <cell r="S440"/>
          <cell r="T440"/>
          <cell r="U440"/>
          <cell r="V440"/>
          <cell r="W440"/>
          <cell r="X440"/>
          <cell r="Y440"/>
          <cell r="Z440"/>
          <cell r="AA440"/>
          <cell r="AB440"/>
          <cell r="AC440"/>
          <cell r="AD440"/>
          <cell r="AE440"/>
          <cell r="AF440"/>
          <cell r="AG440"/>
          <cell r="AH440"/>
          <cell r="AI440"/>
          <cell r="AJ440"/>
          <cell r="AK440"/>
          <cell r="AL440"/>
          <cell r="AM440"/>
          <cell r="AN440"/>
          <cell r="AO440"/>
          <cell r="AP440"/>
          <cell r="AQ440"/>
          <cell r="AR440"/>
          <cell r="AS440"/>
          <cell r="AT440"/>
          <cell r="AU440"/>
          <cell r="AV440"/>
          <cell r="AW440"/>
          <cell r="AX440"/>
          <cell r="AY440"/>
          <cell r="AZ440"/>
          <cell r="BA440"/>
          <cell r="BB440"/>
          <cell r="BC440"/>
          <cell r="BD440"/>
          <cell r="BE440"/>
          <cell r="BF440"/>
          <cell r="BG440"/>
          <cell r="BH440"/>
          <cell r="BI440"/>
          <cell r="BJ440" t="str">
            <v>Новый Абонент</v>
          </cell>
        </row>
        <row r="441">
          <cell r="A441">
            <v>20691</v>
          </cell>
          <cell r="B441" t="str">
            <v>Новый Абонент</v>
          </cell>
          <cell r="C441" t="str">
            <v>Новый Абонент</v>
          </cell>
          <cell r="D441"/>
          <cell r="E441"/>
          <cell r="F441"/>
          <cell r="G441"/>
          <cell r="H441"/>
          <cell r="I441"/>
          <cell r="J441"/>
          <cell r="K441"/>
          <cell r="L441"/>
          <cell r="M441"/>
          <cell r="N441"/>
          <cell r="O441"/>
          <cell r="P441"/>
          <cell r="Q441"/>
          <cell r="R441"/>
          <cell r="S441"/>
          <cell r="T441"/>
          <cell r="U441"/>
          <cell r="V441"/>
          <cell r="W441"/>
          <cell r="X441"/>
          <cell r="Y441"/>
          <cell r="Z441"/>
          <cell r="AA441"/>
          <cell r="AB441"/>
          <cell r="AC441"/>
          <cell r="AD441"/>
          <cell r="AE441"/>
          <cell r="AF441"/>
          <cell r="AG441"/>
          <cell r="AH441"/>
          <cell r="AI441"/>
          <cell r="AJ441"/>
          <cell r="AK441"/>
          <cell r="AL441"/>
          <cell r="AM441"/>
          <cell r="AN441"/>
          <cell r="AO441"/>
          <cell r="AP441"/>
          <cell r="AQ441"/>
          <cell r="AR441"/>
          <cell r="AS441"/>
          <cell r="AT441"/>
          <cell r="AU441"/>
          <cell r="AV441"/>
          <cell r="AW441"/>
          <cell r="AX441"/>
          <cell r="AY441"/>
          <cell r="AZ441"/>
          <cell r="BA441"/>
          <cell r="BB441"/>
          <cell r="BC441"/>
          <cell r="BD441"/>
          <cell r="BE441"/>
          <cell r="BF441"/>
          <cell r="BG441"/>
          <cell r="BH441"/>
          <cell r="BI441"/>
          <cell r="BJ441" t="str">
            <v>Новый Абонент</v>
          </cell>
        </row>
        <row r="442">
          <cell r="A442">
            <v>20692</v>
          </cell>
          <cell r="B442" t="str">
            <v>Новый Абонент</v>
          </cell>
          <cell r="C442" t="str">
            <v>Новый Абонент</v>
          </cell>
          <cell r="D442"/>
          <cell r="E442"/>
          <cell r="F442"/>
          <cell r="G442"/>
          <cell r="H442"/>
          <cell r="I442"/>
          <cell r="J442"/>
          <cell r="K442"/>
          <cell r="L442"/>
          <cell r="M442"/>
          <cell r="N442"/>
          <cell r="O442"/>
          <cell r="P442"/>
          <cell r="Q442"/>
          <cell r="R442"/>
          <cell r="S442"/>
          <cell r="T442"/>
          <cell r="U442"/>
          <cell r="V442"/>
          <cell r="W442"/>
          <cell r="X442"/>
          <cell r="Y442"/>
          <cell r="Z442"/>
          <cell r="AA442"/>
          <cell r="AB442"/>
          <cell r="AC442"/>
          <cell r="AD442"/>
          <cell r="AE442"/>
          <cell r="AF442"/>
          <cell r="AG442"/>
          <cell r="AH442"/>
          <cell r="AI442"/>
          <cell r="AJ442"/>
          <cell r="AK442"/>
          <cell r="AL442"/>
          <cell r="AM442"/>
          <cell r="AN442"/>
          <cell r="AO442"/>
          <cell r="AP442"/>
          <cell r="AQ442"/>
          <cell r="AR442"/>
          <cell r="AS442"/>
          <cell r="AT442"/>
          <cell r="AU442"/>
          <cell r="AV442"/>
          <cell r="AW442"/>
          <cell r="AX442"/>
          <cell r="AY442"/>
          <cell r="AZ442"/>
          <cell r="BA442"/>
          <cell r="BB442"/>
          <cell r="BC442"/>
          <cell r="BD442"/>
          <cell r="BE442"/>
          <cell r="BF442"/>
          <cell r="BG442"/>
          <cell r="BH442"/>
          <cell r="BI442"/>
          <cell r="BJ442" t="str">
            <v>Новый Абонент</v>
          </cell>
        </row>
        <row r="443">
          <cell r="A443">
            <v>20693</v>
          </cell>
          <cell r="B443" t="str">
            <v>Новый Абонент</v>
          </cell>
          <cell r="C443" t="str">
            <v>Новый Абонент</v>
          </cell>
          <cell r="D443"/>
          <cell r="E443"/>
          <cell r="F443"/>
          <cell r="G443"/>
          <cell r="H443"/>
          <cell r="I443"/>
          <cell r="J443"/>
          <cell r="K443"/>
          <cell r="L443"/>
          <cell r="M443"/>
          <cell r="N443"/>
          <cell r="O443"/>
          <cell r="P443"/>
          <cell r="Q443"/>
          <cell r="R443"/>
          <cell r="S443"/>
          <cell r="T443"/>
          <cell r="U443"/>
          <cell r="V443"/>
          <cell r="W443"/>
          <cell r="X443"/>
          <cell r="Y443"/>
          <cell r="Z443"/>
          <cell r="AA443"/>
          <cell r="AB443"/>
          <cell r="AC443"/>
          <cell r="AD443"/>
          <cell r="AE443"/>
          <cell r="AF443"/>
          <cell r="AG443"/>
          <cell r="AH443"/>
          <cell r="AI443"/>
          <cell r="AJ443"/>
          <cell r="AK443"/>
          <cell r="AL443"/>
          <cell r="AM443"/>
          <cell r="AN443"/>
          <cell r="AO443"/>
          <cell r="AP443"/>
          <cell r="AQ443"/>
          <cell r="AR443"/>
          <cell r="AS443"/>
          <cell r="AT443"/>
          <cell r="AU443"/>
          <cell r="AV443"/>
          <cell r="AW443"/>
          <cell r="AX443"/>
          <cell r="AY443"/>
          <cell r="AZ443"/>
          <cell r="BA443"/>
          <cell r="BB443"/>
          <cell r="BC443"/>
          <cell r="BD443"/>
          <cell r="BE443"/>
          <cell r="BF443"/>
          <cell r="BG443"/>
          <cell r="BH443"/>
          <cell r="BI443"/>
          <cell r="BJ443" t="str">
            <v>Новый Абонент</v>
          </cell>
        </row>
        <row r="444">
          <cell r="A444">
            <v>20694</v>
          </cell>
          <cell r="B444" t="str">
            <v>Новый Абонент</v>
          </cell>
          <cell r="C444" t="str">
            <v>Новый Абонент</v>
          </cell>
          <cell r="D444"/>
          <cell r="E444"/>
          <cell r="F444"/>
          <cell r="G444"/>
          <cell r="H444"/>
          <cell r="I444"/>
          <cell r="J444"/>
          <cell r="K444"/>
          <cell r="L444"/>
          <cell r="M444"/>
          <cell r="N444"/>
          <cell r="O444"/>
          <cell r="P444"/>
          <cell r="Q444"/>
          <cell r="R444"/>
          <cell r="S444"/>
          <cell r="T444"/>
          <cell r="U444"/>
          <cell r="V444"/>
          <cell r="W444"/>
          <cell r="X444"/>
          <cell r="Y444"/>
          <cell r="Z444"/>
          <cell r="AA444"/>
          <cell r="AB444"/>
          <cell r="AC444"/>
          <cell r="AD444"/>
          <cell r="AE444"/>
          <cell r="AF444"/>
          <cell r="AG444"/>
          <cell r="AH444"/>
          <cell r="AI444"/>
          <cell r="AJ444"/>
          <cell r="AK444"/>
          <cell r="AL444"/>
          <cell r="AM444"/>
          <cell r="AN444"/>
          <cell r="AO444"/>
          <cell r="AP444"/>
          <cell r="AQ444"/>
          <cell r="AR444"/>
          <cell r="AS444"/>
          <cell r="AT444"/>
          <cell r="AU444"/>
          <cell r="AV444"/>
          <cell r="AW444"/>
          <cell r="AX444"/>
          <cell r="AY444"/>
          <cell r="AZ444"/>
          <cell r="BA444"/>
          <cell r="BB444"/>
          <cell r="BC444"/>
          <cell r="BD444"/>
          <cell r="BE444"/>
          <cell r="BF444"/>
          <cell r="BG444"/>
          <cell r="BH444"/>
          <cell r="BI444"/>
          <cell r="BJ444" t="str">
            <v>Новый Абонент</v>
          </cell>
        </row>
        <row r="445">
          <cell r="A445">
            <v>20695</v>
          </cell>
          <cell r="B445" t="str">
            <v>Новый Абонент</v>
          </cell>
          <cell r="C445" t="str">
            <v>Новый Абонент</v>
          </cell>
          <cell r="D445"/>
          <cell r="E445"/>
          <cell r="F445"/>
          <cell r="G445"/>
          <cell r="H445"/>
          <cell r="I445"/>
          <cell r="J445"/>
          <cell r="K445"/>
          <cell r="L445"/>
          <cell r="M445"/>
          <cell r="N445"/>
          <cell r="O445"/>
          <cell r="P445"/>
          <cell r="Q445"/>
          <cell r="R445"/>
          <cell r="S445"/>
          <cell r="T445"/>
          <cell r="U445"/>
          <cell r="V445"/>
          <cell r="W445"/>
          <cell r="X445"/>
          <cell r="Y445"/>
          <cell r="Z445"/>
          <cell r="AA445"/>
          <cell r="AB445"/>
          <cell r="AC445"/>
          <cell r="AD445"/>
          <cell r="AE445"/>
          <cell r="AF445"/>
          <cell r="AG445"/>
          <cell r="AH445"/>
          <cell r="AI445"/>
          <cell r="AJ445"/>
          <cell r="AK445"/>
          <cell r="AL445"/>
          <cell r="AM445"/>
          <cell r="AN445"/>
          <cell r="AO445"/>
          <cell r="AP445"/>
          <cell r="AQ445"/>
          <cell r="AR445"/>
          <cell r="AS445"/>
          <cell r="AT445"/>
          <cell r="AU445"/>
          <cell r="AV445"/>
          <cell r="AW445"/>
          <cell r="AX445"/>
          <cell r="AY445"/>
          <cell r="AZ445"/>
          <cell r="BA445"/>
          <cell r="BB445"/>
          <cell r="BC445"/>
          <cell r="BD445"/>
          <cell r="BE445"/>
          <cell r="BF445"/>
          <cell r="BG445"/>
          <cell r="BH445"/>
          <cell r="BI445"/>
          <cell r="BJ445" t="str">
            <v>Новый Абонент</v>
          </cell>
        </row>
        <row r="446">
          <cell r="A446">
            <v>20696</v>
          </cell>
          <cell r="B446" t="str">
            <v>Новый Абонент</v>
          </cell>
          <cell r="C446" t="str">
            <v>Новый Абонент</v>
          </cell>
          <cell r="D446"/>
          <cell r="E446"/>
          <cell r="F446"/>
          <cell r="G446"/>
          <cell r="H446"/>
          <cell r="I446"/>
          <cell r="J446"/>
          <cell r="K446"/>
          <cell r="L446"/>
          <cell r="M446"/>
          <cell r="N446"/>
          <cell r="O446"/>
          <cell r="P446"/>
          <cell r="Q446"/>
          <cell r="R446"/>
          <cell r="S446"/>
          <cell r="T446"/>
          <cell r="U446"/>
          <cell r="V446"/>
          <cell r="W446"/>
          <cell r="X446"/>
          <cell r="Y446"/>
          <cell r="Z446"/>
          <cell r="AA446"/>
          <cell r="AB446"/>
          <cell r="AC446"/>
          <cell r="AD446"/>
          <cell r="AE446"/>
          <cell r="AF446"/>
          <cell r="AG446"/>
          <cell r="AH446"/>
          <cell r="AI446"/>
          <cell r="AJ446"/>
          <cell r="AK446"/>
          <cell r="AL446"/>
          <cell r="AM446"/>
          <cell r="AN446"/>
          <cell r="AO446"/>
          <cell r="AP446"/>
          <cell r="AQ446"/>
          <cell r="AR446"/>
          <cell r="AS446"/>
          <cell r="AT446"/>
          <cell r="AU446"/>
          <cell r="AV446"/>
          <cell r="AW446"/>
          <cell r="AX446"/>
          <cell r="AY446"/>
          <cell r="AZ446"/>
          <cell r="BA446"/>
          <cell r="BB446"/>
          <cell r="BC446"/>
          <cell r="BD446"/>
          <cell r="BE446"/>
          <cell r="BF446"/>
          <cell r="BG446"/>
          <cell r="BH446"/>
          <cell r="BI446"/>
          <cell r="BJ446" t="str">
            <v>Новый Абонент</v>
          </cell>
        </row>
        <row r="447">
          <cell r="A447">
            <v>20697</v>
          </cell>
          <cell r="B447" t="str">
            <v>Новый Абонент</v>
          </cell>
          <cell r="C447" t="str">
            <v>Новый Абонент</v>
          </cell>
          <cell r="D447"/>
          <cell r="E447"/>
          <cell r="F447"/>
          <cell r="G447"/>
          <cell r="H447"/>
          <cell r="I447"/>
          <cell r="J447"/>
          <cell r="K447"/>
          <cell r="L447"/>
          <cell r="M447"/>
          <cell r="N447"/>
          <cell r="O447"/>
          <cell r="P447"/>
          <cell r="Q447"/>
          <cell r="R447"/>
          <cell r="S447"/>
          <cell r="T447"/>
          <cell r="U447"/>
          <cell r="V447"/>
          <cell r="W447"/>
          <cell r="X447"/>
          <cell r="Y447"/>
          <cell r="Z447"/>
          <cell r="AA447"/>
          <cell r="AB447"/>
          <cell r="AC447"/>
          <cell r="AD447"/>
          <cell r="AE447"/>
          <cell r="AF447"/>
          <cell r="AG447"/>
          <cell r="AH447"/>
          <cell r="AI447"/>
          <cell r="AJ447"/>
          <cell r="AK447"/>
          <cell r="AL447"/>
          <cell r="AM447"/>
          <cell r="AN447"/>
          <cell r="AO447"/>
          <cell r="AP447"/>
          <cell r="AQ447"/>
          <cell r="AR447"/>
          <cell r="AS447"/>
          <cell r="AT447"/>
          <cell r="AU447"/>
          <cell r="AV447"/>
          <cell r="AW447"/>
          <cell r="AX447"/>
          <cell r="AY447"/>
          <cell r="AZ447"/>
          <cell r="BA447"/>
          <cell r="BB447"/>
          <cell r="BC447"/>
          <cell r="BD447"/>
          <cell r="BE447"/>
          <cell r="BF447"/>
          <cell r="BG447"/>
          <cell r="BH447"/>
          <cell r="BI447"/>
          <cell r="BJ447" t="str">
            <v>Новый Абонент</v>
          </cell>
        </row>
        <row r="448">
          <cell r="A448">
            <v>20698</v>
          </cell>
          <cell r="B448" t="str">
            <v>Новый Абонент</v>
          </cell>
          <cell r="C448" t="str">
            <v>Новый Абонент</v>
          </cell>
          <cell r="D448"/>
          <cell r="E448"/>
          <cell r="F448"/>
          <cell r="G448"/>
          <cell r="H448"/>
          <cell r="I448"/>
          <cell r="J448"/>
          <cell r="K448"/>
          <cell r="L448"/>
          <cell r="M448"/>
          <cell r="N448"/>
          <cell r="O448"/>
          <cell r="P448"/>
          <cell r="Q448"/>
          <cell r="R448"/>
          <cell r="S448"/>
          <cell r="T448"/>
          <cell r="U448"/>
          <cell r="V448"/>
          <cell r="W448"/>
          <cell r="X448"/>
          <cell r="Y448"/>
          <cell r="Z448"/>
          <cell r="AA448"/>
          <cell r="AB448"/>
          <cell r="AC448"/>
          <cell r="AD448"/>
          <cell r="AE448"/>
          <cell r="AF448"/>
          <cell r="AG448"/>
          <cell r="AH448"/>
          <cell r="AI448"/>
          <cell r="AJ448"/>
          <cell r="AK448"/>
          <cell r="AL448"/>
          <cell r="AM448"/>
          <cell r="AN448"/>
          <cell r="AO448"/>
          <cell r="AP448"/>
          <cell r="AQ448"/>
          <cell r="AR448"/>
          <cell r="AS448"/>
          <cell r="AT448"/>
          <cell r="AU448"/>
          <cell r="AV448"/>
          <cell r="AW448"/>
          <cell r="AX448"/>
          <cell r="AY448"/>
          <cell r="AZ448"/>
          <cell r="BA448"/>
          <cell r="BB448"/>
          <cell r="BC448"/>
          <cell r="BD448"/>
          <cell r="BE448"/>
          <cell r="BF448"/>
          <cell r="BG448"/>
          <cell r="BH448"/>
          <cell r="BI448"/>
          <cell r="BJ448" t="str">
            <v>Новый Абонент</v>
          </cell>
        </row>
        <row r="449">
          <cell r="A449">
            <v>20699</v>
          </cell>
          <cell r="B449" t="str">
            <v>Новый Абонент</v>
          </cell>
          <cell r="C449" t="str">
            <v>Новый Абонент</v>
          </cell>
          <cell r="D449"/>
          <cell r="E449"/>
          <cell r="F449"/>
          <cell r="G449"/>
          <cell r="H449"/>
          <cell r="I449"/>
          <cell r="J449"/>
          <cell r="K449"/>
          <cell r="L449"/>
          <cell r="M449"/>
          <cell r="N449"/>
          <cell r="O449"/>
          <cell r="P449"/>
          <cell r="Q449"/>
          <cell r="R449"/>
          <cell r="S449"/>
          <cell r="T449"/>
          <cell r="U449"/>
          <cell r="V449"/>
          <cell r="W449"/>
          <cell r="X449"/>
          <cell r="Y449"/>
          <cell r="Z449"/>
          <cell r="AA449"/>
          <cell r="AB449"/>
          <cell r="AC449"/>
          <cell r="AD449"/>
          <cell r="AE449"/>
          <cell r="AF449"/>
          <cell r="AG449"/>
          <cell r="AH449"/>
          <cell r="AI449"/>
          <cell r="AJ449"/>
          <cell r="AK449"/>
          <cell r="AL449"/>
          <cell r="AM449"/>
          <cell r="AN449"/>
          <cell r="AO449"/>
          <cell r="AP449"/>
          <cell r="AQ449"/>
          <cell r="AR449"/>
          <cell r="AS449"/>
          <cell r="AT449"/>
          <cell r="AU449"/>
          <cell r="AV449"/>
          <cell r="AW449"/>
          <cell r="AX449"/>
          <cell r="AY449"/>
          <cell r="AZ449"/>
          <cell r="BA449"/>
          <cell r="BB449"/>
          <cell r="BC449"/>
          <cell r="BD449"/>
          <cell r="BE449"/>
          <cell r="BF449"/>
          <cell r="BG449"/>
          <cell r="BH449"/>
          <cell r="BI449"/>
          <cell r="BJ449" t="str">
            <v>Новый Абонент</v>
          </cell>
        </row>
        <row r="450">
          <cell r="A450">
            <v>30000</v>
          </cell>
          <cell r="B450" t="str">
            <v>Бездоговорное потребление</v>
          </cell>
          <cell r="C450" t="str">
            <v>Бездоговорное потребление</v>
          </cell>
          <cell r="D450"/>
          <cell r="E450"/>
          <cell r="F450"/>
          <cell r="G450"/>
          <cell r="H450"/>
          <cell r="I450"/>
          <cell r="J450"/>
          <cell r="K450"/>
          <cell r="L450"/>
          <cell r="M450"/>
          <cell r="N450"/>
          <cell r="O450"/>
          <cell r="P450"/>
          <cell r="Q450"/>
          <cell r="R450"/>
          <cell r="S450"/>
          <cell r="T450"/>
          <cell r="U450"/>
          <cell r="V450"/>
          <cell r="W450"/>
          <cell r="X450"/>
          <cell r="Y450"/>
          <cell r="Z450"/>
          <cell r="AA450"/>
          <cell r="AB450"/>
          <cell r="AC450"/>
          <cell r="AD450"/>
          <cell r="AE450"/>
          <cell r="AF450"/>
          <cell r="AG450"/>
          <cell r="AH450"/>
          <cell r="AI450"/>
          <cell r="AJ450"/>
          <cell r="AK450"/>
          <cell r="AL450"/>
          <cell r="AM450"/>
          <cell r="AN450"/>
          <cell r="AO450"/>
          <cell r="AP450"/>
          <cell r="AQ450"/>
          <cell r="AR450"/>
          <cell r="AS450"/>
          <cell r="AT450"/>
          <cell r="AU450"/>
          <cell r="AV450"/>
          <cell r="AW450"/>
          <cell r="AX450"/>
          <cell r="AY450"/>
          <cell r="AZ450"/>
          <cell r="BA450"/>
          <cell r="BB450"/>
          <cell r="BC450"/>
          <cell r="BD450"/>
          <cell r="BE450"/>
          <cell r="BF450"/>
          <cell r="BG450"/>
          <cell r="BH450"/>
          <cell r="BI450"/>
          <cell r="BJ450" t="str">
            <v>Бездоговорное потребление</v>
          </cell>
        </row>
        <row r="451">
          <cell r="A451">
            <v>30700</v>
          </cell>
          <cell r="B451" t="str">
            <v>ОАО "Ямалтелеком"</v>
          </cell>
          <cell r="C451" t="str">
            <v>ОАО "Ямалтелеком"</v>
          </cell>
          <cell r="D451" t="str">
            <v>12-186/2006    от 30.11.2006г.</v>
          </cell>
          <cell r="E451"/>
          <cell r="F451" t="str">
            <v>"Запсибкомбанк" ОАО г. Салехард</v>
          </cell>
          <cell r="G451" t="str">
            <v>047182727</v>
          </cell>
          <cell r="H451" t="str">
            <v>30101810600000000727</v>
          </cell>
          <cell r="I451" t="str">
            <v>40702810000120000601</v>
          </cell>
          <cell r="J451"/>
          <cell r="K451">
            <v>8901010175</v>
          </cell>
          <cell r="L451">
            <v>890101001</v>
          </cell>
          <cell r="M451" t="str">
            <v>52300</v>
          </cell>
          <cell r="N451" t="str">
            <v>64.20.11; 62.20.12; 64.20.21; 64.20.22; 64.20.3;</v>
          </cell>
          <cell r="O451" t="str">
            <v>51016764</v>
          </cell>
          <cell r="P451">
            <v>1028900507415</v>
          </cell>
          <cell r="Q451" t="str">
            <v>89 №000263496</v>
          </cell>
          <cell r="R451"/>
          <cell r="S451">
            <v>42</v>
          </cell>
          <cell r="T451">
            <v>47</v>
          </cell>
          <cell r="U451">
            <v>49014</v>
          </cell>
          <cell r="V451"/>
          <cell r="W451">
            <v>629003</v>
          </cell>
          <cell r="X451" t="str">
            <v>Тюменская обл. ЯНАО</v>
          </cell>
          <cell r="Y451" t="str">
            <v>г. Салехард</v>
          </cell>
          <cell r="Z451" t="str">
            <v>мкрн. Б. Кнунянца 1</v>
          </cell>
          <cell r="AA451">
            <v>629003</v>
          </cell>
          <cell r="AB451" t="str">
            <v>Тюменская обл. ЯНАО</v>
          </cell>
          <cell r="AC451" t="str">
            <v>г. Салехард</v>
          </cell>
          <cell r="AD451" t="str">
            <v>мкрн. Б. Кнунянца 1</v>
          </cell>
          <cell r="AE451" t="str">
            <v>info@ytc.ru</v>
          </cell>
          <cell r="AF451" t="str">
            <v>т. (34922) 4-20-51</v>
          </cell>
          <cell r="AG451" t="str">
            <v>г. д. Тютя Семён Андреевич</v>
          </cell>
          <cell r="AH451" t="str">
            <v>г. д. Тютя С. А.</v>
          </cell>
          <cell r="AI451"/>
          <cell r="AJ451"/>
          <cell r="AK451" t="str">
            <v>Кузнецова Елена Алексеевна</v>
          </cell>
          <cell r="AL451" t="str">
            <v>Кузнецова Е. А.</v>
          </cell>
          <cell r="AM451"/>
          <cell r="AN451"/>
          <cell r="AO451"/>
          <cell r="AP451"/>
          <cell r="AQ451">
            <v>4</v>
          </cell>
          <cell r="AR451">
            <v>8</v>
          </cell>
          <cell r="AS451">
            <v>9</v>
          </cell>
          <cell r="AT451">
            <v>10</v>
          </cell>
          <cell r="AU451"/>
          <cell r="AV451"/>
          <cell r="AW451"/>
          <cell r="AX451" t="str">
            <v>Договор</v>
          </cell>
          <cell r="AY451" t="str">
            <v>ПРОДАВЕЦ</v>
          </cell>
          <cell r="AZ451"/>
          <cell r="BA451"/>
          <cell r="BB451"/>
          <cell r="BC451"/>
          <cell r="BD451"/>
          <cell r="BE451"/>
          <cell r="BF451"/>
          <cell r="BG451"/>
          <cell r="BH451"/>
          <cell r="BI451">
            <v>1</v>
          </cell>
          <cell r="BJ451" t="str">
            <v>ОАО "Ямалтелеком"</v>
          </cell>
          <cell r="BK451" t="str">
            <v>г-ну Тюте С. А.</v>
          </cell>
          <cell r="BL451" t="str">
            <v>Генеральному директору</v>
          </cell>
        </row>
        <row r="452">
          <cell r="A452">
            <v>30701</v>
          </cell>
          <cell r="B452" t="str">
            <v>ООО "Пангодыгазстрой"</v>
          </cell>
          <cell r="C452" t="str">
            <v>ООО "Пангодыгазстрой"</v>
          </cell>
          <cell r="D452" t="str">
            <v xml:space="preserve"> 12-120/2006 от 01.01.2006г.</v>
          </cell>
          <cell r="E452"/>
          <cell r="F452" t="str">
            <v>"Запсибкомбанк" ОАО г. Салехард</v>
          </cell>
          <cell r="G452" t="str">
            <v>047182727</v>
          </cell>
          <cell r="H452" t="str">
            <v>30101810900000000784</v>
          </cell>
          <cell r="I452" t="str">
            <v>40702810300140000129</v>
          </cell>
          <cell r="J452"/>
          <cell r="K452">
            <v>8903021528</v>
          </cell>
          <cell r="L452">
            <v>890301001</v>
          </cell>
          <cell r="M452"/>
          <cell r="N452" t="str">
            <v xml:space="preserve"> 45.21.3</v>
          </cell>
          <cell r="O452" t="str">
            <v>12527497</v>
          </cell>
          <cell r="P452">
            <v>2038900663536</v>
          </cell>
          <cell r="Q452" t="str">
            <v>89 №000335021</v>
          </cell>
          <cell r="R452" t="str">
            <v>71156656000</v>
          </cell>
          <cell r="S452">
            <v>16</v>
          </cell>
          <cell r="T452">
            <v>65</v>
          </cell>
          <cell r="U452">
            <v>49013</v>
          </cell>
          <cell r="V452"/>
          <cell r="W452">
            <v>629757</v>
          </cell>
          <cell r="X452" t="str">
            <v>ЯНАО,Надымский р-он</v>
          </cell>
          <cell r="Y452" t="str">
            <v>п. Пангоды</v>
          </cell>
          <cell r="Z452" t="str">
            <v>у.Набережная 10-1</v>
          </cell>
          <cell r="AA452">
            <v>629757</v>
          </cell>
          <cell r="AB452" t="str">
            <v>ЯНАО,Надымский р-он</v>
          </cell>
          <cell r="AC452" t="str">
            <v>п. Пангоды</v>
          </cell>
          <cell r="AD452" t="str">
            <v>у.Набережная 10-1</v>
          </cell>
          <cell r="AE452"/>
          <cell r="AF452" t="str">
            <v>т. 52-7-86,  52-068,ф .56-937</v>
          </cell>
          <cell r="AG452" t="str">
            <v>д. Игнатьев Игорь Николаевич</v>
          </cell>
          <cell r="AH452" t="str">
            <v>д. Игнатьев И.Н.</v>
          </cell>
          <cell r="AI452"/>
          <cell r="AJ452" t="str">
            <v>Страхов Сергей Николаевич</v>
          </cell>
          <cell r="AK452" t="str">
            <v>Игнатьев Игорь Николаевич</v>
          </cell>
          <cell r="AL452" t="str">
            <v>Игнатьев И. Н.</v>
          </cell>
          <cell r="AM452"/>
          <cell r="AN452"/>
          <cell r="AO452"/>
          <cell r="AP452"/>
          <cell r="AQ452">
            <v>4</v>
          </cell>
          <cell r="AR452">
            <v>8</v>
          </cell>
          <cell r="AS452">
            <v>9</v>
          </cell>
          <cell r="AT452">
            <v>10</v>
          </cell>
          <cell r="AU452"/>
          <cell r="AV452"/>
          <cell r="AW452"/>
          <cell r="AX452" t="str">
            <v>Договор</v>
          </cell>
          <cell r="AY452" t="str">
            <v>ПРОДАВЕЦ</v>
          </cell>
          <cell r="AZ452"/>
          <cell r="BA452"/>
          <cell r="BB452"/>
          <cell r="BC452"/>
          <cell r="BD452"/>
          <cell r="BE452"/>
          <cell r="BF452"/>
          <cell r="BG452"/>
          <cell r="BH452"/>
          <cell r="BI452">
            <v>1</v>
          </cell>
          <cell r="BJ452" t="str">
            <v>ООО "Пангодыгазстрой"</v>
          </cell>
          <cell r="BK452" t="str">
            <v>д. Игнатьев И.Н.</v>
          </cell>
          <cell r="BL452" t="str">
            <v>Директору</v>
          </cell>
          <cell r="BM452"/>
          <cell r="BN452"/>
          <cell r="BO452" t="str">
            <v>пр-д Медвежинский</v>
          </cell>
          <cell r="BP452" t="str">
            <v>пр-д Медвежинский</v>
          </cell>
        </row>
        <row r="453">
          <cell r="A453">
            <v>30702</v>
          </cell>
          <cell r="B453" t="str">
            <v>ЗАО "Автоматика"</v>
          </cell>
          <cell r="C453" t="str">
            <v>ЗАО "Автоматика"</v>
          </cell>
          <cell r="D453" t="str">
            <v xml:space="preserve"> 12-117/2006 от 01.01.2006г.</v>
          </cell>
          <cell r="E453"/>
          <cell r="F453" t="str">
            <v>"Запсибкомбанк" ОАО г. Салехард</v>
          </cell>
          <cell r="G453" t="str">
            <v>047182727</v>
          </cell>
          <cell r="H453" t="str">
            <v>30101810600000000727</v>
          </cell>
          <cell r="I453" t="str">
            <v>40702810400140000265</v>
          </cell>
          <cell r="J453"/>
          <cell r="K453">
            <v>8903006696</v>
          </cell>
          <cell r="L453">
            <v>890301001</v>
          </cell>
          <cell r="M453" t="str">
            <v>61124</v>
          </cell>
          <cell r="N453"/>
          <cell r="O453" t="str">
            <v>321394426</v>
          </cell>
          <cell r="P453">
            <v>1028900579487</v>
          </cell>
          <cell r="Q453" t="str">
            <v>0015332</v>
          </cell>
          <cell r="R453" t="str">
            <v>89 №0015332</v>
          </cell>
          <cell r="S453"/>
          <cell r="T453"/>
          <cell r="U453"/>
          <cell r="V453"/>
          <cell r="W453">
            <v>629757</v>
          </cell>
          <cell r="X453" t="str">
            <v>ЯНАО Надымский р-он</v>
          </cell>
          <cell r="Y453" t="str">
            <v>п. Пангоды</v>
          </cell>
          <cell r="Z453" t="str">
            <v>ул. Звездная 44-1</v>
          </cell>
          <cell r="AA453">
            <v>629757</v>
          </cell>
          <cell r="AB453" t="str">
            <v>ЯНАО Надымский р-он</v>
          </cell>
          <cell r="AC453" t="str">
            <v>п. Пангоды</v>
          </cell>
          <cell r="AD453" t="str">
            <v>ул. Звездная 44-1</v>
          </cell>
          <cell r="AE453"/>
          <cell r="AF453" t="str">
            <v>тел.(34995) 52-9-32 , факс (34995) 50-8-32</v>
          </cell>
          <cell r="AG453" t="str">
            <v xml:space="preserve">Ген.директор
 Пономарев Андрей Алексеевич </v>
          </cell>
          <cell r="AH453" t="str">
            <v xml:space="preserve">Ген.директор
 Пономарев А. А. </v>
          </cell>
          <cell r="AI453"/>
          <cell r="AJ453"/>
          <cell r="AK453" t="str">
            <v>Моисеева Антонина Александровна</v>
          </cell>
          <cell r="AL453" t="str">
            <v>Моисеева А.А.</v>
          </cell>
          <cell r="AM453"/>
          <cell r="AN453"/>
          <cell r="AO453"/>
          <cell r="AP453"/>
          <cell r="AQ453">
            <v>4</v>
          </cell>
          <cell r="AR453">
            <v>8</v>
          </cell>
          <cell r="AS453">
            <v>9</v>
          </cell>
          <cell r="AT453">
            <v>10</v>
          </cell>
          <cell r="AU453"/>
          <cell r="AV453"/>
          <cell r="AW453"/>
          <cell r="AX453" t="str">
            <v>Договор</v>
          </cell>
          <cell r="AY453" t="str">
            <v>ПРОДАВЕЦ</v>
          </cell>
          <cell r="AZ453"/>
          <cell r="BA453"/>
          <cell r="BB453"/>
          <cell r="BC453"/>
          <cell r="BD453"/>
          <cell r="BE453"/>
          <cell r="BF453"/>
          <cell r="BG453"/>
          <cell r="BH453"/>
          <cell r="BI453">
            <v>1</v>
          </cell>
          <cell r="BJ453" t="str">
            <v>ЗАО "Автоматика"</v>
          </cell>
          <cell r="BK453" t="str">
            <v xml:space="preserve">г-ну Пономареву А. А. </v>
          </cell>
          <cell r="BL453" t="str">
            <v>Генеральному директору</v>
          </cell>
          <cell r="BM453"/>
          <cell r="BN453"/>
          <cell r="BO453" t="str">
            <v>пр-д Медвежинский</v>
          </cell>
          <cell r="BP453" t="str">
            <v>пр-д Медвежинский</v>
          </cell>
        </row>
        <row r="454">
          <cell r="A454">
            <v>30703</v>
          </cell>
          <cell r="B454" t="str">
            <v>ООО "СибТрансСтрой"</v>
          </cell>
          <cell r="C454" t="str">
            <v>ООО "Сибтрансстрой"</v>
          </cell>
          <cell r="D454" t="str">
            <v>12-85/2006 от 01.01.2006</v>
          </cell>
          <cell r="E454"/>
          <cell r="F454" t="str">
            <v xml:space="preserve">КБ "КИП-БАНК" </v>
          </cell>
          <cell r="G454" t="str">
            <v>044552964</v>
          </cell>
          <cell r="H454" t="str">
            <v>30101810000000000964</v>
          </cell>
          <cell r="I454" t="str">
            <v>40702810500000000387</v>
          </cell>
          <cell r="J454"/>
          <cell r="K454" t="str">
            <v>0411044678</v>
          </cell>
          <cell r="L454" t="str">
            <v>041101001</v>
          </cell>
          <cell r="M454" t="str">
            <v>61110</v>
          </cell>
          <cell r="N454"/>
          <cell r="O454" t="str">
            <v>41019632</v>
          </cell>
          <cell r="P454"/>
          <cell r="Q454"/>
          <cell r="R454"/>
          <cell r="S454"/>
          <cell r="T454"/>
          <cell r="U454"/>
          <cell r="V454"/>
          <cell r="W454">
            <v>649000</v>
          </cell>
          <cell r="X454" t="str">
            <v>Республика Алтай</v>
          </cell>
          <cell r="Y454" t="str">
            <v>г. Горно-Алтайск</v>
          </cell>
          <cell r="Z454" t="str">
            <v>ул. Чорос Гуркина д.29</v>
          </cell>
          <cell r="AA454">
            <v>629711</v>
          </cell>
          <cell r="AB454" t="str">
            <v>ЯНАО</v>
          </cell>
          <cell r="AC454" t="str">
            <v>г. Надым</v>
          </cell>
          <cell r="AD454" t="str">
            <v>проспект Ленинградский д. 20 кв.142</v>
          </cell>
          <cell r="AE454"/>
          <cell r="AF454"/>
          <cell r="AG454"/>
          <cell r="AH454"/>
          <cell r="AI454"/>
          <cell r="AJ454"/>
          <cell r="AK454"/>
          <cell r="AL454"/>
          <cell r="AM454"/>
          <cell r="AN454"/>
          <cell r="AO454"/>
          <cell r="AP454"/>
          <cell r="AQ454">
            <v>4</v>
          </cell>
          <cell r="AR454">
            <v>8</v>
          </cell>
          <cell r="AS454">
            <v>9</v>
          </cell>
          <cell r="AT454">
            <v>10</v>
          </cell>
          <cell r="AU454"/>
          <cell r="AV454"/>
          <cell r="AW454"/>
          <cell r="AX454" t="str">
            <v>Договор</v>
          </cell>
          <cell r="AY454" t="str">
            <v>ПРОДАВЕЦ</v>
          </cell>
          <cell r="AZ454"/>
          <cell r="BA454"/>
          <cell r="BB454"/>
          <cell r="BC454"/>
          <cell r="BD454"/>
          <cell r="BE454"/>
          <cell r="BF454"/>
          <cell r="BG454"/>
          <cell r="BH454"/>
          <cell r="BI454">
            <v>1</v>
          </cell>
          <cell r="BJ454" t="str">
            <v>ООО "СибТрансСтрой"</v>
          </cell>
          <cell r="BK454"/>
          <cell r="BL454"/>
          <cell r="BM454"/>
          <cell r="BN454"/>
          <cell r="BO454" t="str">
            <v>пр-д Медвежинский</v>
          </cell>
          <cell r="BP454" t="str">
            <v>пр-д Медвежинский</v>
          </cell>
        </row>
        <row r="455">
          <cell r="A455">
            <v>30704</v>
          </cell>
          <cell r="B455" t="str">
            <v>ООО "Газпром трансгаз Югорск"  филиала "Пангодинское ЛПУ МГ"</v>
          </cell>
          <cell r="C455" t="str">
            <v>Пангодинское ЛПУ ООО "ГТЮ"</v>
          </cell>
          <cell r="D455" t="str">
            <v>12-112/2007 от 01.01.2007</v>
          </cell>
          <cell r="E455"/>
          <cell r="F455" t="str">
            <v>Филиал "ГПБ" (ОАО) г. Белоярский, Тюменская обл.</v>
          </cell>
          <cell r="G455" t="str">
            <v>047177629</v>
          </cell>
          <cell r="H455" t="str">
            <v>30101810500000000629</v>
          </cell>
          <cell r="I455" t="str">
            <v>40702810200001000136</v>
          </cell>
          <cell r="J455"/>
          <cell r="K455">
            <v>8622000931</v>
          </cell>
          <cell r="L455">
            <v>890302010</v>
          </cell>
          <cell r="M455" t="str">
            <v>51133</v>
          </cell>
          <cell r="N455"/>
          <cell r="O455" t="str">
            <v>00116582</v>
          </cell>
          <cell r="P455"/>
          <cell r="Q455"/>
          <cell r="R455"/>
          <cell r="S455"/>
          <cell r="T455"/>
          <cell r="U455"/>
          <cell r="V455"/>
          <cell r="W455">
            <v>628260</v>
          </cell>
          <cell r="X455" t="str">
            <v>Российская Федерация, Тюменская обл. Ханты-Мансийский автономный округ - Югра</v>
          </cell>
          <cell r="Y455" t="str">
            <v>г. Югорск</v>
          </cell>
          <cell r="Z455" t="str">
            <v>ул. Мира д. 15</v>
          </cell>
          <cell r="AA455">
            <v>629757</v>
          </cell>
          <cell r="AB455" t="str">
            <v xml:space="preserve">Российская Федерация, Ямало-Ненецкий А.О. </v>
          </cell>
          <cell r="AC455" t="str">
            <v>п. Пангоды</v>
          </cell>
          <cell r="AD455" t="str">
            <v>ЛПУ  ГКС  а/я 1003</v>
          </cell>
          <cell r="AE455"/>
          <cell r="AF455" t="str">
            <v>т.51-270, ф. 51-216</v>
          </cell>
          <cell r="AG455" t="str">
            <v>И.о. начальника Иванов Александр Васильевич</v>
          </cell>
          <cell r="AH455" t="str">
            <v>И.о. начальника Иванов А. В.</v>
          </cell>
          <cell r="AI455"/>
          <cell r="AJ455"/>
          <cell r="AK455"/>
          <cell r="AL455"/>
          <cell r="AM455"/>
          <cell r="AN455" t="str">
            <v>бух. Валерия Борисовна 51-152</v>
          </cell>
          <cell r="AO455"/>
          <cell r="AP455"/>
          <cell r="AQ455">
            <v>4</v>
          </cell>
          <cell r="AR455">
            <v>8</v>
          </cell>
          <cell r="AS455">
            <v>9</v>
          </cell>
          <cell r="AT455">
            <v>10</v>
          </cell>
          <cell r="AU455"/>
          <cell r="AV455"/>
          <cell r="AW455"/>
          <cell r="AX455" t="str">
            <v>Договор</v>
          </cell>
          <cell r="AY455" t="str">
            <v>ПРОДАВЕЦ</v>
          </cell>
          <cell r="AZ455"/>
          <cell r="BA455"/>
          <cell r="BB455"/>
          <cell r="BC455"/>
          <cell r="BD455"/>
          <cell r="BE455"/>
          <cell r="BF455"/>
          <cell r="BG455" t="str">
            <v>ТТГ</v>
          </cell>
          <cell r="BH455"/>
          <cell r="BI455">
            <v>1</v>
          </cell>
          <cell r="BJ455" t="str">
            <v>Пангодинского ЛПУ МГ ООО "Газпром трансгаз Югорск"</v>
          </cell>
          <cell r="BK455" t="str">
            <v>г-ну Иванову А. В.</v>
          </cell>
          <cell r="BL455" t="str">
            <v>И.о. начальника</v>
          </cell>
          <cell r="BM455"/>
          <cell r="BN455"/>
          <cell r="BO455" t="str">
            <v>ул. Спортивная участок ЖЭУ</v>
          </cell>
          <cell r="BP455" t="str">
            <v>ул. Спортивная участок ЖЭУ</v>
          </cell>
        </row>
        <row r="456">
          <cell r="A456">
            <v>30705</v>
          </cell>
          <cell r="B456" t="str">
            <v>ООО "Комплекс-2"</v>
          </cell>
          <cell r="C456" t="str">
            <v>ООО "Комплекс-2"</v>
          </cell>
          <cell r="D456" t="str">
            <v>12-157/2006 от 01.01.2006</v>
          </cell>
          <cell r="E456"/>
          <cell r="F456" t="str">
            <v>филиал "Газпромбанк" (ОАО) в г. Надым</v>
          </cell>
          <cell r="G456" t="str">
            <v>047186898</v>
          </cell>
          <cell r="H456" t="str">
            <v>30101810100000000898</v>
          </cell>
          <cell r="I456" t="str">
            <v>40702810501000000184</v>
          </cell>
          <cell r="J456"/>
          <cell r="K456">
            <v>8903018211</v>
          </cell>
          <cell r="L456">
            <v>890301001</v>
          </cell>
          <cell r="M456" t="str">
            <v>90110</v>
          </cell>
          <cell r="N456"/>
          <cell r="O456" t="str">
            <v>45782922</v>
          </cell>
          <cell r="P456"/>
          <cell r="Q456"/>
          <cell r="R456"/>
          <cell r="S456"/>
          <cell r="T456"/>
          <cell r="U456"/>
          <cell r="V456"/>
          <cell r="W456">
            <v>629757</v>
          </cell>
          <cell r="X456" t="str">
            <v>ЯНАО, Надымский р-он</v>
          </cell>
          <cell r="Y456" t="str">
            <v>п. Пангоды</v>
          </cell>
          <cell r="Z456" t="str">
            <v>в/г Таежный ,б 66</v>
          </cell>
          <cell r="AA456">
            <v>629757</v>
          </cell>
          <cell r="AB456" t="str">
            <v>ЯНАО, Надымский р-он</v>
          </cell>
          <cell r="AC456" t="str">
            <v>п. Пангоды</v>
          </cell>
          <cell r="AD456" t="str">
            <v>в/г Таежный ,б 66</v>
          </cell>
          <cell r="AE456"/>
          <cell r="AF456" t="str">
            <v xml:space="preserve">тел./факс (34995)  27-5-09            </v>
          </cell>
          <cell r="AG456" t="str">
            <v>Директор 
Селуянов Валерий Витальевич</v>
          </cell>
          <cell r="AH456" t="str">
            <v>Директор 
Селуянов В. В.</v>
          </cell>
          <cell r="AI456"/>
          <cell r="AJ456"/>
          <cell r="AK456"/>
          <cell r="AL456"/>
          <cell r="AM456"/>
          <cell r="AN456"/>
          <cell r="AO456"/>
          <cell r="AP456"/>
          <cell r="AQ456"/>
          <cell r="AR456"/>
          <cell r="AS456"/>
          <cell r="AT456"/>
          <cell r="AU456"/>
          <cell r="AV456"/>
          <cell r="AW456"/>
          <cell r="AX456" t="str">
            <v>Договор</v>
          </cell>
          <cell r="AY456" t="str">
            <v>ПРОДАВЕЦ</v>
          </cell>
          <cell r="AZ456"/>
          <cell r="BA456"/>
          <cell r="BB456"/>
          <cell r="BC456"/>
          <cell r="BD456"/>
          <cell r="BE456"/>
          <cell r="BF456"/>
          <cell r="BG456"/>
          <cell r="BH456"/>
          <cell r="BI456">
            <v>1</v>
          </cell>
          <cell r="BJ456" t="str">
            <v>ООО "Комплекс-2"</v>
          </cell>
          <cell r="BK456" t="str">
            <v>г-ну Селуянову В. В.</v>
          </cell>
          <cell r="BL456" t="str">
            <v>Директору</v>
          </cell>
          <cell r="BM456"/>
          <cell r="BN456"/>
          <cell r="BO456" t="str">
            <v>ул. Ленина 37-1</v>
          </cell>
          <cell r="BP456" t="str">
            <v>ул. Ленина 37-1</v>
          </cell>
        </row>
        <row r="457">
          <cell r="A457">
            <v>30706</v>
          </cell>
          <cell r="B457" t="str">
            <v>ООО "Прайд" (расторгнут)</v>
          </cell>
          <cell r="C457" t="str">
            <v>ООО "Прайд"</v>
          </cell>
          <cell r="D457"/>
          <cell r="E457"/>
          <cell r="F457" t="str">
            <v>"Запсибкомбанк" ОАО г. Салехард</v>
          </cell>
          <cell r="G457" t="str">
            <v>047182727</v>
          </cell>
          <cell r="H457" t="str">
            <v>30101810600000000727</v>
          </cell>
          <cell r="I457" t="str">
            <v>40802810600140000971</v>
          </cell>
          <cell r="J457"/>
          <cell r="K457">
            <v>8903016648</v>
          </cell>
          <cell r="L457">
            <v>890301001</v>
          </cell>
          <cell r="M457" t="str">
            <v>61110</v>
          </cell>
          <cell r="N457"/>
          <cell r="O457" t="str">
            <v>39354151</v>
          </cell>
          <cell r="P457"/>
          <cell r="Q457"/>
          <cell r="R457"/>
          <cell r="S457"/>
          <cell r="T457"/>
          <cell r="U457"/>
          <cell r="V457"/>
          <cell r="W457">
            <v>629730</v>
          </cell>
          <cell r="X457" t="str">
            <v>ЯНАО</v>
          </cell>
          <cell r="Y457" t="str">
            <v>г. Надым</v>
          </cell>
          <cell r="Z457" t="str">
            <v>ул. Комсомольская 12/4 в.46</v>
          </cell>
          <cell r="AA457">
            <v>629730</v>
          </cell>
          <cell r="AB457" t="str">
            <v>ЯНАО</v>
          </cell>
          <cell r="AC457" t="str">
            <v>г. Надым</v>
          </cell>
          <cell r="AD457" t="str">
            <v>ул. Комсомольская 12/4 в.46</v>
          </cell>
          <cell r="AE457"/>
          <cell r="AF457"/>
          <cell r="AG457"/>
          <cell r="AH457"/>
          <cell r="AI457"/>
          <cell r="AJ457"/>
          <cell r="AK457"/>
          <cell r="AL457"/>
          <cell r="AM457"/>
          <cell r="AN457"/>
          <cell r="AO457"/>
          <cell r="AP457"/>
          <cell r="AQ457"/>
          <cell r="AR457"/>
          <cell r="AS457"/>
          <cell r="AT457"/>
          <cell r="AU457"/>
          <cell r="AV457"/>
          <cell r="AW457"/>
          <cell r="AX457"/>
          <cell r="AY457"/>
          <cell r="AZ457"/>
          <cell r="BA457"/>
          <cell r="BB457"/>
          <cell r="BC457"/>
          <cell r="BD457"/>
          <cell r="BE457"/>
          <cell r="BF457"/>
          <cell r="BG457"/>
          <cell r="BH457"/>
          <cell r="BI457">
            <v>1</v>
          </cell>
          <cell r="BJ457" t="str">
            <v>ООО "Прайд" (расторгнут)</v>
          </cell>
        </row>
        <row r="458">
          <cell r="A458">
            <v>30707</v>
          </cell>
          <cell r="B458" t="str">
            <v>Новый Абонент</v>
          </cell>
          <cell r="C458" t="str">
            <v>Новый Абонент</v>
          </cell>
          <cell r="D458"/>
          <cell r="E458"/>
          <cell r="F458"/>
          <cell r="G458"/>
          <cell r="H458"/>
          <cell r="I458"/>
          <cell r="J458"/>
          <cell r="K458"/>
          <cell r="L458"/>
          <cell r="M458"/>
          <cell r="N458"/>
          <cell r="O458"/>
          <cell r="P458"/>
          <cell r="Q458"/>
          <cell r="R458"/>
          <cell r="S458"/>
          <cell r="T458"/>
          <cell r="U458"/>
          <cell r="V458"/>
          <cell r="W458"/>
          <cell r="X458"/>
          <cell r="Y458"/>
          <cell r="Z458"/>
          <cell r="AA458"/>
          <cell r="AB458"/>
          <cell r="AC458"/>
          <cell r="AD458"/>
          <cell r="AE458"/>
          <cell r="AF458"/>
          <cell r="AG458"/>
          <cell r="AH458"/>
          <cell r="AI458"/>
          <cell r="AJ458"/>
          <cell r="AK458"/>
          <cell r="AL458"/>
          <cell r="AM458"/>
          <cell r="AN458"/>
          <cell r="AO458"/>
          <cell r="AP458"/>
          <cell r="AQ458"/>
          <cell r="AR458"/>
          <cell r="AS458"/>
          <cell r="AT458"/>
          <cell r="AU458"/>
          <cell r="AV458"/>
          <cell r="AW458"/>
          <cell r="AX458"/>
          <cell r="AY458"/>
          <cell r="AZ458"/>
          <cell r="BA458"/>
          <cell r="BB458"/>
          <cell r="BC458"/>
          <cell r="BD458"/>
          <cell r="BE458"/>
          <cell r="BF458"/>
          <cell r="BG458"/>
          <cell r="BH458"/>
          <cell r="BI458"/>
          <cell r="BJ458" t="str">
            <v>Новый Абонент</v>
          </cell>
        </row>
        <row r="459">
          <cell r="A459">
            <v>30708</v>
          </cell>
          <cell r="B459" t="str">
            <v>ООО "Ямалгазавтострой"</v>
          </cell>
          <cell r="C459" t="str">
            <v>ООО "ЯГАС"</v>
          </cell>
          <cell r="D459" t="str">
            <v>12-89/2006 от 01.01.2006</v>
          </cell>
          <cell r="E459"/>
          <cell r="F459" t="str">
            <v>"Запсибкомбанк" ОАО г. Салехард</v>
          </cell>
          <cell r="G459" t="str">
            <v>047182727</v>
          </cell>
          <cell r="H459" t="str">
            <v>30101810600000000727</v>
          </cell>
          <cell r="I459" t="str">
            <v>4070281080014000033</v>
          </cell>
          <cell r="J459"/>
          <cell r="K459">
            <v>8903018846</v>
          </cell>
          <cell r="L459">
            <v>890301001</v>
          </cell>
          <cell r="M459" t="str">
            <v>8030</v>
          </cell>
          <cell r="N459"/>
          <cell r="O459" t="str">
            <v>29939169</v>
          </cell>
          <cell r="P459">
            <v>102890058148</v>
          </cell>
          <cell r="Q459" t="str">
            <v>89 №000189251</v>
          </cell>
          <cell r="R459"/>
          <cell r="S459"/>
          <cell r="T459"/>
          <cell r="U459"/>
          <cell r="V459"/>
          <cell r="W459">
            <v>629757</v>
          </cell>
          <cell r="X459" t="str">
            <v>ЯНАО,Надвмский р-он</v>
          </cell>
          <cell r="Y459" t="str">
            <v>п. Пангоды</v>
          </cell>
          <cell r="Z459" t="str">
            <v>ул. Иванникова 2</v>
          </cell>
          <cell r="AA459">
            <v>629757</v>
          </cell>
          <cell r="AB459" t="str">
            <v>ЯНАО,Надвмский р-он</v>
          </cell>
          <cell r="AC459" t="str">
            <v>п. Пангоды</v>
          </cell>
          <cell r="AD459" t="str">
            <v>ул. Иванникова 2</v>
          </cell>
          <cell r="AE459"/>
          <cell r="AF459" t="str">
            <v>тел.(34995) 57-3-59, факс (34995) 59-6-27</v>
          </cell>
          <cell r="AG459" t="str">
            <v>Ген.директор 
Джафаров Нураддин Аслан Оглы</v>
          </cell>
          <cell r="AH459" t="str">
            <v>Ген.директор 
Джафаров Н. А. о.</v>
          </cell>
          <cell r="AI459"/>
          <cell r="AJ459"/>
          <cell r="AK459"/>
          <cell r="AL459"/>
          <cell r="AM459"/>
          <cell r="AN459"/>
          <cell r="AO459"/>
          <cell r="AP459"/>
          <cell r="AQ459">
            <v>4</v>
          </cell>
          <cell r="AR459">
            <v>8</v>
          </cell>
          <cell r="AS459">
            <v>9</v>
          </cell>
          <cell r="AT459">
            <v>10</v>
          </cell>
          <cell r="AU459"/>
          <cell r="AV459"/>
          <cell r="AW459"/>
          <cell r="AX459" t="str">
            <v>Договор</v>
          </cell>
          <cell r="AY459" t="str">
            <v>ПРОДАВЕЦ</v>
          </cell>
          <cell r="AZ459"/>
          <cell r="BA459"/>
          <cell r="BB459"/>
          <cell r="BC459"/>
          <cell r="BD459"/>
          <cell r="BE459"/>
          <cell r="BF459"/>
          <cell r="BG459"/>
          <cell r="BH459"/>
          <cell r="BI459">
            <v>1</v>
          </cell>
          <cell r="BJ459" t="str">
            <v>ООО "Ямалгазавтострой"</v>
          </cell>
          <cell r="BK459" t="str">
            <v>г-ну Джафарову Н. А. о.</v>
          </cell>
          <cell r="BL459" t="str">
            <v>Генеральному директору</v>
          </cell>
          <cell r="BM459"/>
          <cell r="BN459"/>
          <cell r="BO459" t="str">
            <v>ул. Газодобытчиков</v>
          </cell>
          <cell r="BP459" t="str">
            <v>ул. Газодобытчиков</v>
          </cell>
        </row>
        <row r="460">
          <cell r="A460">
            <v>30709</v>
          </cell>
          <cell r="B460" t="str">
            <v>ООО "Пангодинское ремонтно-эксплутационное предприятие"</v>
          </cell>
          <cell r="C460" t="str">
            <v>ООО "ПРЭП"</v>
          </cell>
          <cell r="D460" t="str">
            <v>12-103/2006 от 01.01.2006</v>
          </cell>
          <cell r="E460"/>
          <cell r="F460" t="str">
            <v>"Запсибкомбанк" ОАО г. Салехард</v>
          </cell>
          <cell r="G460" t="str">
            <v>047182727</v>
          </cell>
          <cell r="H460" t="str">
            <v>30101810600000000727</v>
          </cell>
          <cell r="I460" t="str">
            <v>40702810900140000105</v>
          </cell>
          <cell r="J460"/>
          <cell r="K460">
            <v>8903021422</v>
          </cell>
          <cell r="L460">
            <v>890301001</v>
          </cell>
          <cell r="M460" t="str">
            <v>90110, 61110, 63200, 63100, 84200,90215, 72200, 51121, 51520, 90213,90214</v>
          </cell>
          <cell r="N460"/>
          <cell r="O460" t="str">
            <v>12507738</v>
          </cell>
          <cell r="P460"/>
          <cell r="Q460"/>
          <cell r="R460"/>
          <cell r="S460"/>
          <cell r="T460"/>
          <cell r="U460"/>
          <cell r="V460"/>
          <cell r="W460">
            <v>629757</v>
          </cell>
          <cell r="X460" t="str">
            <v>ЯНАО</v>
          </cell>
          <cell r="Y460" t="str">
            <v>п. Пангоды</v>
          </cell>
          <cell r="Z460" t="str">
            <v>ул. Звездная 11 адм.здание</v>
          </cell>
          <cell r="AA460">
            <v>629757</v>
          </cell>
          <cell r="AB460" t="str">
            <v>ЯНАО</v>
          </cell>
          <cell r="AC460" t="str">
            <v>п. Пангоды</v>
          </cell>
          <cell r="AD460" t="str">
            <v>ул. Звездная 11 адм.здание</v>
          </cell>
          <cell r="AE460"/>
          <cell r="AF460" t="str">
            <v>т/ф 53-1-50, 59-751</v>
          </cell>
          <cell r="AG460" t="str">
            <v xml:space="preserve">Директор 
Ладанов Виктор Алексеевич </v>
          </cell>
          <cell r="AH460" t="str">
            <v>д. Ладанов В.А.</v>
          </cell>
          <cell r="AI460"/>
          <cell r="AJ460"/>
          <cell r="AK460"/>
          <cell r="AL460"/>
          <cell r="AM460"/>
          <cell r="AN460"/>
          <cell r="AO460"/>
          <cell r="AP460"/>
          <cell r="AQ460">
            <v>4</v>
          </cell>
          <cell r="AR460">
            <v>8</v>
          </cell>
          <cell r="AS460">
            <v>9</v>
          </cell>
          <cell r="AT460">
            <v>10</v>
          </cell>
          <cell r="AU460"/>
          <cell r="AV460"/>
          <cell r="AW460"/>
          <cell r="AX460" t="str">
            <v>Договор</v>
          </cell>
          <cell r="AY460" t="str">
            <v>ПРОДАВЕЦ</v>
          </cell>
          <cell r="AZ460"/>
          <cell r="BA460"/>
          <cell r="BB460"/>
          <cell r="BC460"/>
          <cell r="BD460"/>
          <cell r="BE460"/>
          <cell r="BF460"/>
          <cell r="BG460"/>
          <cell r="BH460"/>
          <cell r="BI460">
            <v>1</v>
          </cell>
          <cell r="BJ460" t="str">
            <v>ООО "Пангодинское ремонтно-эксплутационное предприятие"</v>
          </cell>
          <cell r="BK460" t="str">
            <v>д. Ладанов В.А.</v>
          </cell>
          <cell r="BL460" t="str">
            <v>Директору</v>
          </cell>
          <cell r="BM460"/>
          <cell r="BN460"/>
          <cell r="BO460" t="str">
            <v>ул. Звездная 11</v>
          </cell>
          <cell r="BP460" t="str">
            <v>ул. Звездная 11</v>
          </cell>
        </row>
        <row r="461">
          <cell r="A461">
            <v>30710</v>
          </cell>
          <cell r="B461" t="str">
            <v>ООО "Арктиккислородстрой"</v>
          </cell>
          <cell r="C461" t="str">
            <v>ООО "Арктиккислородстрой"</v>
          </cell>
          <cell r="D461" t="str">
            <v>12-99/2006 от 01.01.2006</v>
          </cell>
          <cell r="E461"/>
          <cell r="F461" t="str">
            <v>филиал "Газпромбанк" (ОАО) в г. Надым</v>
          </cell>
          <cell r="G461" t="str">
            <v>047186898</v>
          </cell>
          <cell r="H461" t="str">
            <v>30101810100000000898</v>
          </cell>
          <cell r="I461" t="str">
            <v>40702810900000000099</v>
          </cell>
          <cell r="J461"/>
          <cell r="K461">
            <v>8003018719</v>
          </cell>
          <cell r="L461">
            <v>890301001</v>
          </cell>
          <cell r="M461"/>
          <cell r="N461" t="str">
            <v>24.11</v>
          </cell>
          <cell r="O461" t="str">
            <v>29939057</v>
          </cell>
          <cell r="P461">
            <v>1028900579531</v>
          </cell>
          <cell r="Q461"/>
          <cell r="R461"/>
          <cell r="S461"/>
          <cell r="T461"/>
          <cell r="U461"/>
          <cell r="V461"/>
          <cell r="W461">
            <v>629757</v>
          </cell>
          <cell r="X461" t="str">
            <v>ЯНАО,Надымский р-он</v>
          </cell>
          <cell r="Y461" t="str">
            <v>п. Пангоды</v>
          </cell>
          <cell r="Z461" t="str">
            <v>ул. Звездная 60-7</v>
          </cell>
          <cell r="AA461">
            <v>629757</v>
          </cell>
          <cell r="AB461" t="str">
            <v>ЯНАО,Надымский р-он</v>
          </cell>
          <cell r="AC461" t="str">
            <v>п. Пангоды</v>
          </cell>
          <cell r="AD461" t="str">
            <v>ул. Звездная 60-7</v>
          </cell>
          <cell r="AE461"/>
          <cell r="AF461" t="str">
            <v>т. 59-5-83, 2-51-98 ф. 57-4-37, 2-51-98</v>
          </cell>
          <cell r="AG461" t="str">
            <v>Ген. директор 
Меренков Игорь Евгеньевич</v>
          </cell>
          <cell r="AH461" t="str">
            <v>Ген. директор 
Меренков И. Е.</v>
          </cell>
          <cell r="AI461"/>
          <cell r="AJ461"/>
          <cell r="AK461" t="str">
            <v>Кандаурова Инна Леонидовна т. 2-51-98</v>
          </cell>
          <cell r="AL461" t="str">
            <v>Кандаурова И. Л.</v>
          </cell>
          <cell r="AM461"/>
          <cell r="AN461"/>
          <cell r="AO461"/>
          <cell r="AP461"/>
          <cell r="AQ461">
            <v>4</v>
          </cell>
          <cell r="AR461">
            <v>8</v>
          </cell>
          <cell r="AS461">
            <v>9</v>
          </cell>
          <cell r="AT461">
            <v>10</v>
          </cell>
          <cell r="AU461"/>
          <cell r="AV461"/>
          <cell r="AW461"/>
          <cell r="AX461" t="str">
            <v>Договор</v>
          </cell>
          <cell r="AY461" t="str">
            <v>ПРОДАВЕЦ</v>
          </cell>
          <cell r="AZ461"/>
          <cell r="BA461"/>
          <cell r="BB461"/>
          <cell r="BC461"/>
          <cell r="BD461"/>
          <cell r="BE461"/>
          <cell r="BF461"/>
          <cell r="BG461"/>
          <cell r="BH461"/>
          <cell r="BI461">
            <v>0.5</v>
          </cell>
          <cell r="BJ461" t="str">
            <v>ООО "Арктиккислородстрой"</v>
          </cell>
          <cell r="BK461" t="str">
            <v>г-ну Меренкову И. Е.</v>
          </cell>
          <cell r="BL461" t="str">
            <v>Генеральному директору</v>
          </cell>
          <cell r="BM461"/>
          <cell r="BN461"/>
          <cell r="BO461" t="str">
            <v>ДСУ-26</v>
          </cell>
          <cell r="BP461" t="str">
            <v>ДСУ-26</v>
          </cell>
        </row>
        <row r="462">
          <cell r="A462">
            <v>30711</v>
          </cell>
          <cell r="B462" t="str">
            <v>ПФ "Севергазгеофизика"ОАО "Газпромгеофизика"</v>
          </cell>
          <cell r="C462" t="str">
            <v>ОАО "Газпромгеофизика"</v>
          </cell>
          <cell r="D462" t="str">
            <v>12-188/2006 от 01.01.2006</v>
          </cell>
          <cell r="E462"/>
          <cell r="F462" t="str">
            <v>"Западно-Сибирский банк" Сбербанка РФ ОАО г. Тюмень Надымское ОСБ №8028/029</v>
          </cell>
          <cell r="G462" t="str">
            <v>047102651</v>
          </cell>
          <cell r="H462" t="str">
            <v>30101810800000000651</v>
          </cell>
          <cell r="I462" t="str">
            <v>40702810967400100489</v>
          </cell>
          <cell r="J462"/>
          <cell r="K462">
            <v>7711000723</v>
          </cell>
          <cell r="L462">
            <v>890402001</v>
          </cell>
          <cell r="M462"/>
          <cell r="N462" t="str">
            <v>74.20.2, 45.21.1, 51.14.2, 71.34.9</v>
          </cell>
          <cell r="O462" t="str">
            <v>04601601</v>
          </cell>
          <cell r="P462">
            <v>1027700242184</v>
          </cell>
          <cell r="Q462" t="str">
            <v>004881960</v>
          </cell>
          <cell r="R462">
            <v>71176000000</v>
          </cell>
          <cell r="S462">
            <v>16</v>
          </cell>
          <cell r="T462">
            <v>90</v>
          </cell>
          <cell r="U462"/>
          <cell r="V462"/>
          <cell r="W462">
            <v>140100</v>
          </cell>
          <cell r="X462" t="str">
            <v>Россия,Московская обл.,Раменкий р-он</v>
          </cell>
          <cell r="Y462" t="str">
            <v>г. Раменское</v>
          </cell>
          <cell r="Z462" t="str">
            <v>ул. Нефтегазосъемки</v>
          </cell>
          <cell r="AA462">
            <v>629300</v>
          </cell>
          <cell r="AB462" t="str">
            <v>ЯНАО</v>
          </cell>
          <cell r="AC462" t="str">
            <v>г. Новый Уренгой</v>
          </cell>
          <cell r="AD462" t="str">
            <v>ул. Промышленная, 17, а/я 1048</v>
          </cell>
          <cell r="AE462"/>
          <cell r="AF462" t="str">
            <v>т/ф 24-11-02, 2-22-18т. 24-10-21</v>
          </cell>
          <cell r="AG462" t="str">
            <v xml:space="preserve">Директор ПФ   
Кравцов Сергей Авангардович 
</v>
          </cell>
          <cell r="AH462" t="str">
            <v>Директор ПФ   
Кравцов С. А.</v>
          </cell>
          <cell r="AI462"/>
          <cell r="AJ462" t="str">
            <v>Плотников Вячеслав Леонидович т. 24-12-64</v>
          </cell>
          <cell r="AK462" t="str">
            <v>Блажеева Елена Олеговна 24-11-91</v>
          </cell>
          <cell r="AL462" t="str">
            <v>Блажеева Е.О.</v>
          </cell>
          <cell r="AM462"/>
          <cell r="AN462"/>
          <cell r="AO462"/>
          <cell r="AP462"/>
          <cell r="AQ462">
            <v>4</v>
          </cell>
          <cell r="AR462">
            <v>8</v>
          </cell>
          <cell r="AS462">
            <v>9</v>
          </cell>
          <cell r="AT462">
            <v>10</v>
          </cell>
          <cell r="AU462"/>
          <cell r="AV462"/>
          <cell r="AW462"/>
          <cell r="AX462" t="str">
            <v>Договор</v>
          </cell>
          <cell r="AY462" t="str">
            <v>ПРОДАВЕЦ</v>
          </cell>
          <cell r="AZ462"/>
          <cell r="BA462"/>
          <cell r="BB462"/>
          <cell r="BC462"/>
          <cell r="BD462"/>
          <cell r="BE462"/>
          <cell r="BF462"/>
          <cell r="BG462"/>
          <cell r="BH462"/>
          <cell r="BI462">
            <v>1</v>
          </cell>
          <cell r="BJ462" t="str">
            <v>ПФ "Севергазгеофизика"ОАО "Газпромгеофизика"</v>
          </cell>
          <cell r="BK462" t="str">
            <v>г-ну Кравцову С. А.</v>
          </cell>
          <cell r="BL462" t="str">
            <v>Директору</v>
          </cell>
          <cell r="BM462"/>
          <cell r="BN462"/>
          <cell r="BO462" t="str">
            <v>пром. зона</v>
          </cell>
          <cell r="BP462" t="str">
            <v>пром. зона</v>
          </cell>
        </row>
        <row r="463">
          <cell r="A463">
            <v>30712</v>
          </cell>
          <cell r="B463" t="str">
            <v>ЗАО "Сибирская гильдия"</v>
          </cell>
          <cell r="C463" t="str">
            <v>ЗАО "Сибирская гильдия"</v>
          </cell>
          <cell r="D463" t="str">
            <v xml:space="preserve"> 12-113/2006 от 01.01.2006г.</v>
          </cell>
          <cell r="E463"/>
          <cell r="F463" t="str">
            <v>"Запсибкомбанк" ОАО г. Салехард</v>
          </cell>
          <cell r="G463" t="str">
            <v>047182727</v>
          </cell>
          <cell r="H463" t="str">
            <v>30101810600000000727</v>
          </cell>
          <cell r="I463" t="str">
            <v>40702810700140000237</v>
          </cell>
          <cell r="J463"/>
          <cell r="K463">
            <v>8903009665</v>
          </cell>
          <cell r="L463">
            <v>890301001</v>
          </cell>
          <cell r="M463" t="str">
            <v>71211</v>
          </cell>
          <cell r="N463"/>
          <cell r="O463" t="str">
            <v>39353370</v>
          </cell>
          <cell r="P463">
            <v>1028900577628</v>
          </cell>
          <cell r="Q463"/>
          <cell r="R463"/>
          <cell r="S463"/>
          <cell r="T463"/>
          <cell r="U463"/>
          <cell r="V463"/>
          <cell r="W463">
            <v>629736</v>
          </cell>
          <cell r="X463" t="str">
            <v>ЯНАО</v>
          </cell>
          <cell r="Y463" t="str">
            <v>г. Надым</v>
          </cell>
          <cell r="Z463" t="str">
            <v>ул.Набережная 10-1</v>
          </cell>
          <cell r="AA463">
            <v>629736</v>
          </cell>
          <cell r="AB463" t="str">
            <v>ЯНАО</v>
          </cell>
          <cell r="AC463" t="str">
            <v>г. Надым</v>
          </cell>
          <cell r="AD463" t="str">
            <v>ул. Набережная 10-1</v>
          </cell>
          <cell r="AE463" t="str">
            <v>office@pfsjj.ru</v>
          </cell>
          <cell r="AF463" t="str">
            <v>тел./факс  (34995)  56-1-09</v>
          </cell>
          <cell r="AG463" t="str">
            <v>Ген.директор
Поддубный Игорь Николаевич</v>
          </cell>
          <cell r="AH463" t="str">
            <v>Ген.директор
Поддубный И.Н.</v>
          </cell>
          <cell r="AI463"/>
          <cell r="AJ463"/>
          <cell r="AK463"/>
          <cell r="AL463"/>
          <cell r="AM463"/>
          <cell r="AN463"/>
          <cell r="AO463"/>
          <cell r="AP463"/>
          <cell r="AQ463">
            <v>4</v>
          </cell>
          <cell r="AR463">
            <v>8</v>
          </cell>
          <cell r="AS463">
            <v>9</v>
          </cell>
          <cell r="AT463">
            <v>10</v>
          </cell>
          <cell r="AU463"/>
          <cell r="AV463"/>
          <cell r="AW463"/>
          <cell r="AX463" t="str">
            <v>Договор</v>
          </cell>
          <cell r="AY463" t="str">
            <v>ПРОДАВЕЦ</v>
          </cell>
          <cell r="AZ463"/>
          <cell r="BA463"/>
          <cell r="BB463"/>
          <cell r="BC463"/>
          <cell r="BD463"/>
          <cell r="BE463"/>
          <cell r="BF463"/>
          <cell r="BG463"/>
          <cell r="BH463"/>
          <cell r="BI463">
            <v>1</v>
          </cell>
          <cell r="BJ463" t="str">
            <v>ЗАО "Сибирская гильдия"</v>
          </cell>
          <cell r="BK463" t="str">
            <v>г-ну Поддубному И. Н.</v>
          </cell>
          <cell r="BL463" t="str">
            <v>Генеральному директору</v>
          </cell>
          <cell r="BM463"/>
          <cell r="BN463"/>
          <cell r="BO463" t="str">
            <v>пр-д Медвежинский</v>
          </cell>
          <cell r="BP463" t="str">
            <v>пр-д Медвежинский</v>
          </cell>
        </row>
        <row r="464">
          <cell r="A464">
            <v>30713</v>
          </cell>
          <cell r="B464" t="str">
            <v>ООО "ГазЭнергоСтрой"</v>
          </cell>
          <cell r="C464" t="str">
            <v>ООО "ГазЭнергоСтрой"</v>
          </cell>
          <cell r="D464" t="str">
            <v>12-705/2006 от 01.06.2006г</v>
          </cell>
          <cell r="E464"/>
          <cell r="F464" t="str">
            <v>Дзержинское отделение № 6984 Западно-Уральского банка Сбербанка РФ г. Пермь</v>
          </cell>
          <cell r="G464" t="str">
            <v>045773603</v>
          </cell>
          <cell r="H464" t="str">
            <v>30101810900000000603</v>
          </cell>
          <cell r="I464" t="str">
            <v>40702810749490132163</v>
          </cell>
          <cell r="J464"/>
          <cell r="K464">
            <v>5905226317</v>
          </cell>
          <cell r="L464">
            <v>590501001</v>
          </cell>
          <cell r="M464"/>
          <cell r="N464"/>
          <cell r="O464" t="str">
            <v>70856091</v>
          </cell>
          <cell r="P464">
            <v>1035900848884</v>
          </cell>
          <cell r="Q464" t="str">
            <v>59 №001551765</v>
          </cell>
          <cell r="R464"/>
          <cell r="S464"/>
          <cell r="T464"/>
          <cell r="U464"/>
          <cell r="V464"/>
          <cell r="W464">
            <v>614022</v>
          </cell>
          <cell r="X464"/>
          <cell r="Y464" t="str">
            <v>г. Пермь,</v>
          </cell>
          <cell r="Z464" t="str">
            <v>ул. Мира, д. 45-а</v>
          </cell>
          <cell r="AA464">
            <v>614022</v>
          </cell>
          <cell r="AB464"/>
          <cell r="AC464" t="str">
            <v>г. Пермь,</v>
          </cell>
          <cell r="AD464" t="str">
            <v>ул. Мира, д. 45-а</v>
          </cell>
          <cell r="AE464" t="str">
            <v>gazstroi@permplanet.ru</v>
          </cell>
          <cell r="AF464" t="str">
            <v>(342)290-98-15, факс 227-45-20</v>
          </cell>
          <cell r="AG464" t="str">
            <v>Ген. Дир. Лузаненко Алексей Романович</v>
          </cell>
          <cell r="AH464" t="str">
            <v>Ген. Дир. Лузаненко А.Р.</v>
          </cell>
          <cell r="AI464"/>
          <cell r="AJ464"/>
          <cell r="AK464" t="str">
            <v>Ходорова Татьяна Михайловна</v>
          </cell>
          <cell r="AL464" t="str">
            <v>Ходорова Т. М.</v>
          </cell>
          <cell r="AM464"/>
          <cell r="AN464"/>
          <cell r="AO464"/>
          <cell r="AP464"/>
          <cell r="AQ464">
            <v>4</v>
          </cell>
          <cell r="AR464">
            <v>8</v>
          </cell>
          <cell r="AS464">
            <v>9</v>
          </cell>
          <cell r="AT464">
            <v>10</v>
          </cell>
          <cell r="AU464"/>
          <cell r="AV464"/>
          <cell r="AW464"/>
          <cell r="AX464" t="str">
            <v>Договор</v>
          </cell>
          <cell r="AY464" t="str">
            <v>ПРОДАВЕЦ</v>
          </cell>
          <cell r="AZ464"/>
          <cell r="BA464"/>
          <cell r="BB464"/>
          <cell r="BC464"/>
          <cell r="BD464"/>
          <cell r="BE464"/>
          <cell r="BF464"/>
          <cell r="BG464"/>
          <cell r="BH464"/>
          <cell r="BI464">
            <v>1</v>
          </cell>
          <cell r="BJ464" t="str">
            <v>ООО "ГазЭнергоСтрой"</v>
          </cell>
          <cell r="BK464" t="str">
            <v>г-ну Лузаненко А. Р.</v>
          </cell>
          <cell r="BL464" t="str">
            <v>Генеральному директору</v>
          </cell>
          <cell r="BM464"/>
          <cell r="BN464"/>
          <cell r="BO464" t="str">
            <v>пр-д Медвежинский</v>
          </cell>
          <cell r="BP464" t="str">
            <v>пр-д Медвежинский</v>
          </cell>
        </row>
        <row r="465">
          <cell r="A465">
            <v>30714</v>
          </cell>
          <cell r="B465" t="str">
            <v>ООО "Газпромтеплица"</v>
          </cell>
          <cell r="C465" t="str">
            <v>ООО "Газпромтеплица"</v>
          </cell>
          <cell r="D465" t="str">
            <v>12-189/2006 от 01.01.2006г.</v>
          </cell>
          <cell r="E465"/>
          <cell r="F465"/>
          <cell r="G465"/>
          <cell r="H465"/>
          <cell r="I465"/>
          <cell r="J465"/>
          <cell r="K465"/>
          <cell r="L465"/>
          <cell r="M465"/>
          <cell r="N465"/>
          <cell r="O465"/>
          <cell r="P465"/>
          <cell r="Q465"/>
          <cell r="R465"/>
          <cell r="S465"/>
          <cell r="T465"/>
          <cell r="U465"/>
          <cell r="V465"/>
          <cell r="W465"/>
          <cell r="X465"/>
          <cell r="Y465"/>
          <cell r="Z465"/>
          <cell r="AA465"/>
          <cell r="AB465"/>
          <cell r="AC465"/>
          <cell r="AD465"/>
          <cell r="AE465"/>
          <cell r="AF465"/>
          <cell r="AG465" t="str">
            <v>д. Львов В. И.</v>
          </cell>
          <cell r="AH465" t="str">
            <v>д. Львов В. И.</v>
          </cell>
          <cell r="AI465"/>
          <cell r="AJ465"/>
          <cell r="AK465"/>
          <cell r="AL465"/>
          <cell r="AM465"/>
          <cell r="AN465"/>
          <cell r="AO465"/>
          <cell r="AP465"/>
          <cell r="AQ465"/>
          <cell r="AR465"/>
          <cell r="AS465"/>
          <cell r="AT465"/>
          <cell r="AU465"/>
          <cell r="AV465"/>
          <cell r="AW465"/>
          <cell r="AX465" t="str">
            <v>Договор</v>
          </cell>
          <cell r="AY465" t="str">
            <v>ПРОДАВЕЦ</v>
          </cell>
          <cell r="AZ465"/>
          <cell r="BA465"/>
          <cell r="BB465"/>
          <cell r="BC465"/>
          <cell r="BD465"/>
          <cell r="BE465"/>
          <cell r="BF465"/>
          <cell r="BG465"/>
          <cell r="BH465"/>
          <cell r="BI465">
            <v>1</v>
          </cell>
          <cell r="BJ465" t="str">
            <v>ООО "Газпромтеплица"</v>
          </cell>
        </row>
        <row r="466">
          <cell r="A466">
            <v>30715</v>
          </cell>
          <cell r="B466" t="str">
            <v>ООО "Альянспромстрой"</v>
          </cell>
          <cell r="C466" t="str">
            <v>ООО "Альянспромстрой"</v>
          </cell>
          <cell r="D466" t="str">
            <v>12-104/2006 от 01.01.2006</v>
          </cell>
          <cell r="E466"/>
          <cell r="F466" t="str">
            <v>филиал "Газпромбанк" (ОАО) в г. Надым</v>
          </cell>
          <cell r="G466" t="str">
            <v>047186898</v>
          </cell>
          <cell r="H466" t="str">
            <v>30101810100000000898</v>
          </cell>
          <cell r="I466" t="str">
            <v>4070281010100000212</v>
          </cell>
          <cell r="J466"/>
          <cell r="K466">
            <v>8903025064</v>
          </cell>
          <cell r="L466">
            <v>890301001</v>
          </cell>
          <cell r="M466"/>
          <cell r="N466" t="str">
            <v>45.21, 25.23, 45.25.4, 45.4, 51.4, 52.46.73, 52.61, 74.20.12, 74.8, 93.05</v>
          </cell>
          <cell r="O466" t="str">
            <v>79558099</v>
          </cell>
          <cell r="P466">
            <v>1058900424318</v>
          </cell>
          <cell r="Q466" t="str">
            <v>89 №000432937</v>
          </cell>
          <cell r="R466"/>
          <cell r="S466">
            <v>16</v>
          </cell>
          <cell r="T466"/>
          <cell r="U466"/>
          <cell r="V466"/>
          <cell r="W466">
            <v>629757</v>
          </cell>
          <cell r="X466" t="str">
            <v>ЯНАО,Надымский р-он</v>
          </cell>
          <cell r="Y466" t="str">
            <v>п. Пангоды</v>
          </cell>
          <cell r="Z466" t="str">
            <v>в/г Таежный б.417</v>
          </cell>
          <cell r="AA466">
            <v>629757</v>
          </cell>
          <cell r="AB466" t="str">
            <v>ЯНАО,Надымский р-он</v>
          </cell>
          <cell r="AC466" t="str">
            <v>п. Пангоды</v>
          </cell>
          <cell r="AD466" t="str">
            <v>в/г Таежный б.417</v>
          </cell>
          <cell r="AE466"/>
          <cell r="AF466" t="str">
            <v>т/ф 59-43-32,8-904-454-41-56, 54-15-06</v>
          </cell>
          <cell r="AG466" t="str">
            <v>Директор Огурцов Валерий Тимофеевич</v>
          </cell>
          <cell r="AH466" t="str">
            <v>Д. Огурцов В.Т.</v>
          </cell>
          <cell r="AI466"/>
          <cell r="AJ466"/>
          <cell r="AK466"/>
          <cell r="AL466"/>
          <cell r="AM466"/>
          <cell r="AN466"/>
          <cell r="AO466"/>
          <cell r="AP466"/>
          <cell r="AQ466">
            <v>4</v>
          </cell>
          <cell r="AR466">
            <v>8</v>
          </cell>
          <cell r="AS466">
            <v>9</v>
          </cell>
          <cell r="AT466">
            <v>10</v>
          </cell>
          <cell r="AU466"/>
          <cell r="AV466"/>
          <cell r="AW466"/>
          <cell r="AX466" t="str">
            <v>Договор</v>
          </cell>
          <cell r="AY466" t="str">
            <v>ПРОДАВЕЦ</v>
          </cell>
          <cell r="AZ466"/>
          <cell r="BA466"/>
          <cell r="BB466"/>
          <cell r="BC466"/>
          <cell r="BD466"/>
          <cell r="BE466"/>
          <cell r="BF466"/>
          <cell r="BG466"/>
          <cell r="BH466"/>
          <cell r="BI466">
            <v>1</v>
          </cell>
          <cell r="BJ466" t="str">
            <v>ООО "Альянспромстрой"</v>
          </cell>
          <cell r="BK466" t="str">
            <v>г-ну Огурцову В. Т.</v>
          </cell>
          <cell r="BL466" t="str">
            <v>Директору</v>
          </cell>
          <cell r="BM466"/>
          <cell r="BN466"/>
          <cell r="BO466" t="str">
            <v>пром. зона</v>
          </cell>
          <cell r="BP466" t="str">
            <v>пром. зона</v>
          </cell>
        </row>
        <row r="467">
          <cell r="A467">
            <v>30716</v>
          </cell>
          <cell r="B467" t="str">
            <v>ЗАО "Стройинвесттрубопровод"</v>
          </cell>
          <cell r="C467" t="str">
            <v>ЗАО "Стройинвесттрубопровод"</v>
          </cell>
          <cell r="D467" t="str">
            <v>12-153/2006 от 01.01.2006</v>
          </cell>
          <cell r="E467"/>
          <cell r="F467" t="str">
            <v>Московский филиал "Запсибкомбанк" г. Москва</v>
          </cell>
          <cell r="G467" t="str">
            <v>044579759</v>
          </cell>
          <cell r="H467" t="str">
            <v>30101810500000000759</v>
          </cell>
          <cell r="I467" t="str">
            <v>40702810600000000177</v>
          </cell>
          <cell r="J467"/>
          <cell r="K467">
            <v>7727189182</v>
          </cell>
          <cell r="L467">
            <v>774501001</v>
          </cell>
          <cell r="M467" t="str">
            <v>61124</v>
          </cell>
          <cell r="N467"/>
          <cell r="O467" t="str">
            <v>54994801</v>
          </cell>
          <cell r="P467">
            <v>1027700103133</v>
          </cell>
          <cell r="Q467"/>
          <cell r="R467"/>
          <cell r="S467"/>
          <cell r="T467"/>
          <cell r="U467">
            <v>49013</v>
          </cell>
          <cell r="V467"/>
          <cell r="W467">
            <v>117449</v>
          </cell>
          <cell r="X467" t="str">
            <v>Российская Федерация</v>
          </cell>
          <cell r="Y467" t="str">
            <v>г. Москва</v>
          </cell>
          <cell r="Z467" t="str">
            <v>ул. Шверника, д.17, корп.3</v>
          </cell>
          <cell r="AA467">
            <v>117449</v>
          </cell>
          <cell r="AB467" t="str">
            <v>Российская Федерация</v>
          </cell>
          <cell r="AC467" t="str">
            <v>г. Москва</v>
          </cell>
          <cell r="AD467" t="str">
            <v>ул. Шверника, д.17, корп.3</v>
          </cell>
          <cell r="AE467"/>
          <cell r="AF467" t="str">
            <v>т. (495) 126-95-02, ф. 123-80-97, т/ф (34995) 59-129, 59-711</v>
          </cell>
          <cell r="AG467" t="str">
            <v>Ген. Дир. Агеев Сергей Александрович</v>
          </cell>
          <cell r="AH467" t="str">
            <v>Ген. Дир. Агеев С.А.</v>
          </cell>
          <cell r="AI467"/>
          <cell r="AJ467"/>
          <cell r="AK467"/>
          <cell r="AL467"/>
          <cell r="AM467"/>
          <cell r="AN467"/>
          <cell r="AO467"/>
          <cell r="AP467"/>
          <cell r="AQ467">
            <v>4</v>
          </cell>
          <cell r="AR467">
            <v>8</v>
          </cell>
          <cell r="AS467">
            <v>9</v>
          </cell>
          <cell r="AT467">
            <v>10</v>
          </cell>
          <cell r="AU467"/>
          <cell r="AV467"/>
          <cell r="AW467"/>
          <cell r="AX467" t="str">
            <v>Договор</v>
          </cell>
          <cell r="AY467" t="str">
            <v>ПРОДАВЕЦ</v>
          </cell>
          <cell r="AZ467"/>
          <cell r="BA467"/>
          <cell r="BB467"/>
          <cell r="BC467"/>
          <cell r="BD467"/>
          <cell r="BE467"/>
          <cell r="BF467"/>
          <cell r="BG467"/>
          <cell r="BH467"/>
          <cell r="BI467">
            <v>1</v>
          </cell>
          <cell r="BJ467" t="str">
            <v>ЗАО "Стройинвесттрубопровод"</v>
          </cell>
          <cell r="BK467" t="str">
            <v>г-ну Агееву С. А.</v>
          </cell>
          <cell r="BL467" t="str">
            <v>Генеральному директору</v>
          </cell>
          <cell r="BM467"/>
          <cell r="BN467"/>
          <cell r="BO467" t="str">
            <v>пром. зона</v>
          </cell>
          <cell r="BP467" t="str">
            <v>пром. зона</v>
          </cell>
        </row>
        <row r="468">
          <cell r="A468">
            <v>30717</v>
          </cell>
          <cell r="B468" t="str">
            <v>ЗАО "Алюминиевая продукция"</v>
          </cell>
          <cell r="C468" t="str">
            <v>ЗАО "Алюминиевая продукция"</v>
          </cell>
          <cell r="D468" t="str">
            <v>12-122/2006 от 01.01.2006</v>
          </cell>
          <cell r="E468"/>
          <cell r="F468" t="str">
            <v>Банк "Северная Казна" ОАО г. Екатерингбург"</v>
          </cell>
          <cell r="G468" t="str">
            <v>046551854</v>
          </cell>
          <cell r="H468" t="str">
            <v>30101810100000000854</v>
          </cell>
          <cell r="I468" t="str">
            <v>40702810617010044570</v>
          </cell>
          <cell r="J468"/>
          <cell r="K468">
            <v>6660085435</v>
          </cell>
          <cell r="L468">
            <v>667001001</v>
          </cell>
          <cell r="M468"/>
          <cell r="N468" t="str">
            <v>51.57</v>
          </cell>
          <cell r="O468" t="str">
            <v>36425175</v>
          </cell>
          <cell r="P468"/>
          <cell r="Q468"/>
          <cell r="R468"/>
          <cell r="S468"/>
          <cell r="T468"/>
          <cell r="U468"/>
          <cell r="V468"/>
          <cell r="W468">
            <v>620052</v>
          </cell>
          <cell r="X468"/>
          <cell r="Y468" t="str">
            <v>г. Екатеринбург</v>
          </cell>
          <cell r="Z468" t="str">
            <v>ул. Ленина, д. 101</v>
          </cell>
          <cell r="AA468">
            <v>620026</v>
          </cell>
          <cell r="AB468"/>
          <cell r="AC468" t="str">
            <v>г. Екатеринбург</v>
          </cell>
          <cell r="AD468" t="str">
            <v>ул. Белинского д. 55</v>
          </cell>
          <cell r="AE468"/>
          <cell r="AF468" t="str">
            <v xml:space="preserve">тел. (343) 261-50-13, факс (343) 261-50-17 тел. в Пангодах        (34995) 50-3-38  </v>
          </cell>
          <cell r="AG468" t="str">
            <v>Директор 
Харюшин Дмитрий Сергеевич</v>
          </cell>
          <cell r="AH468" t="str">
            <v>Директор 
Харюшин Д.С.</v>
          </cell>
          <cell r="AI468"/>
          <cell r="AJ468"/>
          <cell r="AK468"/>
          <cell r="AL468"/>
          <cell r="AM468"/>
          <cell r="AN468"/>
          <cell r="AO468"/>
          <cell r="AP468"/>
          <cell r="AQ468">
            <v>4</v>
          </cell>
          <cell r="AR468">
            <v>8</v>
          </cell>
          <cell r="AS468">
            <v>9</v>
          </cell>
          <cell r="AT468">
            <v>10</v>
          </cell>
          <cell r="AU468"/>
          <cell r="AV468"/>
          <cell r="AW468"/>
          <cell r="AX468" t="str">
            <v>Договор</v>
          </cell>
          <cell r="AY468" t="str">
            <v>ПРОДАВЕЦ</v>
          </cell>
          <cell r="AZ468"/>
          <cell r="BA468"/>
          <cell r="BB468"/>
          <cell r="BC468"/>
          <cell r="BD468"/>
          <cell r="BE468"/>
          <cell r="BF468"/>
          <cell r="BG468"/>
          <cell r="BH468"/>
          <cell r="BI468">
            <v>1</v>
          </cell>
          <cell r="BJ468" t="str">
            <v>ЗАО "Алюминиевая продукция"</v>
          </cell>
          <cell r="BK468" t="str">
            <v>г-ну Харюшину Д. С.</v>
          </cell>
          <cell r="BL468" t="str">
            <v>Директору</v>
          </cell>
          <cell r="BM468"/>
          <cell r="BN468"/>
          <cell r="BO468" t="str">
            <v>пр-д Медвежинский</v>
          </cell>
          <cell r="BP468" t="str">
            <v>пр-д Медвежинский</v>
          </cell>
        </row>
        <row r="469">
          <cell r="A469">
            <v>30718</v>
          </cell>
          <cell r="B469" t="str">
            <v>ООО "ЯмалСтройСервис"</v>
          </cell>
          <cell r="C469" t="str">
            <v>ООО "Ямалстройсервис"</v>
          </cell>
          <cell r="D469" t="str">
            <v>12-88/2006 от 01.01.2006</v>
          </cell>
          <cell r="E469"/>
          <cell r="F469" t="str">
            <v xml:space="preserve">КБ "КИП-БАНК" </v>
          </cell>
          <cell r="G469" t="str">
            <v>044552964</v>
          </cell>
          <cell r="H469" t="str">
            <v>30101810000000000964</v>
          </cell>
          <cell r="I469" t="str">
            <v>40702810200000000580</v>
          </cell>
          <cell r="J469"/>
          <cell r="K469" t="str">
            <v>0411099395</v>
          </cell>
          <cell r="L469" t="str">
            <v>041101001</v>
          </cell>
          <cell r="M469" t="str">
            <v>61110</v>
          </cell>
          <cell r="N469"/>
          <cell r="O469" t="str">
            <v>05374923</v>
          </cell>
          <cell r="P469"/>
          <cell r="Q469"/>
          <cell r="R469"/>
          <cell r="S469"/>
          <cell r="T469"/>
          <cell r="U469"/>
          <cell r="V469"/>
          <cell r="W469">
            <v>649000</v>
          </cell>
          <cell r="X469" t="str">
            <v>Республика Алтай</v>
          </cell>
          <cell r="Y469" t="str">
            <v>г. Горно-Алтайск</v>
          </cell>
          <cell r="Z469" t="str">
            <v>ул. Чорос Гуркина 29</v>
          </cell>
          <cell r="AA469">
            <v>649000</v>
          </cell>
          <cell r="AB469" t="str">
            <v>Республика Алтай</v>
          </cell>
          <cell r="AC469" t="str">
            <v>г. Горно-Алтайск</v>
          </cell>
          <cell r="AD469" t="str">
            <v>ул. Чорос Гуркина 29</v>
          </cell>
          <cell r="AE469"/>
          <cell r="AF469" t="str">
            <v>тел./факс в Пангодах        (34995) 52-8-21     (34995) 57-1-35</v>
          </cell>
          <cell r="AG469" t="str">
            <v xml:space="preserve"> Ген.директор 
Яценко Владимир Иванович</v>
          </cell>
          <cell r="AH469" t="str">
            <v xml:space="preserve"> Ген.директор 
Яценко В.И.</v>
          </cell>
          <cell r="AI469"/>
          <cell r="AJ469"/>
          <cell r="AK469"/>
          <cell r="AL469"/>
          <cell r="AM469"/>
          <cell r="AN469"/>
          <cell r="AO469"/>
          <cell r="AP469"/>
          <cell r="AQ469">
            <v>4</v>
          </cell>
          <cell r="AR469">
            <v>8</v>
          </cell>
          <cell r="AS469">
            <v>9</v>
          </cell>
          <cell r="AT469">
            <v>10</v>
          </cell>
          <cell r="AU469"/>
          <cell r="AV469"/>
          <cell r="AW469"/>
          <cell r="AX469" t="str">
            <v>Договор</v>
          </cell>
          <cell r="AY469" t="str">
            <v>ПРОДАВЕЦ</v>
          </cell>
          <cell r="AZ469"/>
          <cell r="BA469"/>
          <cell r="BB469"/>
          <cell r="BC469"/>
          <cell r="BD469"/>
          <cell r="BE469"/>
          <cell r="BF469"/>
          <cell r="BG469"/>
          <cell r="BH469"/>
          <cell r="BI469">
            <v>1</v>
          </cell>
          <cell r="BJ469" t="str">
            <v>ООО "ЯмалСтройСервис"</v>
          </cell>
          <cell r="BK469" t="str">
            <v>г-ну Яценко В. И.</v>
          </cell>
          <cell r="BL469" t="str">
            <v>Генеральному директору</v>
          </cell>
          <cell r="BM469"/>
          <cell r="BN469"/>
          <cell r="BO469" t="str">
            <v>пром. зона</v>
          </cell>
          <cell r="BP469" t="str">
            <v>пром. зона</v>
          </cell>
        </row>
        <row r="470">
          <cell r="A470">
            <v>30719</v>
          </cell>
          <cell r="B470" t="str">
            <v>ООО "ГазСтрой"</v>
          </cell>
          <cell r="C470" t="str">
            <v>ООО "ГазСтрой"</v>
          </cell>
          <cell r="D470" t="str">
            <v>12-95/2006 от 01.01.2006</v>
          </cell>
          <cell r="E470"/>
          <cell r="F470" t="str">
            <v>филиал АКБ "Фора-Банк" г. Москва</v>
          </cell>
          <cell r="G470" t="str">
            <v>044585370</v>
          </cell>
          <cell r="H470" t="str">
            <v>30101810100000000370</v>
          </cell>
          <cell r="I470" t="str">
            <v>40702810600000000866</v>
          </cell>
          <cell r="J470"/>
          <cell r="K470">
            <v>7715500533</v>
          </cell>
          <cell r="L470">
            <v>771501001</v>
          </cell>
          <cell r="M470"/>
          <cell r="N470" t="str">
            <v>4521</v>
          </cell>
          <cell r="O470" t="str">
            <v>71618716</v>
          </cell>
          <cell r="P470">
            <v>1037739953382</v>
          </cell>
          <cell r="Q470"/>
          <cell r="R470"/>
          <cell r="S470"/>
          <cell r="T470"/>
          <cell r="U470"/>
          <cell r="V470"/>
          <cell r="W470">
            <v>117449</v>
          </cell>
          <cell r="X470" t="str">
            <v>РФ</v>
          </cell>
          <cell r="Y470" t="str">
            <v>г. Москва</v>
          </cell>
          <cell r="Z470" t="str">
            <v>ул. Винокурова д. 7/5, корп. 2</v>
          </cell>
          <cell r="AA470">
            <v>117449</v>
          </cell>
          <cell r="AB470" t="str">
            <v>РФ</v>
          </cell>
          <cell r="AC470" t="str">
            <v>г. Москва</v>
          </cell>
          <cell r="AD470" t="str">
            <v>ул. Винокурова д. 7/5, корп. 2</v>
          </cell>
          <cell r="AE470" t="str">
            <v>AL22G@yandex.ru</v>
          </cell>
          <cell r="AF470" t="str">
            <v>967-02-46, 967-02-47, в Пангодах 59-831</v>
          </cell>
          <cell r="AG470" t="str">
            <v>г.д. Гисматулин Ильдус Салихович</v>
          </cell>
          <cell r="AH470" t="str">
            <v>г.д. Гисматулин И. С.</v>
          </cell>
          <cell r="AI470"/>
          <cell r="AJ470"/>
          <cell r="AK470" t="str">
            <v>Смольскене Людмила Юрьевна</v>
          </cell>
          <cell r="AL470"/>
          <cell r="AM470"/>
          <cell r="AN470"/>
          <cell r="AO470"/>
          <cell r="AP470"/>
          <cell r="AQ470">
            <v>4</v>
          </cell>
          <cell r="AR470">
            <v>8</v>
          </cell>
          <cell r="AS470">
            <v>9</v>
          </cell>
          <cell r="AT470">
            <v>10</v>
          </cell>
          <cell r="AU470"/>
          <cell r="AV470"/>
          <cell r="AW470"/>
          <cell r="AX470" t="str">
            <v>Договор</v>
          </cell>
          <cell r="AY470" t="str">
            <v>ПРОДАВЕЦ</v>
          </cell>
          <cell r="AZ470"/>
          <cell r="BA470"/>
          <cell r="BB470"/>
          <cell r="BC470"/>
          <cell r="BD470"/>
          <cell r="BE470"/>
          <cell r="BF470"/>
          <cell r="BG470"/>
          <cell r="BH470"/>
          <cell r="BI470">
            <v>1</v>
          </cell>
          <cell r="BJ470" t="str">
            <v>ООО "ГазСтрой"</v>
          </cell>
          <cell r="BK470" t="str">
            <v>г-ну Гисматулину И. С.</v>
          </cell>
          <cell r="BL470" t="str">
            <v>Генеральному директору</v>
          </cell>
          <cell r="BM470"/>
          <cell r="BN470"/>
          <cell r="BO470" t="str">
            <v>ул.Ленина 42 в м-е "Русь"</v>
          </cell>
          <cell r="BP470" t="str">
            <v>ул.Ленина 42 в м-е "Русь"</v>
          </cell>
        </row>
        <row r="471">
          <cell r="A471">
            <v>30720</v>
          </cell>
          <cell r="B471" t="str">
            <v>ООО "Комплекс"</v>
          </cell>
          <cell r="C471" t="str">
            <v>ООО "Комплекс"</v>
          </cell>
          <cell r="D471" t="str">
            <v>12-151/2006 от 01.01.2006</v>
          </cell>
          <cell r="E471"/>
          <cell r="F471" t="str">
            <v>"Запсибкомбанк" ОАО г. Тюмень</v>
          </cell>
          <cell r="G471" t="str">
            <v>047130639</v>
          </cell>
          <cell r="H471" t="str">
            <v>30101810100000000639</v>
          </cell>
          <cell r="I471" t="str">
            <v>40702810900140000927</v>
          </cell>
          <cell r="J471"/>
          <cell r="K471">
            <v>8903019631</v>
          </cell>
          <cell r="L471">
            <v>890301001</v>
          </cell>
          <cell r="M471" t="str">
            <v>90110</v>
          </cell>
          <cell r="N471"/>
          <cell r="O471" t="str">
            <v>51014475</v>
          </cell>
          <cell r="P471">
            <v>1028900581379</v>
          </cell>
          <cell r="Q471"/>
          <cell r="R471"/>
          <cell r="S471"/>
          <cell r="T471"/>
          <cell r="U471"/>
          <cell r="V471"/>
          <cell r="W471">
            <v>629757</v>
          </cell>
          <cell r="X471" t="str">
            <v xml:space="preserve">Ямало-Ненецкий автономный округ, Надымский р-он </v>
          </cell>
          <cell r="Y471" t="str">
            <v>п. Пангоды</v>
          </cell>
          <cell r="Z471" t="str">
            <v>в/г Таежный 66а</v>
          </cell>
          <cell r="AA471">
            <v>629757</v>
          </cell>
          <cell r="AB471" t="str">
            <v xml:space="preserve">Ямало-Ненецкий автономный округ, Надымский р-он </v>
          </cell>
          <cell r="AC471" t="str">
            <v>п. Пангоды</v>
          </cell>
          <cell r="AD471" t="str">
            <v>в/г Таежный 66а</v>
          </cell>
          <cell r="AE471"/>
          <cell r="AF471" t="str">
            <v>тел./факс        (34995) 57-0-10</v>
          </cell>
          <cell r="AG471" t="str">
            <v>д. Шаймарданов Рамиль Зиганданович</v>
          </cell>
          <cell r="AH471" t="str">
            <v>д. Шаймарданов Р. З.</v>
          </cell>
          <cell r="AI471"/>
          <cell r="AJ471"/>
          <cell r="AK471" t="str">
            <v>Беляева В.Н.</v>
          </cell>
          <cell r="AL471" t="str">
            <v>Беляева В.Н.</v>
          </cell>
          <cell r="AM471"/>
          <cell r="AN471"/>
          <cell r="AO471"/>
          <cell r="AP471"/>
          <cell r="AQ471">
            <v>4</v>
          </cell>
          <cell r="AR471">
            <v>8</v>
          </cell>
          <cell r="AS471">
            <v>9</v>
          </cell>
          <cell r="AT471">
            <v>10</v>
          </cell>
          <cell r="AU471"/>
          <cell r="AV471"/>
          <cell r="AW471"/>
          <cell r="AX471" t="str">
            <v>Договор</v>
          </cell>
          <cell r="AY471" t="str">
            <v>ПРОДАВЕЦ</v>
          </cell>
          <cell r="AZ471"/>
          <cell r="BA471"/>
          <cell r="BB471"/>
          <cell r="BC471"/>
          <cell r="BD471"/>
          <cell r="BE471"/>
          <cell r="BF471"/>
          <cell r="BG471"/>
          <cell r="BH471"/>
          <cell r="BI471">
            <v>1</v>
          </cell>
          <cell r="BJ471" t="str">
            <v>ООО "Комплекс"</v>
          </cell>
          <cell r="BK471" t="str">
            <v>г-ну Шаймарданову Р. З.</v>
          </cell>
          <cell r="BL471" t="str">
            <v>Директору</v>
          </cell>
          <cell r="BM471"/>
          <cell r="BN471"/>
          <cell r="BO471" t="str">
            <v>пром. зона</v>
          </cell>
          <cell r="BP471" t="str">
            <v>пром. зона</v>
          </cell>
        </row>
        <row r="472">
          <cell r="A472">
            <v>30721</v>
          </cell>
          <cell r="B472" t="str">
            <v>ООО "ГазИнСтрой"</v>
          </cell>
          <cell r="C472" t="str">
            <v>ООО "ГазИнСтрой"</v>
          </cell>
          <cell r="D472" t="str">
            <v>12-187/2006 от 01.01.2006</v>
          </cell>
          <cell r="E472"/>
          <cell r="F472" t="str">
            <v>АКБ "РОСЕВРОБАНК"(ОАО),г.Москва</v>
          </cell>
          <cell r="G472" t="str">
            <v>044585777</v>
          </cell>
          <cell r="H472" t="str">
            <v>30101810800000000777</v>
          </cell>
          <cell r="I472" t="str">
            <v>40702810300000080417</v>
          </cell>
          <cell r="J472"/>
          <cell r="K472">
            <v>7710176393</v>
          </cell>
          <cell r="L472">
            <v>890401001</v>
          </cell>
          <cell r="M472"/>
          <cell r="N472" t="str">
            <v>74.20.2, 45.21.1, 51.14.2, 71.34.9,</v>
          </cell>
          <cell r="O472" t="str">
            <v>55448839</v>
          </cell>
          <cell r="P472">
            <v>1028900620583</v>
          </cell>
          <cell r="Q472"/>
          <cell r="R472"/>
          <cell r="S472">
            <v>34</v>
          </cell>
          <cell r="T472">
            <v>65</v>
          </cell>
          <cell r="U472"/>
          <cell r="V472"/>
          <cell r="W472">
            <v>629300</v>
          </cell>
          <cell r="X472" t="str">
            <v>ЯНАО</v>
          </cell>
          <cell r="Y472" t="str">
            <v>г. Новый Уренгой</v>
          </cell>
          <cell r="Z472" t="str">
            <v>мкр.Заозерный,ул. Строителей,2В</v>
          </cell>
          <cell r="AA472">
            <v>629300</v>
          </cell>
          <cell r="AB472" t="str">
            <v>ЯНАО</v>
          </cell>
          <cell r="AC472" t="str">
            <v>г. Новый Уренгой</v>
          </cell>
          <cell r="AD472" t="str">
            <v xml:space="preserve">ул. Строителей, 2 В(а/я 973) </v>
          </cell>
          <cell r="AE472"/>
          <cell r="AF472" t="str">
            <v>тел.(34949) 42-5-02             факс (34949) 23-1-20</v>
          </cell>
          <cell r="AG472" t="str">
            <v xml:space="preserve"> ген.директор
Шинкаренко Павел Григорьевич</v>
          </cell>
          <cell r="AH472" t="str">
            <v xml:space="preserve"> ген.директор
Шинкаренко П.Г.</v>
          </cell>
          <cell r="AI472"/>
          <cell r="AJ472"/>
          <cell r="AK472"/>
          <cell r="AL472"/>
          <cell r="AM472"/>
          <cell r="AN472"/>
          <cell r="AO472"/>
          <cell r="AP472"/>
          <cell r="AQ472">
            <v>4</v>
          </cell>
          <cell r="AR472">
            <v>8</v>
          </cell>
          <cell r="AS472">
            <v>9</v>
          </cell>
          <cell r="AT472">
            <v>10</v>
          </cell>
          <cell r="AU472"/>
          <cell r="AV472"/>
          <cell r="AW472"/>
          <cell r="AX472" t="str">
            <v>Договор</v>
          </cell>
          <cell r="AY472" t="str">
            <v>ПРОДАВЕЦ</v>
          </cell>
          <cell r="AZ472"/>
          <cell r="BA472"/>
          <cell r="BB472"/>
          <cell r="BC472"/>
          <cell r="BD472"/>
          <cell r="BE472"/>
          <cell r="BF472"/>
          <cell r="BG472"/>
          <cell r="BH472"/>
          <cell r="BI472">
            <v>1</v>
          </cell>
          <cell r="BJ472" t="str">
            <v>ООО "ГазИнСтрой"</v>
          </cell>
          <cell r="BK472" t="str">
            <v>г-ну Шинкаренко П. Г.</v>
          </cell>
          <cell r="BL472" t="str">
            <v>Генеральному директору</v>
          </cell>
          <cell r="BM472"/>
          <cell r="BN472"/>
          <cell r="BO472" t="str">
            <v>в Уренгое</v>
          </cell>
          <cell r="BP472" t="str">
            <v>в Уренгое</v>
          </cell>
        </row>
        <row r="473">
          <cell r="A473">
            <v>30722</v>
          </cell>
          <cell r="B473" t="str">
            <v>ЗАО "Таркус"</v>
          </cell>
          <cell r="C473" t="str">
            <v>ЗАО "Таркус"</v>
          </cell>
          <cell r="D473" t="str">
            <v>12-177/2007 от
01.12.2007</v>
          </cell>
          <cell r="E473"/>
          <cell r="F473" t="str">
            <v>"Сиббизнесбанк" ОАО г. Сургут</v>
          </cell>
          <cell r="G473" t="str">
            <v>047144966</v>
          </cell>
          <cell r="H473" t="str">
            <v>30101810100000000966</v>
          </cell>
          <cell r="I473" t="str">
            <v>40702810000000000331</v>
          </cell>
          <cell r="J473"/>
          <cell r="K473">
            <v>8602054079</v>
          </cell>
          <cell r="L473">
            <v>860201001</v>
          </cell>
          <cell r="M473"/>
          <cell r="N473" t="str">
            <v>45.21.1, 45.21.3, 74.20.36</v>
          </cell>
          <cell r="O473" t="str">
            <v>47206252</v>
          </cell>
          <cell r="P473">
            <v>1028600598861</v>
          </cell>
          <cell r="Q473"/>
          <cell r="R473">
            <v>71136000000</v>
          </cell>
          <cell r="S473">
            <v>16</v>
          </cell>
          <cell r="T473">
            <v>67</v>
          </cell>
          <cell r="U473"/>
          <cell r="V473"/>
          <cell r="W473">
            <v>628400</v>
          </cell>
          <cell r="X473" t="str">
            <v>Ханты-Мансийский автоомный округ-Югра
Тюменская область</v>
          </cell>
          <cell r="Y473" t="str">
            <v>г. Сургут</v>
          </cell>
          <cell r="Z473" t="str">
            <v xml:space="preserve">ул. Терешковой, д. 20 </v>
          </cell>
          <cell r="AA473">
            <v>628400</v>
          </cell>
          <cell r="AB473" t="str">
            <v>Ханты-Мансийский автоомный округ-Югра
Тюменская область</v>
          </cell>
          <cell r="AC473" t="str">
            <v>г. Сургут</v>
          </cell>
          <cell r="AD473" t="str">
            <v xml:space="preserve">ул. Терешковой, д. 20 </v>
          </cell>
          <cell r="AE473"/>
          <cell r="AF473" t="str">
            <v>тел.(3462) 52-29-65
факс(3462) 52-29-68</v>
          </cell>
          <cell r="AG473" t="str">
            <v>ген. директор
Тверетин Владимир Владимирович</v>
          </cell>
          <cell r="AH473" t="str">
            <v>ген. директор
Тверетин В.В.</v>
          </cell>
          <cell r="AI473" t="str">
            <v>первый зам.
Демяков Василий Альбертович</v>
          </cell>
          <cell r="AJ473"/>
          <cell r="AK473"/>
          <cell r="AL473"/>
          <cell r="AM473"/>
          <cell r="AN473"/>
          <cell r="AO473" t="str">
            <v>юрист Флеан Ольга Ивановна
т.(3462) 778423</v>
          </cell>
          <cell r="AP473"/>
          <cell r="AQ473">
            <v>4</v>
          </cell>
          <cell r="AR473">
            <v>8</v>
          </cell>
          <cell r="AS473">
            <v>9</v>
          </cell>
          <cell r="AT473">
            <v>10</v>
          </cell>
          <cell r="AU473"/>
          <cell r="AV473"/>
          <cell r="AW473"/>
          <cell r="AX473" t="str">
            <v>Договор</v>
          </cell>
          <cell r="AY473" t="str">
            <v>ПРОДАВЕЦ</v>
          </cell>
          <cell r="AZ473"/>
          <cell r="BA473"/>
          <cell r="BB473"/>
          <cell r="BC473"/>
          <cell r="BD473"/>
          <cell r="BE473"/>
          <cell r="BF473"/>
          <cell r="BG473"/>
          <cell r="BH473"/>
          <cell r="BI473">
            <v>1</v>
          </cell>
          <cell r="BJ473" t="str">
            <v>ЗАО "Таркус"</v>
          </cell>
          <cell r="BK473" t="str">
            <v>г-ну Тверетину В.В.</v>
          </cell>
          <cell r="BL473" t="str">
            <v>Генеральному директору</v>
          </cell>
        </row>
        <row r="474">
          <cell r="A474">
            <v>30723</v>
          </cell>
          <cell r="B474" t="str">
            <v>ОАО "Ленгазспецстрой"</v>
          </cell>
          <cell r="C474" t="str">
            <v>ОАО "Ленгазспецстрой"</v>
          </cell>
          <cell r="D474" t="str">
            <v>12-84/2008 от 01.01.2008</v>
          </cell>
          <cell r="E474"/>
          <cell r="F474" t="str">
            <v>"Газпромбанк" (ОАО) в г.Санкт-Петербурге</v>
          </cell>
          <cell r="G474" t="str">
            <v>044030827</v>
          </cell>
          <cell r="H474" t="str">
            <v>30101810200000000827</v>
          </cell>
          <cell r="I474" t="str">
            <v>40702810200000000087</v>
          </cell>
          <cell r="J474"/>
          <cell r="K474">
            <v>7806027191</v>
          </cell>
          <cell r="L474">
            <v>783450001</v>
          </cell>
          <cell r="M474"/>
          <cell r="N474" t="str">
            <v>45.21.3, 45.21.1, 45.21.4</v>
          </cell>
          <cell r="O474" t="str">
            <v>01287334</v>
          </cell>
          <cell r="P474">
            <v>1027804200247</v>
          </cell>
          <cell r="Q474" t="str">
            <v>001797291</v>
          </cell>
          <cell r="R474"/>
          <cell r="S474"/>
          <cell r="T474"/>
          <cell r="U474"/>
          <cell r="V474"/>
          <cell r="W474">
            <v>196158</v>
          </cell>
          <cell r="X474" t="str">
            <v>Россия,</v>
          </cell>
          <cell r="Y474" t="str">
            <v xml:space="preserve">Санкт-Петербург, </v>
          </cell>
          <cell r="Z474" t="str">
            <v>Пулковское шоссе, дом 30</v>
          </cell>
          <cell r="AA474">
            <v>196158</v>
          </cell>
          <cell r="AB474" t="str">
            <v>Россия,</v>
          </cell>
          <cell r="AC474" t="str">
            <v xml:space="preserve">Санкт-Петербург, </v>
          </cell>
          <cell r="AD474" t="str">
            <v>Пулковское шоссе, дом 30</v>
          </cell>
          <cell r="AE474" t="str">
            <v>office@lgss.sp.ru</v>
          </cell>
          <cell r="AF474" t="str">
            <v>тел. в Пангодах        (34995) 59-2-82</v>
          </cell>
          <cell r="AG474" t="str">
            <v>Ген.директор 
Беляков Владимир Анатольевич</v>
          </cell>
          <cell r="AH474" t="str">
            <v>Ген.директор 
Беляков В. А.</v>
          </cell>
          <cell r="AI474"/>
          <cell r="AJ474"/>
          <cell r="AK474" t="str">
            <v>Поварницына Лидия Александровна</v>
          </cell>
          <cell r="AL474" t="str">
            <v>Поварницына Л. А.</v>
          </cell>
          <cell r="AM474"/>
          <cell r="AN474"/>
          <cell r="AO474"/>
          <cell r="AP474"/>
          <cell r="AQ474">
            <v>4</v>
          </cell>
          <cell r="AR474">
            <v>8</v>
          </cell>
          <cell r="AS474">
            <v>9</v>
          </cell>
          <cell r="AT474">
            <v>10</v>
          </cell>
          <cell r="AU474"/>
          <cell r="AV474"/>
          <cell r="AW474"/>
          <cell r="AX474" t="str">
            <v>Договор</v>
          </cell>
          <cell r="AY474" t="str">
            <v>ПРОДАВЕЦ</v>
          </cell>
          <cell r="AZ474"/>
          <cell r="BA474"/>
          <cell r="BB474"/>
          <cell r="BC474"/>
          <cell r="BD474"/>
          <cell r="BE474"/>
          <cell r="BF474"/>
          <cell r="BG474"/>
          <cell r="BH474"/>
          <cell r="BI474">
            <v>1</v>
          </cell>
          <cell r="BJ474" t="str">
            <v>ОАО "Ленгазспецстрой"</v>
          </cell>
          <cell r="BK474" t="str">
            <v>г-ну Белякову В. А.</v>
          </cell>
          <cell r="BL474" t="str">
            <v>Генеральному директору</v>
          </cell>
          <cell r="BM474"/>
          <cell r="BN474"/>
          <cell r="BO474" t="str">
            <v>пром. зона</v>
          </cell>
          <cell r="BP474" t="str">
            <v>пром. зона</v>
          </cell>
        </row>
        <row r="475">
          <cell r="A475">
            <v>30724</v>
          </cell>
          <cell r="B475" t="str">
            <v>ОАО Самарское народное предприятие "Нова"</v>
          </cell>
          <cell r="C475" t="str">
            <v>ОАО "СНП" "Нова"</v>
          </cell>
          <cell r="D475" t="str">
            <v>12-706/2006 от 08.06.2006</v>
          </cell>
          <cell r="E475"/>
          <cell r="F475" t="str">
            <v>Поволжский банк Сбербанка РФ г. Самара</v>
          </cell>
          <cell r="G475" t="str">
            <v>043601607</v>
          </cell>
          <cell r="H475" t="str">
            <v>30101810200000000607</v>
          </cell>
          <cell r="I475" t="str">
            <v>40702810554090100607</v>
          </cell>
          <cell r="J475"/>
          <cell r="K475">
            <v>6330000306</v>
          </cell>
          <cell r="L475">
            <v>631050001</v>
          </cell>
          <cell r="M475"/>
          <cell r="N475"/>
          <cell r="O475"/>
          <cell r="P475">
            <v>1026303117301</v>
          </cell>
          <cell r="Q475" t="str">
            <v>004696225</v>
          </cell>
          <cell r="R475"/>
          <cell r="S475"/>
          <cell r="T475"/>
          <cell r="U475"/>
          <cell r="V475"/>
          <cell r="W475">
            <v>446218</v>
          </cell>
          <cell r="X475"/>
          <cell r="Y475" t="str">
            <v>г.Новокуйбышевск</v>
          </cell>
          <cell r="Z475" t="str">
            <v>ул. Дзержинского , 36</v>
          </cell>
          <cell r="AA475">
            <v>446218</v>
          </cell>
          <cell r="AB475"/>
          <cell r="AC475" t="str">
            <v>г.Новокуйбышевск</v>
          </cell>
          <cell r="AD475" t="str">
            <v>ул. Дзержинского , 36</v>
          </cell>
          <cell r="AE475"/>
          <cell r="AF475" t="str">
            <v>(84635) 3-62-46</v>
          </cell>
          <cell r="AG475" t="str">
            <v>Ген. Дир. Романцев Сергей Григорьевич</v>
          </cell>
          <cell r="AH475" t="str">
            <v>Ген. Дир. Романцев С.Г.</v>
          </cell>
          <cell r="AI475"/>
          <cell r="AJ475"/>
          <cell r="AK475"/>
          <cell r="AL475"/>
          <cell r="AM475"/>
          <cell r="AN475"/>
          <cell r="AO475"/>
          <cell r="AP475"/>
          <cell r="AQ475">
            <v>4</v>
          </cell>
          <cell r="AR475">
            <v>8</v>
          </cell>
          <cell r="AS475">
            <v>9</v>
          </cell>
          <cell r="AT475">
            <v>10</v>
          </cell>
          <cell r="AU475"/>
          <cell r="AV475"/>
          <cell r="AW475"/>
          <cell r="AX475" t="str">
            <v>Договор</v>
          </cell>
          <cell r="AY475" t="str">
            <v>ПРОДАВЕЦ</v>
          </cell>
          <cell r="AZ475"/>
          <cell r="BA475"/>
          <cell r="BB475"/>
          <cell r="BC475"/>
          <cell r="BD475"/>
          <cell r="BE475"/>
          <cell r="BF475"/>
          <cell r="BG475"/>
          <cell r="BH475"/>
          <cell r="BI475">
            <v>0.5</v>
          </cell>
          <cell r="BJ475" t="str">
            <v>ОАО Самарское народное предприятие "Нова"</v>
          </cell>
          <cell r="BK475" t="str">
            <v>г-ну Романцеву С. Г.</v>
          </cell>
          <cell r="BL475" t="str">
            <v>Генеральному директору</v>
          </cell>
          <cell r="BM475"/>
          <cell r="BN475"/>
          <cell r="BO475" t="str">
            <v>ДСУ-26</v>
          </cell>
          <cell r="BP475" t="str">
            <v>ДСУ-26</v>
          </cell>
        </row>
        <row r="476">
          <cell r="A476">
            <v>30725</v>
          </cell>
          <cell r="B476" t="str">
            <v>ЗАО "Газмонтажавтоматика"</v>
          </cell>
          <cell r="C476" t="str">
            <v>ЗАО "Газмонтажавтоматика"</v>
          </cell>
          <cell r="D476" t="str">
            <v>12-149/2006 от 01.01.2006г.</v>
          </cell>
          <cell r="E476"/>
          <cell r="F476" t="str">
            <v>"Запсибкомбанк" ОАО г. Салехард</v>
          </cell>
          <cell r="G476" t="str">
            <v>047182727</v>
          </cell>
          <cell r="H476" t="str">
            <v>30101810600000000727</v>
          </cell>
          <cell r="I476" t="str">
            <v>40702810200140000258</v>
          </cell>
          <cell r="J476"/>
          <cell r="K476">
            <v>8903019021</v>
          </cell>
          <cell r="L476">
            <v>890301001</v>
          </cell>
          <cell r="M476"/>
          <cell r="N476" t="str">
            <v>33.20.9, 33.30,29.24.9, 72.50</v>
          </cell>
          <cell r="O476" t="str">
            <v>34945278</v>
          </cell>
          <cell r="P476"/>
          <cell r="Q476" t="str">
            <v>89 №000334234</v>
          </cell>
          <cell r="R476"/>
          <cell r="S476"/>
          <cell r="T476"/>
          <cell r="U476"/>
          <cell r="V476"/>
          <cell r="W476">
            <v>629757</v>
          </cell>
          <cell r="X476" t="str">
            <v>ЯНАО Надымский р-он</v>
          </cell>
          <cell r="Y476" t="str">
            <v>п. Пангоды</v>
          </cell>
          <cell r="Z476" t="str">
            <v>ул. Полярников 13-11</v>
          </cell>
          <cell r="AA476">
            <v>629757</v>
          </cell>
          <cell r="AB476" t="str">
            <v>ЯНАО Надымский р-он</v>
          </cell>
          <cell r="AC476" t="str">
            <v>п. Пангоды</v>
          </cell>
          <cell r="AD476" t="str">
            <v>ул. Полярников 13-11</v>
          </cell>
          <cell r="AE476"/>
          <cell r="AF476" t="str">
            <v xml:space="preserve">тел.(34995) 5-29-32, 5-08-32 </v>
          </cell>
          <cell r="AG476" t="str">
            <v>Генеральный директор Никитин Игорь Вячеславоич</v>
          </cell>
          <cell r="AH476" t="str">
            <v>Генеральный директор Никитин И. В.</v>
          </cell>
          <cell r="AI476"/>
          <cell r="AJ476"/>
          <cell r="AK476"/>
          <cell r="AL476"/>
          <cell r="AM476"/>
          <cell r="AN476"/>
          <cell r="AO476"/>
          <cell r="AP476"/>
          <cell r="AQ476">
            <v>4</v>
          </cell>
          <cell r="AR476">
            <v>8</v>
          </cell>
          <cell r="AS476">
            <v>9</v>
          </cell>
          <cell r="AT476">
            <v>10</v>
          </cell>
          <cell r="AU476"/>
          <cell r="AV476"/>
          <cell r="AW476"/>
          <cell r="AX476" t="str">
            <v>Договор</v>
          </cell>
          <cell r="AY476" t="str">
            <v>ПРОДАВЕЦ</v>
          </cell>
          <cell r="AZ476"/>
          <cell r="BA476"/>
          <cell r="BB476"/>
          <cell r="BC476"/>
          <cell r="BD476"/>
          <cell r="BE476"/>
          <cell r="BF476"/>
          <cell r="BG476"/>
          <cell r="BH476"/>
          <cell r="BI476">
            <v>1</v>
          </cell>
          <cell r="BJ476" t="str">
            <v>ЗАО "Газмонтажавтоматика"</v>
          </cell>
          <cell r="BK476" t="str">
            <v>г-ну Никитину И. В.</v>
          </cell>
          <cell r="BL476" t="str">
            <v>Генеральному директору</v>
          </cell>
        </row>
        <row r="477">
          <cell r="A477">
            <v>30726</v>
          </cell>
          <cell r="B477" t="str">
            <v>ГСК "Газовик"</v>
          </cell>
          <cell r="C477" t="str">
            <v>ГСК "Газовик"</v>
          </cell>
          <cell r="D477" t="str">
            <v>12-181/2006 от 18.05.2006</v>
          </cell>
          <cell r="E477"/>
          <cell r="F477"/>
          <cell r="G477"/>
          <cell r="H477"/>
          <cell r="I477"/>
          <cell r="J477"/>
          <cell r="K477">
            <v>8903022962</v>
          </cell>
          <cell r="L477">
            <v>890301001</v>
          </cell>
          <cell r="M477"/>
          <cell r="N477"/>
          <cell r="O477"/>
          <cell r="P477">
            <v>304027304000085</v>
          </cell>
          <cell r="Q477"/>
          <cell r="R477"/>
          <cell r="S477"/>
          <cell r="T477"/>
          <cell r="U477"/>
          <cell r="V477"/>
          <cell r="W477">
            <v>629757</v>
          </cell>
          <cell r="X477" t="str">
            <v>ЯНАО Надымский р-он</v>
          </cell>
          <cell r="Y477" t="str">
            <v>п. Пангоды</v>
          </cell>
          <cell r="Z477" t="str">
            <v>ул. Энергетиков д. 39 кв. 42</v>
          </cell>
          <cell r="AA477">
            <v>629757</v>
          </cell>
          <cell r="AB477" t="str">
            <v>ЯНАО Надымский р-он</v>
          </cell>
          <cell r="AC477" t="str">
            <v>п. Пангоды</v>
          </cell>
          <cell r="AD477" t="str">
            <v>ул. Энергетиков д. 39 кв. 42</v>
          </cell>
          <cell r="AE477"/>
          <cell r="AF477" t="str">
            <v>т. 56-9-72</v>
          </cell>
          <cell r="AG477" t="str">
            <v>пр-ль Мадиев Балапан Кожахметович</v>
          </cell>
          <cell r="AH477" t="str">
            <v>пр-ль Мадиев Б. К.</v>
          </cell>
          <cell r="AI477"/>
          <cell r="AJ477"/>
          <cell r="AK477"/>
          <cell r="AL477"/>
          <cell r="AM477"/>
          <cell r="AN477"/>
          <cell r="AO477"/>
          <cell r="AP477"/>
          <cell r="AQ477">
            <v>4</v>
          </cell>
          <cell r="AR477">
            <v>8</v>
          </cell>
          <cell r="AS477">
            <v>9</v>
          </cell>
          <cell r="AT477">
            <v>10</v>
          </cell>
          <cell r="AU477"/>
          <cell r="AV477"/>
          <cell r="AW477"/>
          <cell r="AX477" t="str">
            <v>Договор</v>
          </cell>
          <cell r="AY477" t="str">
            <v>ПРОДАВЕЦ</v>
          </cell>
          <cell r="AZ477"/>
          <cell r="BA477"/>
          <cell r="BB477"/>
          <cell r="BC477"/>
          <cell r="BD477"/>
          <cell r="BE477"/>
          <cell r="BF477"/>
          <cell r="BG477"/>
          <cell r="BH477"/>
          <cell r="BI477">
            <v>1</v>
          </cell>
          <cell r="BJ477" t="str">
            <v>ГСК "Газовик"</v>
          </cell>
          <cell r="BK477" t="str">
            <v>г-ну Мадиеву Б. К.</v>
          </cell>
          <cell r="BL477" t="str">
            <v>Председателю</v>
          </cell>
          <cell r="BM477"/>
          <cell r="BN477"/>
          <cell r="BO477" t="str">
            <v>пром. зона</v>
          </cell>
          <cell r="BP477" t="str">
            <v>пром. зона</v>
          </cell>
        </row>
        <row r="478">
          <cell r="A478">
            <v>30727</v>
          </cell>
          <cell r="B478" t="str">
            <v>ООО "Управляющая компания ЯмалЖилКомСервис"</v>
          </cell>
          <cell r="C478" t="str">
            <v>ООО "УК ЯЖКС"</v>
          </cell>
          <cell r="D478" t="str">
            <v>12-239/2007 от 01.01.2007г.</v>
          </cell>
          <cell r="E478"/>
          <cell r="F478" t="str">
            <v>"Запсибкомбанк" ОАО г. Салехард</v>
          </cell>
          <cell r="G478" t="str">
            <v>047182727</v>
          </cell>
          <cell r="H478" t="str">
            <v>30101810600000000727</v>
          </cell>
          <cell r="I478" t="str">
            <v>40702810400140001099</v>
          </cell>
          <cell r="J478"/>
          <cell r="K478">
            <v>8903024857</v>
          </cell>
          <cell r="L478">
            <v>890301001</v>
          </cell>
          <cell r="M478"/>
          <cell r="N478"/>
          <cell r="O478" t="str">
            <v>78192064</v>
          </cell>
          <cell r="P478">
            <v>1058900422536</v>
          </cell>
          <cell r="Q478"/>
          <cell r="R478">
            <v>71174000000</v>
          </cell>
          <cell r="S478"/>
          <cell r="T478"/>
          <cell r="U478"/>
          <cell r="V478"/>
          <cell r="W478">
            <v>629757</v>
          </cell>
          <cell r="X478" t="str">
            <v>ЯНАО Надымский р-он</v>
          </cell>
          <cell r="Y478" t="str">
            <v>п. Пангоды</v>
          </cell>
          <cell r="Z478" t="str">
            <v>ул. Дорожников,10</v>
          </cell>
          <cell r="AA478">
            <v>629757</v>
          </cell>
          <cell r="AB478" t="str">
            <v>ЯНАО Надымский р-он</v>
          </cell>
          <cell r="AC478" t="str">
            <v>п. Пангоды</v>
          </cell>
          <cell r="AD478" t="str">
            <v>ул. Дорожников,10</v>
          </cell>
          <cell r="AE478"/>
          <cell r="AF478" t="str">
            <v>тел. Ген.дир. (34995) 90-236, гл. инженер (34995) 90-235, гл. бух. (34995) 90-130, Общий отдел (34995) 90-182 (тел/факс)</v>
          </cell>
          <cell r="AG478" t="str">
            <v>Генеральный директор Дубинин Олег Валентинович</v>
          </cell>
          <cell r="AH478" t="str">
            <v>Генеральный директор Дубинин О. В.</v>
          </cell>
          <cell r="AI478"/>
          <cell r="AJ478"/>
          <cell r="AK478"/>
          <cell r="AL478"/>
          <cell r="AM478"/>
          <cell r="AN478"/>
          <cell r="AO478"/>
          <cell r="AP478"/>
          <cell r="AQ478">
            <v>4</v>
          </cell>
          <cell r="AR478">
            <v>8</v>
          </cell>
          <cell r="AS478">
            <v>9</v>
          </cell>
          <cell r="AT478">
            <v>10</v>
          </cell>
          <cell r="AU478"/>
          <cell r="AV478"/>
          <cell r="AW478"/>
          <cell r="AX478" t="str">
            <v>Договор</v>
          </cell>
          <cell r="AY478" t="str">
            <v>ПРОДАВЕЦ</v>
          </cell>
          <cell r="AZ478"/>
          <cell r="BA478"/>
          <cell r="BB478"/>
          <cell r="BC478"/>
          <cell r="BD478"/>
          <cell r="BE478"/>
          <cell r="BF478"/>
          <cell r="BG478"/>
          <cell r="BH478"/>
          <cell r="BI478">
            <v>1</v>
          </cell>
          <cell r="BJ478" t="str">
            <v>ООО "Управляющая компания ЯмалЖилКомСервис"</v>
          </cell>
          <cell r="BK478" t="str">
            <v>г-ну Дубинину О. В.</v>
          </cell>
          <cell r="BL478" t="str">
            <v>Генеральному директору</v>
          </cell>
          <cell r="BM478"/>
          <cell r="BN478"/>
          <cell r="BO478" t="str">
            <v>п. Юность ул. Дорожников</v>
          </cell>
          <cell r="BP478" t="str">
            <v>п. Юность ул. Дорожников</v>
          </cell>
        </row>
        <row r="479">
          <cell r="A479">
            <v>30728</v>
          </cell>
          <cell r="B479" t="str">
            <v xml:space="preserve">ИП Бабаев Ильгам Бахшалы </v>
          </cell>
          <cell r="C479" t="str">
            <v>ИП Бабаев И.Б.</v>
          </cell>
          <cell r="D479" t="str">
            <v xml:space="preserve"> 12-202/2006 от 01.01.2006г.</v>
          </cell>
          <cell r="E479"/>
          <cell r="F479"/>
          <cell r="G479"/>
          <cell r="H479"/>
          <cell r="I479"/>
          <cell r="J479"/>
          <cell r="K479">
            <v>890302760350</v>
          </cell>
          <cell r="L479"/>
          <cell r="M479"/>
          <cell r="N479"/>
          <cell r="O479"/>
          <cell r="P479">
            <v>304890333000024</v>
          </cell>
          <cell r="Q479" t="str">
            <v>000403323</v>
          </cell>
          <cell r="R479"/>
          <cell r="S479"/>
          <cell r="T479"/>
          <cell r="U479"/>
          <cell r="V479"/>
          <cell r="W479">
            <v>629757</v>
          </cell>
          <cell r="X479" t="str">
            <v>ЯНАО Надымский р-он</v>
          </cell>
          <cell r="Y479" t="str">
            <v>п. Пангоды</v>
          </cell>
          <cell r="Z479" t="str">
            <v>ул. Озерная 6-6</v>
          </cell>
          <cell r="AA479">
            <v>629757</v>
          </cell>
          <cell r="AB479" t="str">
            <v>ЯНАО Надымский р-он</v>
          </cell>
          <cell r="AC479" t="str">
            <v>п. Пангоды</v>
          </cell>
          <cell r="AD479" t="str">
            <v>ул. Озерная 6-6</v>
          </cell>
          <cell r="AE479"/>
          <cell r="AF479"/>
          <cell r="AG479" t="str">
            <v xml:space="preserve">ИП Бабаев Ильгам Бахшалы </v>
          </cell>
          <cell r="AH479" t="str">
            <v>ИП Бабаев И.Б.</v>
          </cell>
          <cell r="AI479"/>
          <cell r="AJ479"/>
          <cell r="AK479"/>
          <cell r="AL479"/>
          <cell r="AM479"/>
          <cell r="AN479"/>
          <cell r="AO479"/>
          <cell r="AP479"/>
          <cell r="AQ479">
            <v>4</v>
          </cell>
          <cell r="AR479">
            <v>8</v>
          </cell>
          <cell r="AS479">
            <v>9</v>
          </cell>
          <cell r="AT479">
            <v>10</v>
          </cell>
          <cell r="AU479"/>
          <cell r="AV479"/>
          <cell r="AW479"/>
          <cell r="AX479" t="str">
            <v>Договор</v>
          </cell>
          <cell r="AY479" t="str">
            <v>ПРОДАВЕЦ</v>
          </cell>
          <cell r="AZ479"/>
          <cell r="BA479"/>
          <cell r="BB479"/>
          <cell r="BC479"/>
          <cell r="BD479"/>
          <cell r="BE479"/>
          <cell r="BF479"/>
          <cell r="BG479"/>
          <cell r="BH479"/>
          <cell r="BI479">
            <v>1</v>
          </cell>
          <cell r="BJ479" t="str">
            <v xml:space="preserve">ИП Бабаев Ильгам Бахшалы </v>
          </cell>
          <cell r="BK479" t="str">
            <v>г-ну Бабаеву И. Б.</v>
          </cell>
          <cell r="BL479" t="str">
            <v>Индивидуальному предпринимателю</v>
          </cell>
          <cell r="BM479"/>
          <cell r="BN479"/>
          <cell r="BO479" t="str">
            <v>м-н Метелица, ул. Ленина 10</v>
          </cell>
          <cell r="BP479" t="str">
            <v>м-н Метелица, ул. Ленина 10</v>
          </cell>
        </row>
        <row r="480">
          <cell r="A480">
            <v>30729</v>
          </cell>
          <cell r="B480" t="str">
            <v xml:space="preserve">ИП Кишкович  Вера Петровна </v>
          </cell>
          <cell r="C480" t="str">
            <v>ИП Кишкович В.П.</v>
          </cell>
          <cell r="D480" t="str">
            <v xml:space="preserve"> 12-248/2006 от 01.01.2006г.</v>
          </cell>
          <cell r="E480"/>
          <cell r="F480"/>
          <cell r="G480"/>
          <cell r="H480"/>
          <cell r="I480"/>
          <cell r="J480"/>
          <cell r="K480">
            <v>890302589350</v>
          </cell>
          <cell r="L480"/>
          <cell r="M480"/>
          <cell r="N480"/>
          <cell r="O480"/>
          <cell r="P480">
            <v>304890313500079</v>
          </cell>
          <cell r="Q480"/>
          <cell r="R480"/>
          <cell r="S480"/>
          <cell r="T480"/>
          <cell r="U480"/>
          <cell r="V480"/>
          <cell r="W480">
            <v>629757</v>
          </cell>
          <cell r="X480" t="str">
            <v>ЯНАО,Надымский р-он</v>
          </cell>
          <cell r="Y480" t="str">
            <v>п. Пангоды</v>
          </cell>
          <cell r="Z480" t="str">
            <v>ул. Энергетиков д.9 кв.2</v>
          </cell>
          <cell r="AA480">
            <v>629757</v>
          </cell>
          <cell r="AB480" t="str">
            <v>ЯНАО,Надымский р-он</v>
          </cell>
          <cell r="AC480" t="str">
            <v>п. Пангоды</v>
          </cell>
          <cell r="AD480" t="str">
            <v>ул. Энергетиков д.9 кв.2</v>
          </cell>
          <cell r="AE480"/>
          <cell r="AF480" t="str">
            <v>89088542521, р.59-581,д.57-281</v>
          </cell>
          <cell r="AG480" t="str">
            <v xml:space="preserve">ИП Кишкович  Вера Петровна </v>
          </cell>
          <cell r="AH480" t="str">
            <v>ИП Кишкович В.П.</v>
          </cell>
          <cell r="AI480"/>
          <cell r="AJ480"/>
          <cell r="AK480"/>
          <cell r="AL480"/>
          <cell r="AM480"/>
          <cell r="AN480"/>
          <cell r="AO480"/>
          <cell r="AP480"/>
          <cell r="AQ480">
            <v>4</v>
          </cell>
          <cell r="AR480">
            <v>8</v>
          </cell>
          <cell r="AS480">
            <v>9</v>
          </cell>
          <cell r="AT480">
            <v>10</v>
          </cell>
          <cell r="AU480"/>
          <cell r="AV480"/>
          <cell r="AW480"/>
          <cell r="AX480" t="str">
            <v>Договор</v>
          </cell>
          <cell r="AY480" t="str">
            <v>ПРОДАВЕЦ</v>
          </cell>
          <cell r="AZ480"/>
          <cell r="BA480"/>
          <cell r="BB480"/>
          <cell r="BC480"/>
          <cell r="BD480"/>
          <cell r="BE480"/>
          <cell r="BF480"/>
          <cell r="BG480"/>
          <cell r="BH480"/>
          <cell r="BI480">
            <v>1</v>
          </cell>
          <cell r="BJ480" t="str">
            <v xml:space="preserve">ИП Кишкович  Вера Петровна </v>
          </cell>
          <cell r="BK480" t="str">
            <v>г-ну Кишковичу В. П.</v>
          </cell>
          <cell r="BL480" t="str">
            <v>Индивидуальному предпринимателю</v>
          </cell>
          <cell r="BM480"/>
          <cell r="BN480"/>
          <cell r="BO480" t="str">
            <v>м-н Орбита, ул. Полярников</v>
          </cell>
          <cell r="BP480" t="str">
            <v>м-н Орбита, ул. Полярников</v>
          </cell>
        </row>
        <row r="481">
          <cell r="A481">
            <v>30730</v>
          </cell>
          <cell r="B481" t="str">
            <v xml:space="preserve">ИП Аллескеров Мамедали Анвер  </v>
          </cell>
          <cell r="C481" t="str">
            <v>ИП Аллескеров М. А.</v>
          </cell>
          <cell r="D481" t="str">
            <v xml:space="preserve"> 12-174/2006 от 01.01.2006г.</v>
          </cell>
          <cell r="E481"/>
          <cell r="F481"/>
          <cell r="G481"/>
          <cell r="H481"/>
          <cell r="I481"/>
          <cell r="J481"/>
          <cell r="K481">
            <v>890305695148</v>
          </cell>
          <cell r="L481"/>
          <cell r="M481"/>
          <cell r="N481"/>
          <cell r="O481"/>
          <cell r="P481">
            <v>304890311300131</v>
          </cell>
          <cell r="Q481" t="str">
            <v>000189329</v>
          </cell>
          <cell r="R481"/>
          <cell r="S481"/>
          <cell r="T481"/>
          <cell r="U481"/>
          <cell r="V481"/>
          <cell r="W481">
            <v>629757</v>
          </cell>
          <cell r="X481" t="str">
            <v>ЯНАО,Надымский р-он</v>
          </cell>
          <cell r="Y481" t="str">
            <v>п. Пангоды</v>
          </cell>
          <cell r="Z481" t="str">
            <v>ул. Звездная 18 кв.2</v>
          </cell>
          <cell r="AA481">
            <v>629757</v>
          </cell>
          <cell r="AB481" t="str">
            <v>ЯНАО,Надымский р-он</v>
          </cell>
          <cell r="AC481" t="str">
            <v>п. Пангоды</v>
          </cell>
          <cell r="AD481" t="str">
            <v>ул. Звездная 18 кв.2</v>
          </cell>
          <cell r="AE481"/>
          <cell r="AF481" t="str">
            <v>89044573777-Эдик, 89088541173-Мамед</v>
          </cell>
          <cell r="AG481" t="str">
            <v xml:space="preserve">ИП Аллескеров Мамедали Анвер  </v>
          </cell>
          <cell r="AH481" t="str">
            <v>ИП Алескеров М.А.</v>
          </cell>
          <cell r="AI481"/>
          <cell r="AJ481"/>
          <cell r="AK481"/>
          <cell r="AL481"/>
          <cell r="AM481"/>
          <cell r="AN481"/>
          <cell r="AO481"/>
          <cell r="AP481"/>
          <cell r="AQ481">
            <v>4</v>
          </cell>
          <cell r="AR481">
            <v>8</v>
          </cell>
          <cell r="AS481">
            <v>9</v>
          </cell>
          <cell r="AT481">
            <v>10</v>
          </cell>
          <cell r="AU481"/>
          <cell r="AV481"/>
          <cell r="AW481"/>
          <cell r="AX481" t="str">
            <v>Договор</v>
          </cell>
          <cell r="AY481" t="str">
            <v>ПРОДАВЕЦ</v>
          </cell>
          <cell r="AZ481"/>
          <cell r="BA481"/>
          <cell r="BB481"/>
          <cell r="BC481"/>
          <cell r="BD481"/>
          <cell r="BE481"/>
          <cell r="BF481"/>
          <cell r="BG481"/>
          <cell r="BH481"/>
          <cell r="BI481">
            <v>1</v>
          </cell>
          <cell r="BJ481" t="str">
            <v xml:space="preserve">ИП Аллескеров Мамедали Анвер  </v>
          </cell>
          <cell r="BK481" t="str">
            <v>г-ну Алескерову М. А.</v>
          </cell>
          <cell r="BL481" t="str">
            <v>Индивидуальному предпринимателю</v>
          </cell>
          <cell r="BM481"/>
          <cell r="BN481"/>
          <cell r="BO481" t="str">
            <v>м-н Родник, ул. Звездная</v>
          </cell>
          <cell r="BP481" t="str">
            <v>м-н Родник, ул. Звездная</v>
          </cell>
        </row>
        <row r="482">
          <cell r="A482">
            <v>30731</v>
          </cell>
          <cell r="B482" t="str">
            <v xml:space="preserve">ИП Шабанов Джавадхад Магомед </v>
          </cell>
          <cell r="C482" t="str">
            <v>ИП Шабанов Д.М.</v>
          </cell>
          <cell r="D482" t="str">
            <v xml:space="preserve"> 12-197/2006 от 01.01.2006г.</v>
          </cell>
          <cell r="E482"/>
          <cell r="F482"/>
          <cell r="G482"/>
          <cell r="H482"/>
          <cell r="I482"/>
          <cell r="J482"/>
          <cell r="K482">
            <v>890300121132</v>
          </cell>
          <cell r="L482"/>
          <cell r="M482"/>
          <cell r="N482"/>
          <cell r="O482"/>
          <cell r="P482">
            <v>304890325100032</v>
          </cell>
          <cell r="Q482" t="str">
            <v>000430185</v>
          </cell>
          <cell r="R482"/>
          <cell r="S482"/>
          <cell r="T482"/>
          <cell r="U482"/>
          <cell r="V482"/>
          <cell r="W482">
            <v>629757</v>
          </cell>
          <cell r="X482" t="str">
            <v>ЯНАО Надымский р-он</v>
          </cell>
          <cell r="Y482" t="str">
            <v>п. Пангоды</v>
          </cell>
          <cell r="Z482" t="str">
            <v>ул. Звездная 8-56</v>
          </cell>
          <cell r="AA482">
            <v>629757</v>
          </cell>
          <cell r="AB482" t="str">
            <v>ЯНАО Надымский р-он</v>
          </cell>
          <cell r="AC482" t="str">
            <v>п. Пангоды</v>
          </cell>
          <cell r="AD482" t="str">
            <v>ул. Звездная 8-56</v>
          </cell>
          <cell r="AE482"/>
          <cell r="AF482" t="str">
            <v>маг.59-757, д.56-471, 41-007</v>
          </cell>
          <cell r="AG482" t="str">
            <v xml:space="preserve">ИП Шабанов Джавадхад Магомед </v>
          </cell>
          <cell r="AH482" t="str">
            <v>ИП Шабанов Д.М.</v>
          </cell>
          <cell r="AI482"/>
          <cell r="AJ482"/>
          <cell r="AK482"/>
          <cell r="AL482"/>
          <cell r="AM482"/>
          <cell r="AN482"/>
          <cell r="AO482"/>
          <cell r="AP482"/>
          <cell r="AQ482">
            <v>4</v>
          </cell>
          <cell r="AR482">
            <v>8</v>
          </cell>
          <cell r="AS482">
            <v>9</v>
          </cell>
          <cell r="AT482">
            <v>10</v>
          </cell>
          <cell r="AU482"/>
          <cell r="AV482"/>
          <cell r="AW482"/>
          <cell r="AX482" t="str">
            <v>Договор</v>
          </cell>
          <cell r="AY482" t="str">
            <v>ПРОДАВЕЦ</v>
          </cell>
          <cell r="AZ482"/>
          <cell r="BA482"/>
          <cell r="BB482"/>
          <cell r="BC482"/>
          <cell r="BD482"/>
          <cell r="BE482"/>
          <cell r="BF482"/>
          <cell r="BG482"/>
          <cell r="BH482"/>
          <cell r="BI482">
            <v>1</v>
          </cell>
          <cell r="BJ482" t="str">
            <v xml:space="preserve">ИП Шабанов Джавадхад Магомед </v>
          </cell>
          <cell r="BK482" t="str">
            <v>г-ну Шабанову Д. М.</v>
          </cell>
          <cell r="BL482" t="str">
            <v>Индивидуальному предпринимателю</v>
          </cell>
          <cell r="BM482"/>
          <cell r="BN482"/>
          <cell r="BO482" t="str">
            <v>кафе- бар Днепр</v>
          </cell>
          <cell r="BP482" t="str">
            <v>кафе- бар Днепр</v>
          </cell>
        </row>
        <row r="483">
          <cell r="A483">
            <v>30732</v>
          </cell>
          <cell r="B483" t="str">
            <v>ИП Гусейнов Закир Сейфатддин</v>
          </cell>
          <cell r="C483" t="str">
            <v>ИП Гусейнов З.С.</v>
          </cell>
          <cell r="D483" t="str">
            <v>12-212/2006 от 01.01.2006</v>
          </cell>
          <cell r="E483"/>
          <cell r="F483"/>
          <cell r="G483"/>
          <cell r="H483"/>
          <cell r="I483"/>
          <cell r="J483"/>
          <cell r="K483">
            <v>890300227146</v>
          </cell>
          <cell r="L483"/>
          <cell r="M483"/>
          <cell r="N483"/>
          <cell r="O483"/>
          <cell r="P483"/>
          <cell r="Q483"/>
          <cell r="R483"/>
          <cell r="S483"/>
          <cell r="T483"/>
          <cell r="U483"/>
          <cell r="V483"/>
          <cell r="W483">
            <v>629757</v>
          </cell>
          <cell r="X483" t="str">
            <v>ЯНАО, Надымский р-он</v>
          </cell>
          <cell r="Y483" t="str">
            <v>п. Пангоды</v>
          </cell>
          <cell r="Z483" t="str">
            <v>ул.Ленина 10 кв.27</v>
          </cell>
          <cell r="AA483">
            <v>629757</v>
          </cell>
          <cell r="AB483" t="str">
            <v>ЯНАО, Надымский р-он</v>
          </cell>
          <cell r="AC483" t="str">
            <v>п. Пангоды</v>
          </cell>
          <cell r="AD483" t="str">
            <v>ул.Ленина 10 кв.27</v>
          </cell>
          <cell r="AE483"/>
          <cell r="AF483"/>
          <cell r="AG483" t="str">
            <v>ИП Гусейнов Закир Сейфатддин</v>
          </cell>
          <cell r="AH483" t="str">
            <v>ИП Гусейнов З.С.</v>
          </cell>
          <cell r="AI483"/>
          <cell r="AJ483"/>
          <cell r="AK483"/>
          <cell r="AL483"/>
          <cell r="AM483"/>
          <cell r="AN483"/>
          <cell r="AO483"/>
          <cell r="AP483"/>
          <cell r="AQ483">
            <v>4</v>
          </cell>
          <cell r="AR483">
            <v>8</v>
          </cell>
          <cell r="AS483">
            <v>9</v>
          </cell>
          <cell r="AT483">
            <v>10</v>
          </cell>
          <cell r="AU483"/>
          <cell r="AV483"/>
          <cell r="AW483"/>
          <cell r="AX483" t="str">
            <v>Договор</v>
          </cell>
          <cell r="AY483" t="str">
            <v>ПРОДАВЕЦ</v>
          </cell>
          <cell r="AZ483"/>
          <cell r="BA483"/>
          <cell r="BB483"/>
          <cell r="BC483"/>
          <cell r="BD483"/>
          <cell r="BE483"/>
          <cell r="BF483"/>
          <cell r="BG483"/>
          <cell r="BH483"/>
          <cell r="BI483">
            <v>1</v>
          </cell>
          <cell r="BJ483" t="str">
            <v>ИП Гусейнов Закир Сейфатддин</v>
          </cell>
          <cell r="BK483" t="str">
            <v>г-ну Гусейнову З. С.</v>
          </cell>
          <cell r="BL483" t="str">
            <v>Индивидуальному предпринимателю</v>
          </cell>
          <cell r="BM483"/>
          <cell r="BN483"/>
          <cell r="BO483" t="str">
            <v>мини Пекарня, ул. Набережная</v>
          </cell>
          <cell r="BP483" t="str">
            <v>мини Пекарня, ул. Набережная</v>
          </cell>
        </row>
        <row r="484">
          <cell r="A484">
            <v>30733</v>
          </cell>
          <cell r="B484" t="str">
            <v xml:space="preserve">ИП Мусаев Адалет Азиз  </v>
          </cell>
          <cell r="C484" t="str">
            <v>ИП Мусаев А.А.</v>
          </cell>
          <cell r="D484" t="str">
            <v xml:space="preserve"> 12-194/2006 от 01.01.2006г.</v>
          </cell>
          <cell r="E484"/>
          <cell r="F484"/>
          <cell r="G484"/>
          <cell r="H484"/>
          <cell r="I484"/>
          <cell r="J484"/>
          <cell r="K484">
            <v>890300140150</v>
          </cell>
          <cell r="L484"/>
          <cell r="M484"/>
          <cell r="N484"/>
          <cell r="O484"/>
          <cell r="P484">
            <v>304890308300068</v>
          </cell>
          <cell r="Q484" t="str">
            <v>000335819</v>
          </cell>
          <cell r="R484"/>
          <cell r="S484"/>
          <cell r="T484"/>
          <cell r="U484"/>
          <cell r="V484"/>
          <cell r="W484">
            <v>629757</v>
          </cell>
          <cell r="X484" t="str">
            <v>ЯНАО Надымский р-он</v>
          </cell>
          <cell r="Y484" t="str">
            <v>п. Пангоды</v>
          </cell>
          <cell r="Z484" t="str">
            <v>ул.Полярников, 11-9</v>
          </cell>
          <cell r="AA484">
            <v>629757</v>
          </cell>
          <cell r="AB484" t="str">
            <v>ЯНАО Надымский р-он</v>
          </cell>
          <cell r="AC484" t="str">
            <v>п. Пангоды</v>
          </cell>
          <cell r="AD484" t="str">
            <v>Ул. Полярников 11-9</v>
          </cell>
          <cell r="AE484"/>
          <cell r="AF484"/>
          <cell r="AG484" t="str">
            <v xml:space="preserve">ИП Мусаев Адалет Азиз  </v>
          </cell>
          <cell r="AH484" t="str">
            <v>ИП Мусаев А.А.</v>
          </cell>
          <cell r="AI484"/>
          <cell r="AJ484"/>
          <cell r="AK484"/>
          <cell r="AL484"/>
          <cell r="AM484"/>
          <cell r="AN484"/>
          <cell r="AO484"/>
          <cell r="AP484"/>
          <cell r="AQ484">
            <v>4</v>
          </cell>
          <cell r="AR484">
            <v>8</v>
          </cell>
          <cell r="AS484">
            <v>9</v>
          </cell>
          <cell r="AT484">
            <v>10</v>
          </cell>
          <cell r="AU484"/>
          <cell r="AV484"/>
          <cell r="AW484"/>
          <cell r="AX484" t="str">
            <v>Договор</v>
          </cell>
          <cell r="AY484" t="str">
            <v>ПРОДАВЕЦ</v>
          </cell>
          <cell r="AZ484"/>
          <cell r="BA484"/>
          <cell r="BB484"/>
          <cell r="BC484"/>
          <cell r="BD484"/>
          <cell r="BE484"/>
          <cell r="BF484"/>
          <cell r="BG484"/>
          <cell r="BH484"/>
          <cell r="BI484">
            <v>1</v>
          </cell>
          <cell r="BJ484" t="str">
            <v xml:space="preserve">ИП Мусаев Адалет Азиз  </v>
          </cell>
          <cell r="BK484" t="str">
            <v>г-ну Мусаеву А. А.</v>
          </cell>
          <cell r="BL484" t="str">
            <v>Индивидуальному предпринимателю</v>
          </cell>
          <cell r="BM484"/>
          <cell r="BN484"/>
          <cell r="BO484" t="str">
            <v>м-н Радуга, ул. Ленина 6</v>
          </cell>
          <cell r="BP484" t="str">
            <v>м-н Радуга, ул. Ленина 6</v>
          </cell>
        </row>
        <row r="485">
          <cell r="A485">
            <v>30734</v>
          </cell>
          <cell r="B485" t="str">
            <v xml:space="preserve">ИП Аббасов Вугар Захид </v>
          </cell>
          <cell r="C485" t="str">
            <v>ИП Аббасов В.З.</v>
          </cell>
          <cell r="D485" t="str">
            <v xml:space="preserve"> 12-142/2006 от 01.01.2006г.</v>
          </cell>
          <cell r="E485"/>
          <cell r="F485"/>
          <cell r="G485"/>
          <cell r="H485"/>
          <cell r="I485"/>
          <cell r="J485"/>
          <cell r="K485">
            <v>890305328356</v>
          </cell>
          <cell r="L485"/>
          <cell r="M485"/>
          <cell r="N485"/>
          <cell r="O485"/>
          <cell r="P485">
            <v>304890309900075</v>
          </cell>
          <cell r="Q485" t="str">
            <v>000430348</v>
          </cell>
          <cell r="R485"/>
          <cell r="S485"/>
          <cell r="T485"/>
          <cell r="U485"/>
          <cell r="V485"/>
          <cell r="W485">
            <v>629757</v>
          </cell>
          <cell r="X485" t="str">
            <v>ЯНАО Надымский р-он</v>
          </cell>
          <cell r="Y485" t="str">
            <v>п. Пангоды</v>
          </cell>
          <cell r="Z485" t="str">
            <v>ул. Ленина, 10-10</v>
          </cell>
          <cell r="AA485">
            <v>629757</v>
          </cell>
          <cell r="AB485" t="str">
            <v>ЯНАО Надымский р-он</v>
          </cell>
          <cell r="AC485" t="str">
            <v>п. Пангоды</v>
          </cell>
          <cell r="AD485" t="str">
            <v>ул. Ленина, 10-10</v>
          </cell>
          <cell r="AE485"/>
          <cell r="AF485" t="str">
            <v>56-861</v>
          </cell>
          <cell r="AG485" t="str">
            <v xml:space="preserve">ИП Аббасов Вугар Захид </v>
          </cell>
          <cell r="AH485" t="str">
            <v>ИП Аббасов В.З.</v>
          </cell>
          <cell r="AI485"/>
          <cell r="AJ485"/>
          <cell r="AK485"/>
          <cell r="AL485"/>
          <cell r="AM485"/>
          <cell r="AN485"/>
          <cell r="AO485"/>
          <cell r="AP485"/>
          <cell r="AQ485">
            <v>4</v>
          </cell>
          <cell r="AR485">
            <v>8</v>
          </cell>
          <cell r="AS485">
            <v>9</v>
          </cell>
          <cell r="AT485">
            <v>10</v>
          </cell>
          <cell r="AU485"/>
          <cell r="AV485"/>
          <cell r="AW485"/>
          <cell r="AX485" t="str">
            <v>Договор</v>
          </cell>
          <cell r="AY485" t="str">
            <v>ПРОДАВЕЦ</v>
          </cell>
          <cell r="AZ485"/>
          <cell r="BA485"/>
          <cell r="BB485"/>
          <cell r="BC485"/>
          <cell r="BD485"/>
          <cell r="BE485"/>
          <cell r="BF485"/>
          <cell r="BG485"/>
          <cell r="BH485"/>
          <cell r="BI485">
            <v>1</v>
          </cell>
          <cell r="BJ485" t="str">
            <v xml:space="preserve">ИП Аббасов Вугар Захид </v>
          </cell>
          <cell r="BK485" t="str">
            <v>г-ну Аббасову В. З.</v>
          </cell>
          <cell r="BL485" t="str">
            <v>Индивидуальному предпринимателю</v>
          </cell>
          <cell r="BM485"/>
          <cell r="BN485"/>
          <cell r="BO485" t="str">
            <v>кафе Ласточка</v>
          </cell>
          <cell r="BP485" t="str">
            <v>кафе Ласточка</v>
          </cell>
        </row>
        <row r="486">
          <cell r="A486">
            <v>30735</v>
          </cell>
          <cell r="B486" t="str">
            <v>ООО "Баркоэн 1"</v>
          </cell>
          <cell r="C486" t="str">
            <v>ООО "Баркоэн 1"</v>
          </cell>
          <cell r="D486" t="str">
            <v>12-199/2006 от 01.01.2006г.</v>
          </cell>
          <cell r="E486"/>
          <cell r="F486" t="str">
            <v>"Запсибкомбанк" ОАО г. Салехард</v>
          </cell>
          <cell r="G486" t="str">
            <v>047182727</v>
          </cell>
          <cell r="H486" t="str">
            <v>30101810600000000000</v>
          </cell>
          <cell r="I486" t="str">
            <v xml:space="preserve">40702810300140000886 </v>
          </cell>
          <cell r="J486"/>
          <cell r="K486">
            <v>8903019293</v>
          </cell>
          <cell r="L486">
            <v>890301001</v>
          </cell>
          <cell r="M486">
            <v>71212</v>
          </cell>
          <cell r="N486"/>
          <cell r="O486">
            <v>4873319</v>
          </cell>
          <cell r="P486">
            <v>1028900582303</v>
          </cell>
          <cell r="Q486" t="str">
            <v>000334537</v>
          </cell>
          <cell r="R486"/>
          <cell r="S486"/>
          <cell r="T486"/>
          <cell r="U486"/>
          <cell r="V486"/>
          <cell r="W486">
            <v>629757</v>
          </cell>
          <cell r="X486" t="str">
            <v>ЯНАО, Надымского р-на</v>
          </cell>
          <cell r="Y486" t="str">
            <v>п. Пангоды</v>
          </cell>
          <cell r="Z486" t="str">
            <v>ул. Энергетиков д.9-10</v>
          </cell>
          <cell r="AA486">
            <v>629757</v>
          </cell>
          <cell r="AB486" t="str">
            <v>ЯНАО, Надымского р-на</v>
          </cell>
          <cell r="AC486" t="str">
            <v>п. Пангоды</v>
          </cell>
          <cell r="AD486" t="str">
            <v>ул. Энергетиков д.9-10</v>
          </cell>
          <cell r="AE486"/>
          <cell r="AF486" t="str">
            <v>52-641</v>
          </cell>
          <cell r="AG486" t="str">
            <v xml:space="preserve">д. Аржаных Елизавета Владимировна </v>
          </cell>
          <cell r="AH486" t="str">
            <v>Аржаных Е.В.</v>
          </cell>
          <cell r="AI486"/>
          <cell r="AJ486"/>
          <cell r="AK486"/>
          <cell r="AL486"/>
          <cell r="AM486"/>
          <cell r="AN486"/>
          <cell r="AO486"/>
          <cell r="AP486"/>
          <cell r="AQ486">
            <v>4</v>
          </cell>
          <cell r="AR486">
            <v>8</v>
          </cell>
          <cell r="AS486">
            <v>9</v>
          </cell>
          <cell r="AT486">
            <v>10</v>
          </cell>
          <cell r="AU486"/>
          <cell r="AV486"/>
          <cell r="AW486"/>
          <cell r="AX486" t="str">
            <v>Договор</v>
          </cell>
          <cell r="AY486" t="str">
            <v>ПРОДАВЕЦ</v>
          </cell>
          <cell r="AZ486"/>
          <cell r="BA486"/>
          <cell r="BB486"/>
          <cell r="BC486"/>
          <cell r="BD486"/>
          <cell r="BE486"/>
          <cell r="BF486"/>
          <cell r="BG486"/>
          <cell r="BH486"/>
          <cell r="BI486">
            <v>1</v>
          </cell>
          <cell r="BJ486" t="str">
            <v>ООО "Баркоэн 1"</v>
          </cell>
          <cell r="BK486" t="str">
            <v>г-же Аржаных Е. В.</v>
          </cell>
          <cell r="BL486" t="str">
            <v>Директору</v>
          </cell>
          <cell r="BM486"/>
          <cell r="BN486"/>
          <cell r="BO486" t="str">
            <v>м-н Клеопатра, Ленина 12</v>
          </cell>
          <cell r="BP486" t="str">
            <v>м-н Клеопатра, Ленина 12</v>
          </cell>
        </row>
        <row r="487">
          <cell r="A487">
            <v>30736</v>
          </cell>
          <cell r="B487" t="str">
            <v xml:space="preserve">ИП Магасумова Лилия  Ахатовна  </v>
          </cell>
          <cell r="C487" t="str">
            <v>ИП Магасумова Л.А.</v>
          </cell>
          <cell r="D487" t="str">
            <v>12-244/2006 от 01.01.2006г.</v>
          </cell>
          <cell r="E487"/>
          <cell r="F487"/>
          <cell r="G487"/>
          <cell r="H487"/>
          <cell r="I487"/>
          <cell r="J487"/>
          <cell r="K487" t="str">
            <v>027 007 209 600</v>
          </cell>
          <cell r="L487"/>
          <cell r="M487"/>
          <cell r="N487"/>
          <cell r="O487"/>
          <cell r="P487">
            <v>304890321800037</v>
          </cell>
          <cell r="Q487" t="str">
            <v>000375834</v>
          </cell>
          <cell r="R487"/>
          <cell r="S487"/>
          <cell r="T487"/>
          <cell r="U487"/>
          <cell r="V487"/>
          <cell r="W487">
            <v>629757</v>
          </cell>
          <cell r="X487" t="str">
            <v>ЯНАО,Надымкий р-он</v>
          </cell>
          <cell r="Y487" t="str">
            <v>п. Пангоды</v>
          </cell>
          <cell r="Z487" t="str">
            <v>ул. Энергетиков 16-5</v>
          </cell>
          <cell r="AA487">
            <v>629757</v>
          </cell>
          <cell r="AB487" t="str">
            <v>ЯНАО,Надымкий р-он</v>
          </cell>
          <cell r="AC487" t="str">
            <v>п. Пангоды</v>
          </cell>
          <cell r="AD487" t="str">
            <v>ул. Энергетиков 16-5</v>
          </cell>
          <cell r="AE487"/>
          <cell r="AF487" t="str">
            <v>43-641</v>
          </cell>
          <cell r="AG487" t="str">
            <v xml:space="preserve">ИП Магасумова Лилия  Ахатовна  </v>
          </cell>
          <cell r="AH487" t="str">
            <v>ИП Магасумова Л.А.</v>
          </cell>
          <cell r="AI487"/>
          <cell r="AJ487"/>
          <cell r="AK487"/>
          <cell r="AL487"/>
          <cell r="AM487"/>
          <cell r="AN487"/>
          <cell r="AO487"/>
          <cell r="AP487"/>
          <cell r="AQ487">
            <v>4</v>
          </cell>
          <cell r="AR487">
            <v>8</v>
          </cell>
          <cell r="AS487">
            <v>9</v>
          </cell>
          <cell r="AT487">
            <v>10</v>
          </cell>
          <cell r="AU487"/>
          <cell r="AV487"/>
          <cell r="AW487"/>
          <cell r="AX487" t="str">
            <v>Договор</v>
          </cell>
          <cell r="AY487" t="str">
            <v>ПРОДАВЕЦ</v>
          </cell>
          <cell r="AZ487"/>
          <cell r="BA487"/>
          <cell r="BB487"/>
          <cell r="BC487"/>
          <cell r="BD487"/>
          <cell r="BE487"/>
          <cell r="BF487"/>
          <cell r="BG487"/>
          <cell r="BH487"/>
          <cell r="BI487">
            <v>1</v>
          </cell>
          <cell r="BJ487" t="str">
            <v xml:space="preserve">ИП Магасумова Лилия  Ахатовна  </v>
          </cell>
          <cell r="BK487" t="str">
            <v>г-же Магасумовой Л. А.</v>
          </cell>
          <cell r="BL487" t="str">
            <v>Индивидуальному предпринимателю</v>
          </cell>
          <cell r="BM487"/>
          <cell r="BN487"/>
          <cell r="BO487" t="str">
            <v>м-н Лилия, ул Звездная 8</v>
          </cell>
          <cell r="BP487" t="str">
            <v>м-н Лилия, ул Звездная 8</v>
          </cell>
        </row>
        <row r="488">
          <cell r="A488">
            <v>30737</v>
          </cell>
          <cell r="B488" t="str">
            <v xml:space="preserve">ИП Чуракова Галина Гусейновна  </v>
          </cell>
          <cell r="C488" t="str">
            <v>ИП Чуракова Г.Г.</v>
          </cell>
          <cell r="D488" t="str">
            <v xml:space="preserve"> 12-243/2006 от 01.01.2006г.</v>
          </cell>
          <cell r="E488"/>
          <cell r="F488"/>
          <cell r="G488"/>
          <cell r="H488"/>
          <cell r="I488"/>
          <cell r="J488"/>
          <cell r="K488">
            <v>890304567506</v>
          </cell>
          <cell r="L488"/>
          <cell r="M488"/>
          <cell r="N488"/>
          <cell r="O488"/>
          <cell r="P488">
            <v>304890335700027</v>
          </cell>
          <cell r="Q488" t="str">
            <v>000403841</v>
          </cell>
          <cell r="R488"/>
          <cell r="S488"/>
          <cell r="T488"/>
          <cell r="U488"/>
          <cell r="V488"/>
          <cell r="W488">
            <v>629757</v>
          </cell>
          <cell r="X488" t="str">
            <v>ЯНАО</v>
          </cell>
          <cell r="Y488" t="str">
            <v>г. Надым</v>
          </cell>
          <cell r="Z488" t="str">
            <v>пр.Ленинградский 11-193</v>
          </cell>
          <cell r="AA488">
            <v>629757</v>
          </cell>
          <cell r="AB488" t="str">
            <v>ЯНАО</v>
          </cell>
          <cell r="AC488" t="str">
            <v>г. Надым</v>
          </cell>
          <cell r="AD488" t="str">
            <v>пр.Ленинградский 11-193</v>
          </cell>
          <cell r="AE488"/>
          <cell r="AF488" t="str">
            <v>52-373, 89088541557</v>
          </cell>
          <cell r="AG488" t="str">
            <v xml:space="preserve">ИП Чуракова Галина Гусейновна  </v>
          </cell>
          <cell r="AH488" t="str">
            <v>ИП Чуракова Г.Г.</v>
          </cell>
          <cell r="AI488"/>
          <cell r="AJ488"/>
          <cell r="AK488"/>
          <cell r="AL488"/>
          <cell r="AM488"/>
          <cell r="AN488"/>
          <cell r="AO488"/>
          <cell r="AP488"/>
          <cell r="AQ488">
            <v>4</v>
          </cell>
          <cell r="AR488">
            <v>8</v>
          </cell>
          <cell r="AS488">
            <v>9</v>
          </cell>
          <cell r="AT488">
            <v>10</v>
          </cell>
          <cell r="AU488"/>
          <cell r="AV488"/>
          <cell r="AW488"/>
          <cell r="AX488" t="str">
            <v>Договор</v>
          </cell>
          <cell r="AY488" t="str">
            <v>ПРОДАВЕЦ</v>
          </cell>
          <cell r="AZ488"/>
          <cell r="BA488"/>
          <cell r="BB488"/>
          <cell r="BC488"/>
          <cell r="BD488"/>
          <cell r="BE488"/>
          <cell r="BF488"/>
          <cell r="BG488"/>
          <cell r="BH488"/>
          <cell r="BI488">
            <v>1</v>
          </cell>
          <cell r="BJ488" t="str">
            <v xml:space="preserve">ИП Чуракова Галина Гусейновна  </v>
          </cell>
          <cell r="BK488" t="str">
            <v>г-же Чураковой Г. Г.</v>
          </cell>
          <cell r="BL488" t="str">
            <v>Индивидуальному предпринимателю</v>
          </cell>
          <cell r="BM488"/>
          <cell r="BN488"/>
          <cell r="BO488" t="str">
            <v>Анм.здание УПГС</v>
          </cell>
          <cell r="BP488" t="str">
            <v>Анм.здание УПГС</v>
          </cell>
        </row>
        <row r="489">
          <cell r="A489">
            <v>30738</v>
          </cell>
          <cell r="B489" t="str">
            <v>ИП Бахрамов Азад Мамедага  оглы</v>
          </cell>
          <cell r="C489" t="str">
            <v>ИП Бахрамов А.М. о.</v>
          </cell>
          <cell r="D489" t="str">
            <v>12-201/2006 от 01.01.2006г.</v>
          </cell>
          <cell r="E489"/>
          <cell r="F489"/>
          <cell r="G489"/>
          <cell r="H489"/>
          <cell r="I489"/>
          <cell r="J489"/>
          <cell r="K489">
            <v>890300071523</v>
          </cell>
          <cell r="L489"/>
          <cell r="M489"/>
          <cell r="N489"/>
          <cell r="O489"/>
          <cell r="P489">
            <v>304890312100032</v>
          </cell>
          <cell r="Q489" t="str">
            <v>000189616</v>
          </cell>
          <cell r="R489"/>
          <cell r="S489"/>
          <cell r="T489"/>
          <cell r="U489"/>
          <cell r="V489"/>
          <cell r="W489">
            <v>629757</v>
          </cell>
          <cell r="X489" t="str">
            <v>ЯНАО Надымский р-он</v>
          </cell>
          <cell r="Y489" t="str">
            <v>п. Пангоды</v>
          </cell>
          <cell r="Z489" t="str">
            <v>ул.Полярников 9 кв.28</v>
          </cell>
          <cell r="AA489">
            <v>629757</v>
          </cell>
          <cell r="AB489" t="str">
            <v>ЯНАО Надымский р-он</v>
          </cell>
          <cell r="AC489" t="str">
            <v>п. Пангоды</v>
          </cell>
          <cell r="AD489" t="str">
            <v>ул.Полярников 9 кв.28</v>
          </cell>
          <cell r="AE489"/>
          <cell r="AF489" t="str">
            <v>59-309</v>
          </cell>
          <cell r="AG489" t="str">
            <v>ИП Бахрамов Азад Мамедага  оглы</v>
          </cell>
          <cell r="AH489" t="str">
            <v>ИП Бахрамов А.М. о.</v>
          </cell>
          <cell r="AI489"/>
          <cell r="AJ489"/>
          <cell r="AK489"/>
          <cell r="AL489"/>
          <cell r="AM489"/>
          <cell r="AN489"/>
          <cell r="AO489"/>
          <cell r="AP489"/>
          <cell r="AQ489">
            <v>4</v>
          </cell>
          <cell r="AR489">
            <v>8</v>
          </cell>
          <cell r="AS489">
            <v>9</v>
          </cell>
          <cell r="AT489">
            <v>10</v>
          </cell>
          <cell r="AU489"/>
          <cell r="AV489"/>
          <cell r="AW489"/>
          <cell r="AX489" t="str">
            <v>Договор</v>
          </cell>
          <cell r="AY489" t="str">
            <v>ПРОДАВЕЦ</v>
          </cell>
          <cell r="AZ489"/>
          <cell r="BA489"/>
          <cell r="BB489"/>
          <cell r="BC489"/>
          <cell r="BD489"/>
          <cell r="BE489"/>
          <cell r="BF489"/>
          <cell r="BG489"/>
          <cell r="BH489"/>
          <cell r="BI489">
            <v>1</v>
          </cell>
          <cell r="BJ489" t="str">
            <v>ИП Бахрамов Азад Мамедага  оглы</v>
          </cell>
          <cell r="BK489" t="str">
            <v>г-ну Бахрамову А.М.о.</v>
          </cell>
          <cell r="BL489" t="str">
            <v>Индивидуальному предпринимателю</v>
          </cell>
          <cell r="BM489"/>
          <cell r="BN489"/>
          <cell r="BO489" t="str">
            <v>м-н Кубань</v>
          </cell>
          <cell r="BP489" t="str">
            <v>м-н Кубань</v>
          </cell>
        </row>
        <row r="490">
          <cell r="A490">
            <v>30739</v>
          </cell>
          <cell r="B490" t="str">
            <v xml:space="preserve">ИП Магеррамова Ммюшкуназ Махмуд  </v>
          </cell>
          <cell r="C490" t="str">
            <v>ИП Магеррамова М.М.</v>
          </cell>
          <cell r="D490" t="str">
            <v xml:space="preserve"> 12-136/2006 от 01.01.2006г.</v>
          </cell>
          <cell r="E490"/>
          <cell r="F490"/>
          <cell r="G490"/>
          <cell r="H490"/>
          <cell r="I490"/>
          <cell r="J490"/>
          <cell r="K490">
            <v>890300058466</v>
          </cell>
          <cell r="L490"/>
          <cell r="M490"/>
          <cell r="N490"/>
          <cell r="O490"/>
          <cell r="P490">
            <v>304890331700024</v>
          </cell>
          <cell r="Q490" t="str">
            <v>000402955</v>
          </cell>
          <cell r="R490"/>
          <cell r="S490"/>
          <cell r="T490"/>
          <cell r="U490"/>
          <cell r="V490"/>
          <cell r="W490"/>
          <cell r="X490" t="str">
            <v>ЯНАО,Ныдымский р-он</v>
          </cell>
          <cell r="Y490" t="str">
            <v>п. Пангоды</v>
          </cell>
          <cell r="Z490" t="str">
            <v>ул. Ленина д.13 кв.54</v>
          </cell>
          <cell r="AA490"/>
          <cell r="AB490" t="str">
            <v>ЯНАО,Ныдымский р-он</v>
          </cell>
          <cell r="AC490" t="str">
            <v>п. Пангоды</v>
          </cell>
          <cell r="AD490" t="str">
            <v>ул. Ленина д.13 кв.54</v>
          </cell>
          <cell r="AE490"/>
          <cell r="AF490" t="str">
            <v>52-770</v>
          </cell>
          <cell r="AG490" t="str">
            <v xml:space="preserve">ИП Магеррамова Ммюшкуназ Махмуд  </v>
          </cell>
          <cell r="AH490" t="str">
            <v>ИП Магеррамова М.М.</v>
          </cell>
          <cell r="AI490"/>
          <cell r="AJ490"/>
          <cell r="AK490"/>
          <cell r="AL490"/>
          <cell r="AM490"/>
          <cell r="AN490"/>
          <cell r="AO490"/>
          <cell r="AP490"/>
          <cell r="AQ490">
            <v>4</v>
          </cell>
          <cell r="AR490">
            <v>8</v>
          </cell>
          <cell r="AS490">
            <v>9</v>
          </cell>
          <cell r="AT490">
            <v>10</v>
          </cell>
          <cell r="AU490"/>
          <cell r="AV490"/>
          <cell r="AW490"/>
          <cell r="AX490" t="str">
            <v>Договор</v>
          </cell>
          <cell r="AY490" t="str">
            <v>ПРОДАВЕЦ</v>
          </cell>
          <cell r="AZ490"/>
          <cell r="BA490"/>
          <cell r="BB490"/>
          <cell r="BC490"/>
          <cell r="BD490"/>
          <cell r="BE490"/>
          <cell r="BF490"/>
          <cell r="BG490"/>
          <cell r="BH490"/>
          <cell r="BI490">
            <v>1</v>
          </cell>
          <cell r="BJ490" t="str">
            <v xml:space="preserve">ИП Магеррамова Ммюшкуназ Махмуд  </v>
          </cell>
          <cell r="BK490" t="str">
            <v>г-же Магеррамовой М. М.</v>
          </cell>
          <cell r="BL490" t="str">
            <v>Индивидуальному предпринимателю</v>
          </cell>
          <cell r="BM490"/>
          <cell r="BN490"/>
          <cell r="BO490" t="str">
            <v>М-н Кавказ 1,2</v>
          </cell>
          <cell r="BP490" t="str">
            <v>М-н Кавказ 1,2</v>
          </cell>
        </row>
        <row r="491">
          <cell r="A491">
            <v>30740</v>
          </cell>
          <cell r="B491" t="str">
            <v>Новый Абонент</v>
          </cell>
          <cell r="C491" t="str">
            <v>Новый Абонент</v>
          </cell>
          <cell r="D491"/>
          <cell r="E491"/>
          <cell r="F491"/>
          <cell r="G491"/>
          <cell r="H491"/>
          <cell r="I491"/>
          <cell r="J491"/>
          <cell r="K491"/>
          <cell r="L491"/>
          <cell r="M491"/>
          <cell r="N491"/>
          <cell r="O491"/>
          <cell r="P491"/>
          <cell r="Q491"/>
          <cell r="R491"/>
          <cell r="S491"/>
          <cell r="T491"/>
          <cell r="U491"/>
          <cell r="V491"/>
          <cell r="W491"/>
          <cell r="X491"/>
          <cell r="Y491"/>
          <cell r="Z491"/>
          <cell r="AA491"/>
          <cell r="AB491"/>
          <cell r="AC491"/>
          <cell r="AD491"/>
          <cell r="AE491"/>
          <cell r="AF491"/>
          <cell r="AG491"/>
          <cell r="AH491"/>
          <cell r="AI491"/>
          <cell r="AJ491"/>
          <cell r="AK491"/>
          <cell r="AL491"/>
          <cell r="AM491"/>
          <cell r="AN491"/>
          <cell r="AO491"/>
          <cell r="AP491"/>
          <cell r="AQ491"/>
          <cell r="AR491"/>
          <cell r="AS491"/>
          <cell r="AT491"/>
          <cell r="AU491"/>
          <cell r="AV491"/>
          <cell r="AW491"/>
          <cell r="AX491"/>
          <cell r="AY491"/>
          <cell r="AZ491"/>
          <cell r="BA491"/>
          <cell r="BB491"/>
          <cell r="BC491"/>
          <cell r="BD491"/>
          <cell r="BE491"/>
          <cell r="BF491"/>
          <cell r="BG491"/>
          <cell r="BH491"/>
          <cell r="BI491"/>
          <cell r="BJ491" t="str">
            <v>Новый Абонент</v>
          </cell>
        </row>
        <row r="492">
          <cell r="A492">
            <v>30741</v>
          </cell>
          <cell r="B492" t="str">
            <v xml:space="preserve">ИП Гасанов Мазахир Джахал </v>
          </cell>
          <cell r="C492" t="str">
            <v>ИП Гасанов М.Д.</v>
          </cell>
          <cell r="D492" t="str">
            <v xml:space="preserve"> 12-170/2006 от 01.01.2006г.</v>
          </cell>
          <cell r="E492"/>
          <cell r="F492"/>
          <cell r="G492"/>
          <cell r="H492"/>
          <cell r="I492"/>
          <cell r="J492"/>
          <cell r="K492">
            <v>890300031190</v>
          </cell>
          <cell r="L492"/>
          <cell r="M492"/>
          <cell r="N492"/>
          <cell r="O492"/>
          <cell r="P492">
            <v>304890311200031</v>
          </cell>
          <cell r="Q492" t="str">
            <v>000189239</v>
          </cell>
          <cell r="R492"/>
          <cell r="S492"/>
          <cell r="T492"/>
          <cell r="U492"/>
          <cell r="V492"/>
          <cell r="W492">
            <v>629757</v>
          </cell>
          <cell r="X492" t="str">
            <v>ЯНАО Надымский р-он</v>
          </cell>
          <cell r="Y492" t="str">
            <v>п. Пангоды</v>
          </cell>
          <cell r="Z492" t="str">
            <v>ул. Полярников об.7 кв.37</v>
          </cell>
          <cell r="AA492">
            <v>629757</v>
          </cell>
          <cell r="AB492" t="str">
            <v>ЯНАО Надымский р-он</v>
          </cell>
          <cell r="AC492" t="str">
            <v>п. Пангоды</v>
          </cell>
          <cell r="AD492" t="str">
            <v>ул. Полярников об.7 кв.37</v>
          </cell>
          <cell r="AE492"/>
          <cell r="AF492" t="str">
            <v>41-805</v>
          </cell>
          <cell r="AG492" t="str">
            <v xml:space="preserve">ИП Гасанов Мазахир Джахал </v>
          </cell>
          <cell r="AH492" t="str">
            <v>ИП Гасанов М.Д.</v>
          </cell>
          <cell r="AI492"/>
          <cell r="AJ492"/>
          <cell r="AK492"/>
          <cell r="AL492"/>
          <cell r="AM492"/>
          <cell r="AN492"/>
          <cell r="AO492"/>
          <cell r="AP492"/>
          <cell r="AQ492">
            <v>4</v>
          </cell>
          <cell r="AR492">
            <v>8</v>
          </cell>
          <cell r="AS492">
            <v>9</v>
          </cell>
          <cell r="AT492">
            <v>10</v>
          </cell>
          <cell r="AU492"/>
          <cell r="AV492"/>
          <cell r="AW492"/>
          <cell r="AX492" t="str">
            <v>Договор</v>
          </cell>
          <cell r="AY492" t="str">
            <v>ПРОДАВЕЦ</v>
          </cell>
          <cell r="AZ492"/>
          <cell r="BA492"/>
          <cell r="BB492"/>
          <cell r="BC492"/>
          <cell r="BD492"/>
          <cell r="BE492"/>
          <cell r="BF492"/>
          <cell r="BG492"/>
          <cell r="BH492"/>
          <cell r="BI492">
            <v>1</v>
          </cell>
          <cell r="BJ492" t="str">
            <v xml:space="preserve">ИП Гасанов Мазахир Джахал </v>
          </cell>
          <cell r="BK492" t="str">
            <v>г-ну Гасанову М. Д.</v>
          </cell>
          <cell r="BL492" t="str">
            <v>Индивидуальному предпринимателю</v>
          </cell>
          <cell r="BM492"/>
          <cell r="BN492"/>
          <cell r="BO492" t="str">
            <v>м-н Космос , Звездная 4</v>
          </cell>
          <cell r="BP492" t="str">
            <v>м-н Космос , Звездная 4</v>
          </cell>
        </row>
        <row r="493">
          <cell r="A493">
            <v>30742</v>
          </cell>
          <cell r="B493" t="str">
            <v xml:space="preserve">ИП Сулейманов Рашид Сулейманович  </v>
          </cell>
          <cell r="C493" t="str">
            <v>ИП Сулейманов Р.С.</v>
          </cell>
          <cell r="D493" t="str">
            <v xml:space="preserve"> 12-209/2006 от 01.01.2006г.</v>
          </cell>
          <cell r="E493"/>
          <cell r="F493"/>
          <cell r="G493"/>
          <cell r="H493"/>
          <cell r="I493"/>
          <cell r="J493"/>
          <cell r="K493">
            <v>890300039209</v>
          </cell>
          <cell r="L493"/>
          <cell r="M493"/>
          <cell r="N493"/>
          <cell r="O493"/>
          <cell r="P493">
            <v>304890332800040</v>
          </cell>
          <cell r="Q493" t="str">
            <v>000403241</v>
          </cell>
          <cell r="R493"/>
          <cell r="S493"/>
          <cell r="T493"/>
          <cell r="U493"/>
          <cell r="V493"/>
          <cell r="W493">
            <v>629757</v>
          </cell>
          <cell r="X493" t="str">
            <v xml:space="preserve">ЯНАО Надымский р-он </v>
          </cell>
          <cell r="Y493" t="str">
            <v>п. Пангоды</v>
          </cell>
          <cell r="Z493" t="str">
            <v>ул. Звездная 74 А</v>
          </cell>
          <cell r="AA493">
            <v>629757</v>
          </cell>
          <cell r="AB493" t="str">
            <v xml:space="preserve">ЯНАО Надымский р-он </v>
          </cell>
          <cell r="AC493" t="str">
            <v>п. Пангоды</v>
          </cell>
          <cell r="AD493" t="str">
            <v>ул. Звездная 74 А</v>
          </cell>
          <cell r="AE493"/>
          <cell r="AF493" t="str">
            <v>56-538, 89044570634</v>
          </cell>
          <cell r="AG493" t="str">
            <v xml:space="preserve">ИП Сулейманов Рашид Сулейманович  </v>
          </cell>
          <cell r="AH493" t="str">
            <v>ИП Сулейманов Р.С.</v>
          </cell>
          <cell r="AI493"/>
          <cell r="AJ493"/>
          <cell r="AK493"/>
          <cell r="AL493"/>
          <cell r="AM493"/>
          <cell r="AN493"/>
          <cell r="AO493"/>
          <cell r="AP493"/>
          <cell r="AQ493">
            <v>4</v>
          </cell>
          <cell r="AR493">
            <v>8</v>
          </cell>
          <cell r="AS493">
            <v>9</v>
          </cell>
          <cell r="AT493">
            <v>10</v>
          </cell>
          <cell r="AU493"/>
          <cell r="AV493"/>
          <cell r="AW493"/>
          <cell r="AX493" t="str">
            <v>Договор</v>
          </cell>
          <cell r="AY493" t="str">
            <v>ПРОДАВЕЦ</v>
          </cell>
          <cell r="AZ493"/>
          <cell r="BA493"/>
          <cell r="BB493"/>
          <cell r="BC493"/>
          <cell r="BD493"/>
          <cell r="BE493"/>
          <cell r="BF493"/>
          <cell r="BG493"/>
          <cell r="BH493"/>
          <cell r="BI493">
            <v>1</v>
          </cell>
          <cell r="BJ493" t="str">
            <v xml:space="preserve">ИП Сулейманов Рашид Сулейманович  </v>
          </cell>
          <cell r="BK493" t="str">
            <v>г-ну Сулейманову Р.С.</v>
          </cell>
          <cell r="BL493" t="str">
            <v>Индивидуальному предпринимателю</v>
          </cell>
          <cell r="BM493"/>
          <cell r="BN493"/>
          <cell r="BO493" t="str">
            <v>м-н Каспий, Звездная 74а</v>
          </cell>
          <cell r="BP493" t="str">
            <v>м-н Каспий, Звездная 74а</v>
          </cell>
        </row>
        <row r="494">
          <cell r="A494">
            <v>30743</v>
          </cell>
          <cell r="B494" t="str">
            <v xml:space="preserve">ИП Буренин Александр Васильевич  </v>
          </cell>
          <cell r="C494" t="str">
            <v>ИП Буренин А.В. "Визит и К"</v>
          </cell>
          <cell r="D494" t="str">
            <v xml:space="preserve"> 12-180/2006 от 01.01.2006г.</v>
          </cell>
          <cell r="E494"/>
          <cell r="F494"/>
          <cell r="G494"/>
          <cell r="H494"/>
          <cell r="I494"/>
          <cell r="J494"/>
          <cell r="K494">
            <v>890301346266</v>
          </cell>
          <cell r="L494"/>
          <cell r="M494"/>
          <cell r="N494"/>
          <cell r="O494"/>
          <cell r="P494">
            <v>304890310400033</v>
          </cell>
          <cell r="Q494" t="str">
            <v>000189034</v>
          </cell>
          <cell r="R494"/>
          <cell r="S494"/>
          <cell r="T494"/>
          <cell r="U494"/>
          <cell r="V494"/>
          <cell r="W494">
            <v>629757</v>
          </cell>
          <cell r="X494" t="str">
            <v>ЯНАО Надымский р-он</v>
          </cell>
          <cell r="Y494" t="str">
            <v>п. Пангоды</v>
          </cell>
          <cell r="Z494" t="str">
            <v>ул. Мира 17-51</v>
          </cell>
          <cell r="AA494">
            <v>629757</v>
          </cell>
          <cell r="AB494" t="str">
            <v>ЯНАО Надымский р-он</v>
          </cell>
          <cell r="AC494" t="str">
            <v>п. Пангоды</v>
          </cell>
          <cell r="AD494" t="str">
            <v>ул. Мира 17-51</v>
          </cell>
          <cell r="AE494"/>
          <cell r="AF494" t="str">
            <v>89088541748, 56-065, 52-108</v>
          </cell>
          <cell r="AG494" t="str">
            <v xml:space="preserve">ИП Буренин Александр Васильевич  </v>
          </cell>
          <cell r="AH494" t="str">
            <v>ИП Буренин А.В.</v>
          </cell>
          <cell r="AI494"/>
          <cell r="AJ494"/>
          <cell r="AK494"/>
          <cell r="AL494"/>
          <cell r="AM494"/>
          <cell r="AN494"/>
          <cell r="AO494"/>
          <cell r="AP494"/>
          <cell r="AQ494">
            <v>4</v>
          </cell>
          <cell r="AR494">
            <v>8</v>
          </cell>
          <cell r="AS494">
            <v>9</v>
          </cell>
          <cell r="AT494">
            <v>10</v>
          </cell>
          <cell r="AU494"/>
          <cell r="AV494"/>
          <cell r="AW494"/>
          <cell r="AX494" t="str">
            <v>Договор</v>
          </cell>
          <cell r="AY494" t="str">
            <v>ПРОДАВЕЦ</v>
          </cell>
          <cell r="AZ494"/>
          <cell r="BA494"/>
          <cell r="BB494"/>
          <cell r="BC494"/>
          <cell r="BD494"/>
          <cell r="BE494"/>
          <cell r="BF494"/>
          <cell r="BG494"/>
          <cell r="BH494"/>
          <cell r="BI494">
            <v>1</v>
          </cell>
          <cell r="BJ494" t="str">
            <v xml:space="preserve">ИП Буренин Александр Васильевич  </v>
          </cell>
          <cell r="BK494" t="str">
            <v>г-ну Буренину А. В.</v>
          </cell>
          <cell r="BL494" t="str">
            <v>Индивидуальному предпринимателю</v>
          </cell>
          <cell r="BM494"/>
          <cell r="BN494"/>
          <cell r="BO494" t="str">
            <v>м-н Визит и К, ул. Звездная</v>
          </cell>
          <cell r="BP494" t="str">
            <v>м-н Визит и К, ул. Звездная</v>
          </cell>
        </row>
        <row r="495">
          <cell r="A495">
            <v>30744</v>
          </cell>
          <cell r="B495" t="str">
            <v xml:space="preserve">ИП МулиховЕвгений Львович </v>
          </cell>
          <cell r="C495" t="str">
            <v>ИП Мулихов Е.Л.</v>
          </cell>
          <cell r="D495" t="str">
            <v xml:space="preserve"> 12-214/2006 от 01.01.2006г.</v>
          </cell>
          <cell r="E495"/>
          <cell r="F495"/>
          <cell r="G495"/>
          <cell r="H495"/>
          <cell r="I495"/>
          <cell r="J495"/>
          <cell r="K495">
            <v>890300110532</v>
          </cell>
          <cell r="L495"/>
          <cell r="M495"/>
          <cell r="N495"/>
          <cell r="O495"/>
          <cell r="P495">
            <v>305890304100011</v>
          </cell>
          <cell r="Q495" t="str">
            <v>000404685</v>
          </cell>
          <cell r="R495"/>
          <cell r="S495"/>
          <cell r="T495"/>
          <cell r="U495"/>
          <cell r="V495"/>
          <cell r="W495">
            <v>629757</v>
          </cell>
          <cell r="X495" t="str">
            <v>ЯНАО Надымский р-он</v>
          </cell>
          <cell r="Y495" t="str">
            <v>п. Пангоды</v>
          </cell>
          <cell r="Z495" t="str">
            <v>ул. Мира 17-34</v>
          </cell>
          <cell r="AA495">
            <v>629757</v>
          </cell>
          <cell r="AB495" t="str">
            <v>ЯНАО Надымский р-он</v>
          </cell>
          <cell r="AC495" t="str">
            <v>п. Пангоды</v>
          </cell>
          <cell r="AD495" t="str">
            <v>ул. Мира 17-34</v>
          </cell>
          <cell r="AE495"/>
          <cell r="AF495" t="str">
            <v>89026218081, 89088541237</v>
          </cell>
          <cell r="AG495" t="str">
            <v xml:space="preserve">ИП МулиховЕвгений Львович </v>
          </cell>
          <cell r="AH495" t="str">
            <v>ИП Мулихов Е.Л.</v>
          </cell>
          <cell r="AI495"/>
          <cell r="AJ495"/>
          <cell r="AK495"/>
          <cell r="AL495"/>
          <cell r="AM495"/>
          <cell r="AN495"/>
          <cell r="AO495"/>
          <cell r="AP495"/>
          <cell r="AQ495">
            <v>4</v>
          </cell>
          <cell r="AR495">
            <v>8</v>
          </cell>
          <cell r="AS495">
            <v>9</v>
          </cell>
          <cell r="AT495">
            <v>10</v>
          </cell>
          <cell r="AU495"/>
          <cell r="AV495"/>
          <cell r="AW495"/>
          <cell r="AX495" t="str">
            <v>Договор</v>
          </cell>
          <cell r="AY495" t="str">
            <v>ПРОДАВЕЦ</v>
          </cell>
          <cell r="AZ495"/>
          <cell r="BA495"/>
          <cell r="BB495"/>
          <cell r="BC495"/>
          <cell r="BD495"/>
          <cell r="BE495"/>
          <cell r="BF495"/>
          <cell r="BG495"/>
          <cell r="BH495"/>
          <cell r="BI495">
            <v>1</v>
          </cell>
          <cell r="BJ495" t="str">
            <v xml:space="preserve">ИП МулиховЕвгений Львович </v>
          </cell>
          <cell r="BK495" t="str">
            <v>г-ну Мулихову Е. Л.</v>
          </cell>
          <cell r="BL495" t="str">
            <v>Индивидуальному предпринимателю</v>
          </cell>
          <cell r="BM495"/>
          <cell r="BN495"/>
          <cell r="BO495" t="str">
            <v xml:space="preserve">м-н Автозапчасти, ул. Мира </v>
          </cell>
          <cell r="BP495" t="str">
            <v xml:space="preserve">м-н Автозапчасти, ул. Мира </v>
          </cell>
        </row>
        <row r="496">
          <cell r="A496">
            <v>30745</v>
          </cell>
          <cell r="B496" t="str">
            <v xml:space="preserve">ИП Силарин  Аверьян Ефимович  </v>
          </cell>
          <cell r="C496" t="str">
            <v>ИП Силарин А.Е.</v>
          </cell>
          <cell r="D496" t="str">
            <v xml:space="preserve"> 12-164/2006 от 01.01.2006г.</v>
          </cell>
          <cell r="E496"/>
          <cell r="F496"/>
          <cell r="G496"/>
          <cell r="H496"/>
          <cell r="I496"/>
          <cell r="J496"/>
          <cell r="K496">
            <v>890300088799</v>
          </cell>
          <cell r="L496"/>
          <cell r="M496"/>
          <cell r="N496"/>
          <cell r="O496"/>
          <cell r="P496">
            <v>304890318900020</v>
          </cell>
          <cell r="Q496"/>
          <cell r="R496"/>
          <cell r="S496"/>
          <cell r="T496"/>
          <cell r="U496"/>
          <cell r="V496"/>
          <cell r="W496">
            <v>629757</v>
          </cell>
          <cell r="X496" t="str">
            <v>ЯНАО Надымский р-он</v>
          </cell>
          <cell r="Y496" t="str">
            <v>п. Пангоды</v>
          </cell>
          <cell r="Z496" t="str">
            <v>ул. Мира 17-36</v>
          </cell>
          <cell r="AA496">
            <v>629757</v>
          </cell>
          <cell r="AB496" t="str">
            <v>ЯНАО Надымский р-он</v>
          </cell>
          <cell r="AC496" t="str">
            <v>п. Пангоды</v>
          </cell>
          <cell r="AD496" t="str">
            <v>ул. Мира 17-36</v>
          </cell>
          <cell r="AE496"/>
          <cell r="AF496" t="str">
            <v>52-722, 41574</v>
          </cell>
          <cell r="AG496" t="str">
            <v xml:space="preserve">ИП Силарин  Аверьян Ефимович  </v>
          </cell>
          <cell r="AH496" t="str">
            <v>ИП Силарин А.Е.</v>
          </cell>
          <cell r="AI496"/>
          <cell r="AJ496"/>
          <cell r="AK496"/>
          <cell r="AL496"/>
          <cell r="AM496"/>
          <cell r="AN496"/>
          <cell r="AO496"/>
          <cell r="AP496"/>
          <cell r="AQ496">
            <v>4</v>
          </cell>
          <cell r="AR496">
            <v>8</v>
          </cell>
          <cell r="AS496">
            <v>9</v>
          </cell>
          <cell r="AT496">
            <v>10</v>
          </cell>
          <cell r="AU496"/>
          <cell r="AV496"/>
          <cell r="AW496"/>
          <cell r="AX496" t="str">
            <v>Договор</v>
          </cell>
          <cell r="AY496" t="str">
            <v>ПРОДАВЕЦ</v>
          </cell>
          <cell r="AZ496"/>
          <cell r="BA496"/>
          <cell r="BB496"/>
          <cell r="BC496"/>
          <cell r="BD496"/>
          <cell r="BE496"/>
          <cell r="BF496"/>
          <cell r="BG496"/>
          <cell r="BH496"/>
          <cell r="BI496">
            <v>1</v>
          </cell>
          <cell r="BJ496" t="str">
            <v xml:space="preserve">ИП Силарин  Аверьян Ефимович  </v>
          </cell>
          <cell r="BK496" t="str">
            <v>г-ну Силарину А. Е.</v>
          </cell>
          <cell r="BL496" t="str">
            <v>Индивидуальному предпринимателю</v>
          </cell>
          <cell r="BM496"/>
          <cell r="BN496"/>
          <cell r="BO496" t="str">
            <v>м-н Виктория</v>
          </cell>
          <cell r="BP496" t="str">
            <v>м-н Виктория</v>
          </cell>
        </row>
        <row r="497">
          <cell r="A497">
            <v>30746</v>
          </cell>
          <cell r="B497" t="str">
            <v xml:space="preserve">ИП Мацкул Татьяна Федоровна </v>
          </cell>
          <cell r="C497" t="str">
            <v>ИП Мацкул Т.Ф.</v>
          </cell>
          <cell r="D497" t="str">
            <v xml:space="preserve"> 12-207/2006 от 01.01.2006г.</v>
          </cell>
          <cell r="E497"/>
          <cell r="F497"/>
          <cell r="G497"/>
          <cell r="H497"/>
          <cell r="I497"/>
          <cell r="J497"/>
          <cell r="K497">
            <v>890302090602</v>
          </cell>
          <cell r="L497"/>
          <cell r="M497"/>
          <cell r="N497"/>
          <cell r="O497"/>
          <cell r="P497"/>
          <cell r="Q497"/>
          <cell r="R497"/>
          <cell r="S497"/>
          <cell r="T497"/>
          <cell r="U497"/>
          <cell r="V497"/>
          <cell r="W497">
            <v>629757</v>
          </cell>
          <cell r="X497" t="str">
            <v>ЯНАО Надымский р-он</v>
          </cell>
          <cell r="Y497" t="str">
            <v>п. Пангоды</v>
          </cell>
          <cell r="Z497" t="str">
            <v>ул. Ленина, д.46, кв.13</v>
          </cell>
          <cell r="AA497">
            <v>629757</v>
          </cell>
          <cell r="AB497" t="str">
            <v>ЯНАО Надымский р-он</v>
          </cell>
          <cell r="AC497" t="str">
            <v>п. Пангоды</v>
          </cell>
          <cell r="AD497" t="str">
            <v>ул. Ленина, д.46, кв.13</v>
          </cell>
          <cell r="AE497"/>
          <cell r="AF497" t="str">
            <v>56-779</v>
          </cell>
          <cell r="AG497" t="str">
            <v xml:space="preserve">ИП Мацкул Татьяна Федоровна </v>
          </cell>
          <cell r="AH497" t="str">
            <v>ИП Мацкул Т.Ф.</v>
          </cell>
          <cell r="AI497"/>
          <cell r="AJ497"/>
          <cell r="AK497"/>
          <cell r="AL497"/>
          <cell r="AM497"/>
          <cell r="AN497"/>
          <cell r="AO497"/>
          <cell r="AP497"/>
          <cell r="AQ497">
            <v>4</v>
          </cell>
          <cell r="AR497">
            <v>8</v>
          </cell>
          <cell r="AS497">
            <v>9</v>
          </cell>
          <cell r="AT497">
            <v>10</v>
          </cell>
          <cell r="AU497"/>
          <cell r="AV497"/>
          <cell r="AW497"/>
          <cell r="AX497" t="str">
            <v>Договор</v>
          </cell>
          <cell r="AY497" t="str">
            <v>ПРОДАВЕЦ</v>
          </cell>
          <cell r="AZ497"/>
          <cell r="BA497"/>
          <cell r="BB497"/>
          <cell r="BC497"/>
          <cell r="BD497"/>
          <cell r="BE497"/>
          <cell r="BF497"/>
          <cell r="BG497"/>
          <cell r="BH497"/>
          <cell r="BI497">
            <v>1</v>
          </cell>
          <cell r="BJ497" t="str">
            <v xml:space="preserve">ИП Мацкул Татьяна Федоровна </v>
          </cell>
          <cell r="BK497" t="str">
            <v>г-ну Мацкул Т. Ф.</v>
          </cell>
          <cell r="BL497" t="str">
            <v>Индивидуальному предпринимателю</v>
          </cell>
          <cell r="BM497"/>
          <cell r="BN497"/>
          <cell r="BO497" t="str">
            <v>м-н Карпаты, ул.Ленина 51</v>
          </cell>
          <cell r="BP497" t="str">
            <v>м-н Карпаты, ул.Ленина 51</v>
          </cell>
        </row>
        <row r="498">
          <cell r="A498">
            <v>30747</v>
          </cell>
          <cell r="B498" t="str">
            <v xml:space="preserve">ИП Ахмедов Эльшад Дилман   </v>
          </cell>
          <cell r="C498" t="str">
            <v>ИП Ахмедов Э.Д.</v>
          </cell>
          <cell r="D498" t="str">
            <v xml:space="preserve"> 12-131/2006 от 01.01.2006г.</v>
          </cell>
          <cell r="E498"/>
          <cell r="F498"/>
          <cell r="G498"/>
          <cell r="H498"/>
          <cell r="I498"/>
          <cell r="J498"/>
          <cell r="K498">
            <v>890300051164</v>
          </cell>
          <cell r="L498"/>
          <cell r="M498"/>
          <cell r="N498"/>
          <cell r="O498"/>
          <cell r="P498">
            <v>304890312000106</v>
          </cell>
          <cell r="Q498"/>
          <cell r="R498"/>
          <cell r="S498"/>
          <cell r="T498"/>
          <cell r="U498"/>
          <cell r="V498"/>
          <cell r="W498">
            <v>629757</v>
          </cell>
          <cell r="X498" t="str">
            <v>ЯНАО Надымский р-он</v>
          </cell>
          <cell r="Y498" t="str">
            <v>п. Пангоды</v>
          </cell>
          <cell r="Z498" t="str">
            <v>ул. Ленина, д.3, кв.20</v>
          </cell>
          <cell r="AA498">
            <v>629757</v>
          </cell>
          <cell r="AB498" t="str">
            <v>ЯНАО Надымский р-он</v>
          </cell>
          <cell r="AC498" t="str">
            <v>п. Пангоды</v>
          </cell>
          <cell r="AD498" t="str">
            <v>ул. Ленина 3 кв.20</v>
          </cell>
          <cell r="AE498"/>
          <cell r="AF498" t="str">
            <v>507-59</v>
          </cell>
          <cell r="AG498" t="str">
            <v xml:space="preserve">ИП Ахмедов Эльшад Дилман   </v>
          </cell>
          <cell r="AH498" t="str">
            <v>ИП Ахмедов Э.Д.</v>
          </cell>
          <cell r="AI498"/>
          <cell r="AJ498"/>
          <cell r="AK498"/>
          <cell r="AL498"/>
          <cell r="AM498"/>
          <cell r="AN498"/>
          <cell r="AO498"/>
          <cell r="AP498"/>
          <cell r="AQ498">
            <v>4</v>
          </cell>
          <cell r="AR498">
            <v>8</v>
          </cell>
          <cell r="AS498">
            <v>9</v>
          </cell>
          <cell r="AT498">
            <v>10</v>
          </cell>
          <cell r="AU498"/>
          <cell r="AV498"/>
          <cell r="AW498"/>
          <cell r="AX498" t="str">
            <v>Договор</v>
          </cell>
          <cell r="AY498" t="str">
            <v>ПРОДАВЕЦ</v>
          </cell>
          <cell r="AZ498"/>
          <cell r="BA498"/>
          <cell r="BB498"/>
          <cell r="BC498"/>
          <cell r="BD498"/>
          <cell r="BE498"/>
          <cell r="BF498"/>
          <cell r="BG498"/>
          <cell r="BH498"/>
          <cell r="BI498">
            <v>1</v>
          </cell>
          <cell r="BJ498" t="str">
            <v xml:space="preserve">ИП Ахмедов Эльшад Дилман   </v>
          </cell>
          <cell r="BK498" t="str">
            <v>г-ну Ахмедову Э. Д.</v>
          </cell>
          <cell r="BL498" t="str">
            <v>Индивидуальному предпринимателю</v>
          </cell>
          <cell r="BM498"/>
          <cell r="BN498"/>
          <cell r="BO498" t="str">
            <v>м-н "Мечта"ул. Полярников</v>
          </cell>
          <cell r="BP498" t="str">
            <v>м-н "Мечта"ул. Полярников</v>
          </cell>
        </row>
        <row r="499">
          <cell r="A499">
            <v>30748</v>
          </cell>
          <cell r="B499" t="str">
            <v>ИП Досов Сергей Иванович</v>
          </cell>
          <cell r="C499" t="str">
            <v>ИП Досов С.И.</v>
          </cell>
          <cell r="D499" t="str">
            <v xml:space="preserve"> 12-130/2006 от 01.01.2006 </v>
          </cell>
          <cell r="E499"/>
          <cell r="F499"/>
          <cell r="G499"/>
          <cell r="H499"/>
          <cell r="I499"/>
          <cell r="J499"/>
          <cell r="K499">
            <v>890300729876</v>
          </cell>
          <cell r="L499"/>
          <cell r="M499"/>
          <cell r="N499"/>
          <cell r="O499"/>
          <cell r="P499">
            <v>304890308600031</v>
          </cell>
          <cell r="Q499"/>
          <cell r="R499"/>
          <cell r="S499"/>
          <cell r="T499"/>
          <cell r="U499"/>
          <cell r="V499"/>
          <cell r="W499">
            <v>629757</v>
          </cell>
          <cell r="X499" t="str">
            <v>ЯНАО,Надымский р-он</v>
          </cell>
          <cell r="Y499" t="str">
            <v>п. Пангоды</v>
          </cell>
          <cell r="Z499" t="str">
            <v>ул. Мира 17-106</v>
          </cell>
          <cell r="AA499">
            <v>629757</v>
          </cell>
          <cell r="AB499" t="str">
            <v>ЯНАО,Надымский р-он</v>
          </cell>
          <cell r="AC499" t="str">
            <v>п. Пангоды</v>
          </cell>
          <cell r="AD499" t="str">
            <v>ул. Мира 17-106</v>
          </cell>
          <cell r="AE499"/>
          <cell r="AF499" t="str">
            <v>59-487</v>
          </cell>
          <cell r="AG499" t="str">
            <v>ИП Досов Сергей Иванович</v>
          </cell>
          <cell r="AH499" t="str">
            <v>ИП Досов С.И.</v>
          </cell>
          <cell r="AI499"/>
          <cell r="AJ499"/>
          <cell r="AK499"/>
          <cell r="AL499"/>
          <cell r="AM499"/>
          <cell r="AN499"/>
          <cell r="AO499"/>
          <cell r="AP499"/>
          <cell r="AQ499">
            <v>4</v>
          </cell>
          <cell r="AR499">
            <v>8</v>
          </cell>
          <cell r="AS499">
            <v>9</v>
          </cell>
          <cell r="AT499">
            <v>10</v>
          </cell>
          <cell r="AU499"/>
          <cell r="AV499"/>
          <cell r="AW499"/>
          <cell r="AX499" t="str">
            <v>Договор</v>
          </cell>
          <cell r="AY499" t="str">
            <v>ПРОДАВЕЦ</v>
          </cell>
          <cell r="AZ499"/>
          <cell r="BA499"/>
          <cell r="BB499"/>
          <cell r="BC499"/>
          <cell r="BD499"/>
          <cell r="BE499"/>
          <cell r="BF499"/>
          <cell r="BG499"/>
          <cell r="BH499"/>
          <cell r="BI499">
            <v>1</v>
          </cell>
          <cell r="BJ499" t="str">
            <v>ИП Досов Сергей Иванович</v>
          </cell>
          <cell r="BK499" t="str">
            <v>г-ну Досову С. И.</v>
          </cell>
          <cell r="BL499" t="str">
            <v>Индивидуальному предпринимателю</v>
          </cell>
          <cell r="BM499"/>
          <cell r="BN499"/>
          <cell r="BO499" t="str">
            <v>кафе Вояж</v>
          </cell>
          <cell r="BP499" t="str">
            <v>кафе Вояж</v>
          </cell>
        </row>
        <row r="500">
          <cell r="A500">
            <v>30749</v>
          </cell>
          <cell r="B500" t="str">
            <v xml:space="preserve">ИП Алекперов Фирудин Мусейб </v>
          </cell>
          <cell r="C500" t="str">
            <v>ИП Алекперов Р.М.</v>
          </cell>
          <cell r="D500" t="str">
            <v xml:space="preserve"> 12-241/2006 от 01.01.2006г.</v>
          </cell>
          <cell r="E500"/>
          <cell r="F500" t="str">
            <v>"Запсибкомбанк" ОАО г. Салехард</v>
          </cell>
          <cell r="G500" t="str">
            <v xml:space="preserve"> 047182727</v>
          </cell>
          <cell r="H500" t="str">
            <v>30101810600000000727</v>
          </cell>
          <cell r="I500" t="str">
            <v>40802810900140000241</v>
          </cell>
          <cell r="J500"/>
          <cell r="K500">
            <v>890302059264</v>
          </cell>
          <cell r="L500">
            <v>890302001</v>
          </cell>
          <cell r="M500"/>
          <cell r="N500"/>
          <cell r="O500"/>
          <cell r="P500">
            <v>304890313900023</v>
          </cell>
          <cell r="Q500" t="str">
            <v>000189954</v>
          </cell>
          <cell r="R500"/>
          <cell r="S500"/>
          <cell r="T500"/>
          <cell r="U500"/>
          <cell r="V500"/>
          <cell r="W500">
            <v>629757</v>
          </cell>
          <cell r="X500" t="str">
            <v>ЯНАО Надымский р-он</v>
          </cell>
          <cell r="Y500" t="str">
            <v>п. Пангоды</v>
          </cell>
          <cell r="Z500" t="str">
            <v>ул. Ленина 7-25</v>
          </cell>
          <cell r="AA500">
            <v>629757</v>
          </cell>
          <cell r="AB500" t="str">
            <v>ЯНАО Надымский р-он</v>
          </cell>
          <cell r="AC500" t="str">
            <v>п. Пангоды</v>
          </cell>
          <cell r="AD500" t="str">
            <v>ул. Ленина 7-25</v>
          </cell>
          <cell r="AE500"/>
          <cell r="AF500" t="str">
            <v>56-999, 89224603399</v>
          </cell>
          <cell r="AG500" t="str">
            <v xml:space="preserve">ИП Алекперов Фирудин Мусейб </v>
          </cell>
          <cell r="AH500" t="str">
            <v>ИП Алекперов Р.М.</v>
          </cell>
          <cell r="AI500"/>
          <cell r="AJ500"/>
          <cell r="AK500"/>
          <cell r="AL500"/>
          <cell r="AM500"/>
          <cell r="AN500"/>
          <cell r="AO500"/>
          <cell r="AP500"/>
          <cell r="AQ500">
            <v>4</v>
          </cell>
          <cell r="AR500">
            <v>8</v>
          </cell>
          <cell r="AS500">
            <v>9</v>
          </cell>
          <cell r="AT500">
            <v>10</v>
          </cell>
          <cell r="AU500"/>
          <cell r="AV500"/>
          <cell r="AW500"/>
          <cell r="AX500" t="str">
            <v>Договор</v>
          </cell>
          <cell r="AY500" t="str">
            <v>ПРОДАВЕЦ</v>
          </cell>
          <cell r="AZ500"/>
          <cell r="BA500"/>
          <cell r="BB500"/>
          <cell r="BC500"/>
          <cell r="BD500"/>
          <cell r="BE500"/>
          <cell r="BF500"/>
          <cell r="BG500"/>
          <cell r="BH500"/>
          <cell r="BI500">
            <v>1</v>
          </cell>
          <cell r="BJ500" t="str">
            <v xml:space="preserve">ИП Алекперов Фирудин Мусейб </v>
          </cell>
          <cell r="BK500" t="str">
            <v>г-ну Алекперову Р. М.</v>
          </cell>
          <cell r="BL500" t="str">
            <v>Индивидуальному предпринимателю</v>
          </cell>
          <cell r="BM500"/>
          <cell r="BN500"/>
          <cell r="BO500" t="str">
            <v>м-н Весна, ул. Мира</v>
          </cell>
          <cell r="BP500" t="str">
            <v>м-н Весна, ул. Мира</v>
          </cell>
        </row>
        <row r="501">
          <cell r="A501">
            <v>30750</v>
          </cell>
          <cell r="B501" t="str">
            <v xml:space="preserve">ИП Шапорова Татьяна Степановна </v>
          </cell>
          <cell r="C501" t="str">
            <v>ИП Шапорова Т.С.</v>
          </cell>
          <cell r="D501" t="str">
            <v>12-242/2006 от 01.01.2006</v>
          </cell>
          <cell r="E501"/>
          <cell r="F501"/>
          <cell r="G501"/>
          <cell r="H501"/>
          <cell r="I501"/>
          <cell r="J501"/>
          <cell r="K501">
            <v>890300038244</v>
          </cell>
          <cell r="L501"/>
          <cell r="M501"/>
          <cell r="N501"/>
          <cell r="O501"/>
          <cell r="P501">
            <v>304890330900015</v>
          </cell>
          <cell r="Q501" t="str">
            <v>000402716</v>
          </cell>
          <cell r="R501"/>
          <cell r="S501"/>
          <cell r="T501"/>
          <cell r="U501"/>
          <cell r="V501"/>
          <cell r="W501">
            <v>629757</v>
          </cell>
          <cell r="X501" t="str">
            <v xml:space="preserve">ЯНАО Надымский р-он </v>
          </cell>
          <cell r="Y501" t="str">
            <v>п. Пангоды</v>
          </cell>
          <cell r="Z501" t="str">
            <v>ул. Мира 7-13</v>
          </cell>
          <cell r="AA501">
            <v>629757</v>
          </cell>
          <cell r="AB501" t="str">
            <v xml:space="preserve">ЯНАО Надымский р-он </v>
          </cell>
          <cell r="AC501" t="str">
            <v>п. Пангоды</v>
          </cell>
          <cell r="AD501" t="str">
            <v>ул. Мира 7-13</v>
          </cell>
          <cell r="AE501"/>
          <cell r="AF501" t="str">
            <v>533-30</v>
          </cell>
          <cell r="AG501" t="str">
            <v xml:space="preserve">ИП Шапорова Татьяна Степановна </v>
          </cell>
          <cell r="AH501" t="str">
            <v>ИП Шапорова Т.С.</v>
          </cell>
          <cell r="AI501"/>
          <cell r="AJ501"/>
          <cell r="AK501"/>
          <cell r="AL501"/>
          <cell r="AM501"/>
          <cell r="AN501"/>
          <cell r="AO501"/>
          <cell r="AP501"/>
          <cell r="AQ501">
            <v>4</v>
          </cell>
          <cell r="AR501">
            <v>8</v>
          </cell>
          <cell r="AS501">
            <v>9</v>
          </cell>
          <cell r="AT501">
            <v>10</v>
          </cell>
          <cell r="AU501"/>
          <cell r="AV501"/>
          <cell r="AW501"/>
          <cell r="AX501" t="str">
            <v>Договор</v>
          </cell>
          <cell r="AY501" t="str">
            <v>ПРОДАВЕЦ</v>
          </cell>
          <cell r="AZ501"/>
          <cell r="BA501"/>
          <cell r="BB501"/>
          <cell r="BC501"/>
          <cell r="BD501"/>
          <cell r="BE501"/>
          <cell r="BF501"/>
          <cell r="BG501"/>
          <cell r="BH501"/>
          <cell r="BI501">
            <v>1</v>
          </cell>
          <cell r="BJ501" t="str">
            <v xml:space="preserve">ИП Шапорова Татьяна Степановна </v>
          </cell>
          <cell r="BK501" t="str">
            <v>г-же Шапоровой Т.С.</v>
          </cell>
          <cell r="BL501" t="str">
            <v>Индивидуальному предпринимателю</v>
          </cell>
          <cell r="BM501"/>
          <cell r="BN501"/>
          <cell r="BO501" t="str">
            <v>рем.мастерск, ул. Полярников</v>
          </cell>
          <cell r="BP501" t="str">
            <v>рем.мастерск, ул. Полярников</v>
          </cell>
        </row>
        <row r="502">
          <cell r="A502">
            <v>30751</v>
          </cell>
          <cell r="B502" t="str">
            <v xml:space="preserve">ИП Буйнов  Иван Евгеньевич  </v>
          </cell>
          <cell r="C502" t="str">
            <v>ИП Буйнов И.Е.</v>
          </cell>
          <cell r="D502" t="str">
            <v>12-240/2006  от 01.01.2006г.</v>
          </cell>
          <cell r="E502"/>
          <cell r="F502" t="str">
            <v>"Западно-Сибирский банк" Сбербанка РФ ОАО г. Тюмень Надымское ОСБ №8028/029</v>
          </cell>
          <cell r="G502" t="str">
            <v>047102651</v>
          </cell>
          <cell r="H502" t="str">
            <v>30101810800000000651</v>
          </cell>
          <cell r="I502" t="str">
            <v>40802810367090100085</v>
          </cell>
          <cell r="J502"/>
          <cell r="K502">
            <v>890300089743</v>
          </cell>
          <cell r="L502"/>
          <cell r="M502"/>
          <cell r="N502"/>
          <cell r="O502"/>
          <cell r="P502">
            <v>304890314200011</v>
          </cell>
          <cell r="Q502" t="str">
            <v>000374077</v>
          </cell>
          <cell r="R502"/>
          <cell r="S502"/>
          <cell r="T502"/>
          <cell r="U502"/>
          <cell r="V502"/>
          <cell r="W502">
            <v>629730</v>
          </cell>
          <cell r="X502" t="str">
            <v>ЯНАО Надымский р-он</v>
          </cell>
          <cell r="Y502" t="str">
            <v>г. Надым</v>
          </cell>
          <cell r="Z502" t="str">
            <v>пр-кт Ленинградский  11-76</v>
          </cell>
          <cell r="AA502">
            <v>629730</v>
          </cell>
          <cell r="AB502" t="str">
            <v>ЯНАО Надымский р-он</v>
          </cell>
          <cell r="AC502" t="str">
            <v>г. Надым</v>
          </cell>
          <cell r="AD502" t="str">
            <v>пр-кт Ленинградский  11-76</v>
          </cell>
          <cell r="AE502" t="str">
            <v>ellada@pan.ttg.gazprom.ru</v>
          </cell>
          <cell r="AF502" t="str">
            <v>52-981, 89088540050, 89104028989,</v>
          </cell>
          <cell r="AG502" t="str">
            <v xml:space="preserve">ИП Буйнов  Иван Евгеньевич  </v>
          </cell>
          <cell r="AH502" t="str">
            <v>ИП Буйнов И.Е.</v>
          </cell>
          <cell r="AI502"/>
          <cell r="AJ502"/>
          <cell r="AK502"/>
          <cell r="AL502"/>
          <cell r="AM502"/>
          <cell r="AN502"/>
          <cell r="AO502"/>
          <cell r="AP502"/>
          <cell r="AQ502">
            <v>4</v>
          </cell>
          <cell r="AR502">
            <v>8</v>
          </cell>
          <cell r="AS502">
            <v>9</v>
          </cell>
          <cell r="AT502">
            <v>10</v>
          </cell>
          <cell r="AU502"/>
          <cell r="AV502"/>
          <cell r="AW502"/>
          <cell r="AX502" t="str">
            <v>Договор</v>
          </cell>
          <cell r="AY502" t="str">
            <v>ПРОДАВЕЦ</v>
          </cell>
          <cell r="AZ502"/>
          <cell r="BA502"/>
          <cell r="BB502"/>
          <cell r="BC502"/>
          <cell r="BD502"/>
          <cell r="BE502"/>
          <cell r="BF502"/>
          <cell r="BG502"/>
          <cell r="BH502"/>
          <cell r="BI502">
            <v>1</v>
          </cell>
          <cell r="BJ502" t="str">
            <v xml:space="preserve">ИП Буйнов  Иван Евгеньевич  </v>
          </cell>
          <cell r="BK502" t="str">
            <v>г-ну Буйнову И. Е.</v>
          </cell>
          <cell r="BL502" t="str">
            <v>Индивидуальному предпринимателю</v>
          </cell>
          <cell r="BM502"/>
          <cell r="BN502"/>
          <cell r="BO502" t="str">
            <v>м-н Эллада</v>
          </cell>
          <cell r="BP502" t="str">
            <v>м-н Эллада</v>
          </cell>
        </row>
        <row r="503">
          <cell r="A503">
            <v>30752</v>
          </cell>
          <cell r="B503" t="str">
            <v>ИП Вовк Игорь Саввич</v>
          </cell>
          <cell r="C503" t="str">
            <v>ИП Вовк И.С.</v>
          </cell>
          <cell r="D503" t="str">
            <v xml:space="preserve"> 12-213/2006 от 01.01.2006г.</v>
          </cell>
          <cell r="E503"/>
          <cell r="F503"/>
          <cell r="G503"/>
          <cell r="H503"/>
          <cell r="I503"/>
          <cell r="J503"/>
          <cell r="K503">
            <v>890303219930</v>
          </cell>
          <cell r="L503"/>
          <cell r="M503"/>
          <cell r="N503"/>
          <cell r="O503"/>
          <cell r="P503"/>
          <cell r="Q503"/>
          <cell r="R503"/>
          <cell r="S503"/>
          <cell r="T503"/>
          <cell r="U503"/>
          <cell r="V503"/>
          <cell r="W503">
            <v>629757</v>
          </cell>
          <cell r="X503" t="str">
            <v>ЯНАР Надымский р-он</v>
          </cell>
          <cell r="Y503" t="str">
            <v>п. Пангоды</v>
          </cell>
          <cell r="Z503" t="str">
            <v>в/г Таежный 191</v>
          </cell>
          <cell r="AA503">
            <v>629757</v>
          </cell>
          <cell r="AB503" t="str">
            <v>ЯНАР Надымский р-он</v>
          </cell>
          <cell r="AC503" t="str">
            <v>п. Пангоды</v>
          </cell>
          <cell r="AD503" t="str">
            <v>в/г Таежный 191</v>
          </cell>
          <cell r="AE503"/>
          <cell r="AF503" t="str">
            <v>56-778</v>
          </cell>
          <cell r="AG503" t="str">
            <v>ИП Вовк Игорь Саввич</v>
          </cell>
          <cell r="AH503" t="str">
            <v>ИП Вовк И.С.</v>
          </cell>
          <cell r="AI503"/>
          <cell r="AJ503"/>
          <cell r="AK503"/>
          <cell r="AL503"/>
          <cell r="AM503"/>
          <cell r="AN503"/>
          <cell r="AO503"/>
          <cell r="AP503"/>
          <cell r="AQ503">
            <v>4</v>
          </cell>
          <cell r="AR503">
            <v>8</v>
          </cell>
          <cell r="AS503">
            <v>9</v>
          </cell>
          <cell r="AT503">
            <v>10</v>
          </cell>
          <cell r="AU503"/>
          <cell r="AV503"/>
          <cell r="AW503"/>
          <cell r="AX503" t="str">
            <v>Договор</v>
          </cell>
          <cell r="AY503" t="str">
            <v>ПРОДАВЕЦ</v>
          </cell>
          <cell r="AZ503"/>
          <cell r="BA503"/>
          <cell r="BB503"/>
          <cell r="BC503"/>
          <cell r="BD503"/>
          <cell r="BE503"/>
          <cell r="BF503"/>
          <cell r="BG503"/>
          <cell r="BH503"/>
          <cell r="BI503">
            <v>1</v>
          </cell>
          <cell r="BJ503" t="str">
            <v>ИП Вовк Игорь Саввич</v>
          </cell>
          <cell r="BK503" t="str">
            <v>г-ну  Вовк И. С.</v>
          </cell>
          <cell r="BL503" t="str">
            <v>Индивидуальному предпринимателю</v>
          </cell>
          <cell r="BM503"/>
          <cell r="BN503"/>
          <cell r="BO503" t="str">
            <v>м-н Ужгород, Ленина 7</v>
          </cell>
          <cell r="BP503" t="str">
            <v>м-н Ужгород, Ленина 7</v>
          </cell>
        </row>
        <row r="504">
          <cell r="A504">
            <v>30753</v>
          </cell>
          <cell r="B504" t="str">
            <v>ИП Гаджиева Сусан Ахмед</v>
          </cell>
          <cell r="C504" t="str">
            <v>ИП Гаджиева С.А.</v>
          </cell>
          <cell r="D504" t="str">
            <v xml:space="preserve"> 12-148/2006 от 01.01.2006г.</v>
          </cell>
          <cell r="E504"/>
          <cell r="F504"/>
          <cell r="G504"/>
          <cell r="H504"/>
          <cell r="I504"/>
          <cell r="J504"/>
          <cell r="K504">
            <v>890300570723</v>
          </cell>
          <cell r="L504"/>
          <cell r="M504"/>
          <cell r="N504"/>
          <cell r="O504"/>
          <cell r="P504">
            <v>304890312600034</v>
          </cell>
          <cell r="Q504" t="str">
            <v>000189716</v>
          </cell>
          <cell r="R504"/>
          <cell r="S504"/>
          <cell r="T504"/>
          <cell r="U504"/>
          <cell r="V504"/>
          <cell r="W504">
            <v>629757</v>
          </cell>
          <cell r="X504" t="str">
            <v>ЯНАО Надымский р-он</v>
          </cell>
          <cell r="Y504" t="str">
            <v>п. Пангоды</v>
          </cell>
          <cell r="Z504" t="str">
            <v>ул. Полярников  д.17 общ.21 к.20</v>
          </cell>
          <cell r="AA504">
            <v>629757</v>
          </cell>
          <cell r="AB504" t="str">
            <v>ЯНАО Надымский р-он</v>
          </cell>
          <cell r="AC504" t="str">
            <v>п. Пангоды</v>
          </cell>
          <cell r="AD504" t="str">
            <v>ул. Полярников  д.17 общ.21 к.20</v>
          </cell>
          <cell r="AE504"/>
          <cell r="AF504" t="str">
            <v>90-125</v>
          </cell>
          <cell r="AG504" t="str">
            <v>ИП Гаджиева Сусан Ахмед</v>
          </cell>
          <cell r="AH504" t="str">
            <v>ИП Гаджиева С.А.</v>
          </cell>
          <cell r="AI504"/>
          <cell r="AJ504"/>
          <cell r="AK504"/>
          <cell r="AL504"/>
          <cell r="AM504"/>
          <cell r="AN504"/>
          <cell r="AO504"/>
          <cell r="AP504"/>
          <cell r="AQ504">
            <v>4</v>
          </cell>
          <cell r="AR504">
            <v>8</v>
          </cell>
          <cell r="AS504">
            <v>9</v>
          </cell>
          <cell r="AT504">
            <v>10</v>
          </cell>
          <cell r="AU504"/>
          <cell r="AV504"/>
          <cell r="AW504"/>
          <cell r="AX504" t="str">
            <v>Договор</v>
          </cell>
          <cell r="AY504" t="str">
            <v>ПРОДАВЕЦ</v>
          </cell>
          <cell r="AZ504"/>
          <cell r="BA504"/>
          <cell r="BB504"/>
          <cell r="BC504"/>
          <cell r="BD504"/>
          <cell r="BE504"/>
          <cell r="BF504"/>
          <cell r="BG504"/>
          <cell r="BH504"/>
          <cell r="BI504">
            <v>1</v>
          </cell>
          <cell r="BJ504" t="str">
            <v>ИП Гаджиева Сусан Ахмед</v>
          </cell>
          <cell r="BK504" t="str">
            <v>г-же Гаджиевой С. А.</v>
          </cell>
          <cell r="BL504" t="str">
            <v>Индивидуальному предпринимателю</v>
          </cell>
          <cell r="BM504"/>
          <cell r="BN504"/>
          <cell r="BO504" t="str">
            <v>м-н Русь, ул. Полярников</v>
          </cell>
          <cell r="BP504" t="str">
            <v>м-н Русь, ул. Полярников</v>
          </cell>
        </row>
        <row r="505">
          <cell r="A505">
            <v>30754</v>
          </cell>
          <cell r="B505" t="str">
            <v>ИП Бахрамов Агалар Гаджиага оглы</v>
          </cell>
          <cell r="C505" t="str">
            <v>ИП Бахрамов А.Г.о.</v>
          </cell>
          <cell r="D505" t="str">
            <v xml:space="preserve"> 12-200/2006 от 01.01.2006г.</v>
          </cell>
          <cell r="E505"/>
          <cell r="F505"/>
          <cell r="G505"/>
          <cell r="H505"/>
          <cell r="I505"/>
          <cell r="J505"/>
          <cell r="K505">
            <v>890305889263</v>
          </cell>
          <cell r="L505"/>
          <cell r="M505"/>
          <cell r="N505"/>
          <cell r="O505"/>
          <cell r="P505">
            <v>305890301200034</v>
          </cell>
          <cell r="Q505"/>
          <cell r="R505"/>
          <cell r="S505"/>
          <cell r="T505"/>
          <cell r="U505"/>
          <cell r="V505"/>
          <cell r="W505">
            <v>629757</v>
          </cell>
          <cell r="X505" t="str">
            <v>ЯНАО Надымский р-он</v>
          </cell>
          <cell r="Y505" t="str">
            <v>п. Пангоды</v>
          </cell>
          <cell r="Z505" t="str">
            <v>ул. Мира 1а-15</v>
          </cell>
          <cell r="AA505">
            <v>629757</v>
          </cell>
          <cell r="AB505" t="str">
            <v>ЯНАО Надымский р-он</v>
          </cell>
          <cell r="AC505" t="str">
            <v>п. Пангоды</v>
          </cell>
          <cell r="AD505" t="str">
            <v>ул. Мира 1а-15</v>
          </cell>
          <cell r="AE505"/>
          <cell r="AF505" t="str">
            <v>59-309</v>
          </cell>
          <cell r="AG505" t="str">
            <v>ИП Бахрамов Агалар Гаджиага оглы</v>
          </cell>
          <cell r="AH505" t="str">
            <v>ИП Бахрамов А.Г. о.</v>
          </cell>
          <cell r="AI505"/>
          <cell r="AJ505"/>
          <cell r="AK505"/>
          <cell r="AL505"/>
          <cell r="AM505"/>
          <cell r="AN505"/>
          <cell r="AO505"/>
          <cell r="AP505"/>
          <cell r="AQ505">
            <v>4</v>
          </cell>
          <cell r="AR505">
            <v>8</v>
          </cell>
          <cell r="AS505">
            <v>9</v>
          </cell>
          <cell r="AT505">
            <v>10</v>
          </cell>
          <cell r="AU505"/>
          <cell r="AV505"/>
          <cell r="AW505"/>
          <cell r="AX505" t="str">
            <v>Договор</v>
          </cell>
          <cell r="AY505" t="str">
            <v>ПРОДАВЕЦ</v>
          </cell>
          <cell r="AZ505"/>
          <cell r="BA505"/>
          <cell r="BB505"/>
          <cell r="BC505"/>
          <cell r="BD505"/>
          <cell r="BE505"/>
          <cell r="BF505"/>
          <cell r="BG505"/>
          <cell r="BH505"/>
          <cell r="BI505">
            <v>1</v>
          </cell>
          <cell r="BJ505" t="str">
            <v>ИП Бахрамов Агалар Гаджиага оглы</v>
          </cell>
          <cell r="BK505" t="str">
            <v>г-ну Бахрамову А. Г. о.</v>
          </cell>
          <cell r="BL505" t="str">
            <v>Индивидуальному предпринимателю</v>
          </cell>
          <cell r="BM505"/>
          <cell r="BN505"/>
          <cell r="BO505" t="str">
            <v>м-н "Центральный"</v>
          </cell>
          <cell r="BP505" t="str">
            <v>м-н "Центральный"</v>
          </cell>
        </row>
        <row r="506">
          <cell r="A506">
            <v>30755</v>
          </cell>
          <cell r="B506" t="str">
            <v>ИП Ростомян Манвел Альбертович</v>
          </cell>
          <cell r="C506" t="str">
            <v>ИП Ростомян М.А.</v>
          </cell>
          <cell r="D506" t="str">
            <v>12-211/2007 от 10.06.2007г.</v>
          </cell>
          <cell r="E506"/>
          <cell r="F506"/>
          <cell r="G506"/>
          <cell r="H506"/>
          <cell r="I506"/>
          <cell r="J506"/>
          <cell r="K506">
            <v>890300042000</v>
          </cell>
          <cell r="L506"/>
          <cell r="M506"/>
          <cell r="N506"/>
          <cell r="O506"/>
          <cell r="P506">
            <v>304890322400040</v>
          </cell>
          <cell r="Q506" t="str">
            <v>89 №000403168</v>
          </cell>
          <cell r="R506"/>
          <cell r="S506"/>
          <cell r="T506"/>
          <cell r="U506"/>
          <cell r="V506"/>
          <cell r="W506">
            <v>629757</v>
          </cell>
          <cell r="X506" t="str">
            <v>ЯНАО Надымский р-он</v>
          </cell>
          <cell r="Y506" t="str">
            <v>п. Пангоды</v>
          </cell>
          <cell r="Z506" t="str">
            <v>ул. Звездная 54-4</v>
          </cell>
          <cell r="AA506">
            <v>629757</v>
          </cell>
          <cell r="AB506" t="str">
            <v>ЯНАО Надымский р-он</v>
          </cell>
          <cell r="AC506" t="str">
            <v>п. Пангоды</v>
          </cell>
          <cell r="AD506" t="str">
            <v>ул. Звездная 54-4</v>
          </cell>
          <cell r="AE506"/>
          <cell r="AF506" t="str">
            <v>54-07-00</v>
          </cell>
          <cell r="AG506" t="str">
            <v>ИП Ростомян Манвел Альбертович</v>
          </cell>
          <cell r="AH506" t="str">
            <v>ИП Ростомян М.А.</v>
          </cell>
          <cell r="AI506"/>
          <cell r="AJ506"/>
          <cell r="AK506"/>
          <cell r="AL506"/>
          <cell r="AM506"/>
          <cell r="AN506"/>
          <cell r="AO506"/>
          <cell r="AP506"/>
          <cell r="AQ506">
            <v>4</v>
          </cell>
          <cell r="AR506">
            <v>8</v>
          </cell>
          <cell r="AS506">
            <v>9</v>
          </cell>
          <cell r="AT506">
            <v>10</v>
          </cell>
          <cell r="AU506"/>
          <cell r="AV506"/>
          <cell r="AW506"/>
          <cell r="AX506" t="str">
            <v>Договор</v>
          </cell>
          <cell r="AY506" t="str">
            <v>ПРОДАВЕЦ</v>
          </cell>
          <cell r="AZ506"/>
          <cell r="BA506"/>
          <cell r="BB506"/>
          <cell r="BC506"/>
          <cell r="BD506"/>
          <cell r="BE506"/>
          <cell r="BF506"/>
          <cell r="BG506"/>
          <cell r="BH506"/>
          <cell r="BI506">
            <v>1</v>
          </cell>
          <cell r="BJ506" t="str">
            <v>ИП Ростомян Манвел Альбертович</v>
          </cell>
          <cell r="BK506" t="str">
            <v>г-ну Ростомяну М.А.</v>
          </cell>
          <cell r="BL506" t="str">
            <v>Индивидуальному предпринимателю</v>
          </cell>
          <cell r="BM506"/>
          <cell r="BN506"/>
          <cell r="BO506" t="str">
            <v>Оздор. центр "Дельфин"</v>
          </cell>
          <cell r="BP506" t="str">
            <v>ул. Энергетиков 40</v>
          </cell>
        </row>
        <row r="507">
          <cell r="A507">
            <v>30756</v>
          </cell>
          <cell r="B507" t="str">
            <v xml:space="preserve">ИП Габибов Элшан Алекбер  </v>
          </cell>
          <cell r="C507" t="str">
            <v>ИП Габибов Э.А.</v>
          </cell>
          <cell r="D507" t="str">
            <v xml:space="preserve"> 12-204/2006 от 01.01.2006г.</v>
          </cell>
          <cell r="E507"/>
          <cell r="F507"/>
          <cell r="G507"/>
          <cell r="H507"/>
          <cell r="I507"/>
          <cell r="J507"/>
          <cell r="K507">
            <v>890300051485</v>
          </cell>
          <cell r="L507"/>
          <cell r="M507"/>
          <cell r="N507"/>
          <cell r="O507"/>
          <cell r="P507">
            <v>304890313800031</v>
          </cell>
          <cell r="Q507"/>
          <cell r="R507"/>
          <cell r="S507"/>
          <cell r="T507"/>
          <cell r="U507"/>
          <cell r="V507"/>
          <cell r="W507">
            <v>629757</v>
          </cell>
          <cell r="X507" t="str">
            <v>ЯНАО Надымский р-он</v>
          </cell>
          <cell r="Y507" t="str">
            <v>п. Пангоды</v>
          </cell>
          <cell r="Z507" t="str">
            <v>ул. Ленина 6-46</v>
          </cell>
          <cell r="AA507">
            <v>629757</v>
          </cell>
          <cell r="AB507" t="str">
            <v>ЯНАО Надымский р-он</v>
          </cell>
          <cell r="AC507" t="str">
            <v>п. Пангоды</v>
          </cell>
          <cell r="AD507" t="str">
            <v>ул. Ленина 6-46</v>
          </cell>
          <cell r="AE507"/>
          <cell r="AF507" t="str">
            <v>57-161, 89044571300</v>
          </cell>
          <cell r="AG507" t="str">
            <v xml:space="preserve">ИП Габибов Елшан Алекбер  </v>
          </cell>
          <cell r="AH507" t="str">
            <v>ИП Габибов Е.А.</v>
          </cell>
          <cell r="AI507"/>
          <cell r="AJ507"/>
          <cell r="AK507"/>
          <cell r="AL507"/>
          <cell r="AM507"/>
          <cell r="AN507"/>
          <cell r="AO507"/>
          <cell r="AP507"/>
          <cell r="AQ507">
            <v>4</v>
          </cell>
          <cell r="AR507">
            <v>8</v>
          </cell>
          <cell r="AS507">
            <v>9</v>
          </cell>
          <cell r="AT507">
            <v>10</v>
          </cell>
          <cell r="AU507"/>
          <cell r="AV507"/>
          <cell r="AW507"/>
          <cell r="AX507" t="str">
            <v>Договор</v>
          </cell>
          <cell r="AY507" t="str">
            <v>ПРОДАВЕЦ</v>
          </cell>
          <cell r="AZ507"/>
          <cell r="BA507"/>
          <cell r="BB507"/>
          <cell r="BC507"/>
          <cell r="BD507"/>
          <cell r="BE507"/>
          <cell r="BF507"/>
          <cell r="BG507"/>
          <cell r="BH507"/>
          <cell r="BI507">
            <v>1</v>
          </cell>
          <cell r="BJ507" t="str">
            <v xml:space="preserve">ИП Габибов Элшан Алекбер  </v>
          </cell>
          <cell r="BK507" t="str">
            <v>г-ну Габибову Е. А.</v>
          </cell>
          <cell r="BL507" t="str">
            <v>Индивидуальному предпринимателю</v>
          </cell>
          <cell r="BM507"/>
          <cell r="BN507"/>
          <cell r="BO507" t="str">
            <v>м-н Эврика</v>
          </cell>
          <cell r="BP507" t="str">
            <v>м-н Эврика</v>
          </cell>
        </row>
        <row r="508">
          <cell r="A508">
            <v>30757</v>
          </cell>
          <cell r="B508" t="str">
            <v xml:space="preserve">ИП Полищук Татьяна Григорьевна </v>
          </cell>
          <cell r="C508" t="str">
            <v>ИП Полищук Т.Г.</v>
          </cell>
          <cell r="D508" t="str">
            <v xml:space="preserve"> 12-215/2006 от 01.01.2006г.</v>
          </cell>
          <cell r="E508"/>
          <cell r="F508"/>
          <cell r="G508"/>
          <cell r="H508"/>
          <cell r="I508"/>
          <cell r="J508"/>
          <cell r="K508">
            <v>890300029803</v>
          </cell>
          <cell r="L508"/>
          <cell r="M508"/>
          <cell r="N508"/>
          <cell r="O508"/>
          <cell r="P508">
            <v>304890328800081</v>
          </cell>
          <cell r="Q508"/>
          <cell r="R508"/>
          <cell r="S508"/>
          <cell r="T508"/>
          <cell r="U508"/>
          <cell r="V508"/>
          <cell r="W508">
            <v>629757</v>
          </cell>
          <cell r="X508" t="str">
            <v>ЯНАО Надымский р-он</v>
          </cell>
          <cell r="Y508" t="str">
            <v>п. Пангоды</v>
          </cell>
          <cell r="Z508" t="str">
            <v xml:space="preserve">ул. Строителей,1 </v>
          </cell>
          <cell r="AA508">
            <v>629757</v>
          </cell>
          <cell r="AB508" t="str">
            <v>ЯНАО Надымский р-он</v>
          </cell>
          <cell r="AC508" t="str">
            <v>п. Пангоды</v>
          </cell>
          <cell r="AD508" t="str">
            <v xml:space="preserve">ул. Строителей,1 </v>
          </cell>
          <cell r="AE508"/>
          <cell r="AF508" t="str">
            <v>505-37, 42-233</v>
          </cell>
          <cell r="AG508" t="str">
            <v xml:space="preserve">ИП Полищук Татьяна Григорьевна </v>
          </cell>
          <cell r="AH508" t="str">
            <v>ИП Полищук Т.Г.</v>
          </cell>
          <cell r="AI508"/>
          <cell r="AJ508"/>
          <cell r="AK508"/>
          <cell r="AL508"/>
          <cell r="AM508"/>
          <cell r="AN508"/>
          <cell r="AO508"/>
          <cell r="AP508"/>
          <cell r="AQ508">
            <v>4</v>
          </cell>
          <cell r="AR508">
            <v>8</v>
          </cell>
          <cell r="AS508">
            <v>9</v>
          </cell>
          <cell r="AT508">
            <v>10</v>
          </cell>
          <cell r="AU508"/>
          <cell r="AV508"/>
          <cell r="AW508"/>
          <cell r="AX508" t="str">
            <v>Договор</v>
          </cell>
          <cell r="AY508" t="str">
            <v>ПРОДАВЕЦ</v>
          </cell>
          <cell r="AZ508"/>
          <cell r="BA508"/>
          <cell r="BB508"/>
          <cell r="BC508"/>
          <cell r="BD508"/>
          <cell r="BE508"/>
          <cell r="BF508"/>
          <cell r="BG508"/>
          <cell r="BH508"/>
          <cell r="BI508">
            <v>1</v>
          </cell>
          <cell r="BJ508" t="str">
            <v xml:space="preserve">ИП Полищук Татьяна Григорьевна </v>
          </cell>
          <cell r="BK508" t="str">
            <v>г-же Полищук Т. Г.</v>
          </cell>
          <cell r="BL508" t="str">
            <v>Индивидуальному предпринимателю</v>
          </cell>
          <cell r="BM508"/>
          <cell r="BN508"/>
          <cell r="BO508" t="str">
            <v>м-н 1000 мелочей, ул. Строителей 1</v>
          </cell>
          <cell r="BP508" t="str">
            <v>м-н 1000 мелочей, ул. Строителей 1</v>
          </cell>
        </row>
        <row r="509">
          <cell r="A509">
            <v>30758</v>
          </cell>
          <cell r="B509" t="str">
            <v>ИП Керимов Гасанага Нахмет</v>
          </cell>
          <cell r="C509" t="str">
            <v>ИП Керимов Г.Н.</v>
          </cell>
          <cell r="D509" t="str">
            <v xml:space="preserve"> 12-162/2006 от 01.01.2006г.</v>
          </cell>
          <cell r="E509"/>
          <cell r="F509"/>
          <cell r="G509"/>
          <cell r="H509"/>
          <cell r="I509"/>
          <cell r="J509"/>
          <cell r="K509">
            <v>890300169293</v>
          </cell>
          <cell r="L509"/>
          <cell r="M509"/>
          <cell r="N509"/>
          <cell r="O509"/>
          <cell r="P509">
            <v>305890308700038</v>
          </cell>
          <cell r="Q509" t="str">
            <v>000405905</v>
          </cell>
          <cell r="R509"/>
          <cell r="S509"/>
          <cell r="T509"/>
          <cell r="U509"/>
          <cell r="V509"/>
          <cell r="W509">
            <v>629757</v>
          </cell>
          <cell r="X509" t="str">
            <v>ЯНАО Надымский р-он</v>
          </cell>
          <cell r="Y509" t="str">
            <v>п. Пангоды</v>
          </cell>
          <cell r="Z509" t="str">
            <v>ул. Ленина 10-52</v>
          </cell>
          <cell r="AA509">
            <v>629757</v>
          </cell>
          <cell r="AB509" t="str">
            <v>ЯНАО Надымский р-он</v>
          </cell>
          <cell r="AC509" t="str">
            <v>п. Пангоды</v>
          </cell>
          <cell r="AD509" t="str">
            <v>ул. Ленина 10-52</v>
          </cell>
          <cell r="AE509"/>
          <cell r="AF509" t="str">
            <v>тел. 59-309</v>
          </cell>
          <cell r="AG509" t="str">
            <v>ИП Керимов Гасанага Нахмет</v>
          </cell>
          <cell r="AH509" t="str">
            <v>ИП Керимов Г.Н.</v>
          </cell>
          <cell r="AI509"/>
          <cell r="AJ509"/>
          <cell r="AK509"/>
          <cell r="AL509"/>
          <cell r="AM509"/>
          <cell r="AN509"/>
          <cell r="AO509"/>
          <cell r="AP509"/>
          <cell r="AQ509">
            <v>4</v>
          </cell>
          <cell r="AR509">
            <v>8</v>
          </cell>
          <cell r="AS509">
            <v>9</v>
          </cell>
          <cell r="AT509">
            <v>10</v>
          </cell>
          <cell r="AU509"/>
          <cell r="AV509"/>
          <cell r="AW509"/>
          <cell r="AX509" t="str">
            <v>Договор</v>
          </cell>
          <cell r="AY509" t="str">
            <v>ПРОДАВЕЦ</v>
          </cell>
          <cell r="AZ509"/>
          <cell r="BA509"/>
          <cell r="BB509"/>
          <cell r="BC509"/>
          <cell r="BD509"/>
          <cell r="BE509"/>
          <cell r="BF509"/>
          <cell r="BG509"/>
          <cell r="BH509"/>
          <cell r="BI509">
            <v>1</v>
          </cell>
          <cell r="BJ509" t="str">
            <v>ИП Керимов Гасанага Нахмет</v>
          </cell>
          <cell r="BK509" t="str">
            <v>г-ну Керимову Г. Н.</v>
          </cell>
          <cell r="BL509" t="str">
            <v>Индивидуальному предпринимателю</v>
          </cell>
          <cell r="BM509"/>
          <cell r="BN509"/>
          <cell r="BO509" t="str">
            <v>м-н Магнолия, ул. Строителей 1</v>
          </cell>
          <cell r="BP509" t="str">
            <v>м-н Магнолия, ул. Строителей 1</v>
          </cell>
        </row>
        <row r="510">
          <cell r="A510">
            <v>30759</v>
          </cell>
          <cell r="B510" t="str">
            <v xml:space="preserve">ИП Исмаилов Фарман Гусейн  </v>
          </cell>
          <cell r="C510" t="str">
            <v>ИП Исмаилов Ф.Г.</v>
          </cell>
          <cell r="D510" t="str">
            <v xml:space="preserve"> 12-171/2006 от 01.01.2006 </v>
          </cell>
          <cell r="E510"/>
          <cell r="F510"/>
          <cell r="G510"/>
          <cell r="H510"/>
          <cell r="I510"/>
          <cell r="J510"/>
          <cell r="K510">
            <v>890300083712</v>
          </cell>
          <cell r="L510"/>
          <cell r="M510"/>
          <cell r="N510"/>
          <cell r="O510"/>
          <cell r="P510">
            <v>305890310100050</v>
          </cell>
          <cell r="Q510" t="str">
            <v>000406298</v>
          </cell>
          <cell r="R510"/>
          <cell r="S510"/>
          <cell r="T510"/>
          <cell r="U510"/>
          <cell r="V510"/>
          <cell r="W510">
            <v>629757</v>
          </cell>
          <cell r="X510" t="str">
            <v>ЯНАО, Надымский р-он</v>
          </cell>
          <cell r="Y510" t="str">
            <v>п. Пангоды</v>
          </cell>
          <cell r="Z510" t="str">
            <v>ул. Мира 39-16</v>
          </cell>
          <cell r="AA510">
            <v>629757</v>
          </cell>
          <cell r="AB510" t="str">
            <v>ЯНАО, Надымский р-он</v>
          </cell>
          <cell r="AC510" t="str">
            <v>п. Пангоды</v>
          </cell>
          <cell r="AD510" t="str">
            <v>ул. Мира 39-16</v>
          </cell>
          <cell r="AE510"/>
          <cell r="AF510" t="str">
            <v>59-304</v>
          </cell>
          <cell r="AG510" t="str">
            <v xml:space="preserve">ИП Исмаилов Фарман Гусейн  </v>
          </cell>
          <cell r="AH510" t="str">
            <v>ИП Исмаилов Ф.Г.</v>
          </cell>
          <cell r="AI510"/>
          <cell r="AJ510"/>
          <cell r="AK510"/>
          <cell r="AL510"/>
          <cell r="AM510"/>
          <cell r="AN510"/>
          <cell r="AO510"/>
          <cell r="AP510"/>
          <cell r="AQ510">
            <v>4</v>
          </cell>
          <cell r="AR510">
            <v>8</v>
          </cell>
          <cell r="AS510">
            <v>9</v>
          </cell>
          <cell r="AT510">
            <v>10</v>
          </cell>
          <cell r="AU510"/>
          <cell r="AV510"/>
          <cell r="AW510"/>
          <cell r="AX510" t="str">
            <v>Договор</v>
          </cell>
          <cell r="AY510" t="str">
            <v>ПРОДАВЕЦ</v>
          </cell>
          <cell r="AZ510"/>
          <cell r="BA510"/>
          <cell r="BB510"/>
          <cell r="BC510"/>
          <cell r="BD510"/>
          <cell r="BE510"/>
          <cell r="BF510"/>
          <cell r="BG510"/>
          <cell r="BH510"/>
          <cell r="BI510">
            <v>1</v>
          </cell>
          <cell r="BJ510" t="str">
            <v xml:space="preserve">ИП Исмаилов Фарман Гусейн  </v>
          </cell>
          <cell r="BK510" t="str">
            <v>г-ну Исмаилову Ф. Г.</v>
          </cell>
          <cell r="BL510" t="str">
            <v>Индивидуальному предпринимателю</v>
          </cell>
          <cell r="BM510"/>
          <cell r="BN510"/>
          <cell r="BO510" t="str">
            <v>м-н Людмила, ул. Ленина 37</v>
          </cell>
          <cell r="BP510" t="str">
            <v>м-н Людмила, ул. Ленина 37</v>
          </cell>
        </row>
        <row r="511">
          <cell r="A511">
            <v>30760</v>
          </cell>
          <cell r="B511" t="str">
            <v xml:space="preserve">ИП Асадов Илхам Бахрам  </v>
          </cell>
          <cell r="C511" t="str">
            <v>ИП Асадов И.Б.</v>
          </cell>
          <cell r="D511" t="str">
            <v xml:space="preserve"> 12-196/2006 от 01.01.2006г.</v>
          </cell>
          <cell r="E511"/>
          <cell r="F511"/>
          <cell r="G511"/>
          <cell r="H511"/>
          <cell r="I511"/>
          <cell r="J511"/>
          <cell r="K511">
            <v>890300066001</v>
          </cell>
          <cell r="L511"/>
          <cell r="M511"/>
          <cell r="N511"/>
          <cell r="O511"/>
          <cell r="P511">
            <v>304890310000056</v>
          </cell>
          <cell r="Q511" t="str">
            <v>000189005</v>
          </cell>
          <cell r="R511"/>
          <cell r="S511"/>
          <cell r="T511"/>
          <cell r="U511"/>
          <cell r="V511"/>
          <cell r="W511">
            <v>629757</v>
          </cell>
          <cell r="X511" t="str">
            <v>ЯНАО Надымский р-он</v>
          </cell>
          <cell r="Y511" t="str">
            <v>п. Пангоды</v>
          </cell>
          <cell r="Z511" t="str">
            <v xml:space="preserve">ул. Мира 23-33, </v>
          </cell>
          <cell r="AA511">
            <v>629757</v>
          </cell>
          <cell r="AB511" t="str">
            <v>ЯНАО Надымский р-он</v>
          </cell>
          <cell r="AC511" t="str">
            <v>п. Пангоды</v>
          </cell>
          <cell r="AD511" t="str">
            <v xml:space="preserve">ул. Мира 23-33, </v>
          </cell>
          <cell r="AE511"/>
          <cell r="AF511"/>
          <cell r="AG511" t="str">
            <v xml:space="preserve">ИП Асадов Илхам Бахрам  </v>
          </cell>
          <cell r="AH511" t="str">
            <v>ИП Асадов И.Б.</v>
          </cell>
          <cell r="AI511"/>
          <cell r="AJ511"/>
          <cell r="AK511"/>
          <cell r="AL511"/>
          <cell r="AM511"/>
          <cell r="AN511"/>
          <cell r="AO511"/>
          <cell r="AP511"/>
          <cell r="AQ511">
            <v>4</v>
          </cell>
          <cell r="AR511">
            <v>8</v>
          </cell>
          <cell r="AS511">
            <v>9</v>
          </cell>
          <cell r="AT511">
            <v>10</v>
          </cell>
          <cell r="AU511"/>
          <cell r="AV511"/>
          <cell r="AW511"/>
          <cell r="AX511" t="str">
            <v>Договор</v>
          </cell>
          <cell r="AY511" t="str">
            <v>ПРОДАВЕЦ</v>
          </cell>
          <cell r="AZ511"/>
          <cell r="BA511"/>
          <cell r="BB511"/>
          <cell r="BC511"/>
          <cell r="BD511"/>
          <cell r="BE511"/>
          <cell r="BF511"/>
          <cell r="BG511"/>
          <cell r="BH511"/>
          <cell r="BI511">
            <v>1</v>
          </cell>
          <cell r="BJ511" t="str">
            <v xml:space="preserve">ИП Асадов Илхам Бахрам  </v>
          </cell>
          <cell r="BK511" t="str">
            <v>г-ну Асадову И. Б.</v>
          </cell>
          <cell r="BL511" t="str">
            <v>Индивидуальному предпринимателю</v>
          </cell>
          <cell r="BM511"/>
          <cell r="BN511"/>
          <cell r="BO511" t="str">
            <v xml:space="preserve">м-н Маяк,ул. Звездная 20 </v>
          </cell>
          <cell r="BP511" t="str">
            <v>м-н Маяк,ул. Звездная 20</v>
          </cell>
        </row>
        <row r="512">
          <cell r="A512">
            <v>30761</v>
          </cell>
          <cell r="B512" t="str">
            <v xml:space="preserve">ИП Габибов Джанполад Орудж </v>
          </cell>
          <cell r="C512" t="str">
            <v>ИП Габибов Д. О.</v>
          </cell>
          <cell r="D512" t="str">
            <v>12-250/2006 от 01.01.2006</v>
          </cell>
          <cell r="E512"/>
          <cell r="F512"/>
          <cell r="G512"/>
          <cell r="H512"/>
          <cell r="I512"/>
          <cell r="J512"/>
          <cell r="K512">
            <v>890300050280</v>
          </cell>
          <cell r="L512"/>
          <cell r="M512"/>
          <cell r="N512"/>
          <cell r="O512"/>
          <cell r="P512">
            <v>304890311800036</v>
          </cell>
          <cell r="Q512" t="str">
            <v>000189424</v>
          </cell>
          <cell r="R512"/>
          <cell r="S512"/>
          <cell r="T512"/>
          <cell r="U512"/>
          <cell r="V512"/>
          <cell r="W512">
            <v>629757</v>
          </cell>
          <cell r="X512" t="str">
            <v>ЯНАО Надымский р-он</v>
          </cell>
          <cell r="Y512" t="str">
            <v>п. Пангоды</v>
          </cell>
          <cell r="Z512" t="str">
            <v>ул. Звездная, 76а-19</v>
          </cell>
          <cell r="AA512">
            <v>629757</v>
          </cell>
          <cell r="AB512" t="str">
            <v>ЯНАО Надымский р-он</v>
          </cell>
          <cell r="AC512" t="str">
            <v>п. Пангоды</v>
          </cell>
          <cell r="AD512" t="str">
            <v>ул. Звездная, 76а-19</v>
          </cell>
          <cell r="AE512"/>
          <cell r="AF512" t="str">
            <v>57-114</v>
          </cell>
          <cell r="AG512" t="str">
            <v xml:space="preserve">ИП Габибов Джанполад Орудж </v>
          </cell>
          <cell r="AH512" t="str">
            <v>ИП Габибова Д.О.</v>
          </cell>
          <cell r="AI512"/>
          <cell r="AJ512"/>
          <cell r="AK512"/>
          <cell r="AL512"/>
          <cell r="AM512"/>
          <cell r="AN512"/>
          <cell r="AO512"/>
          <cell r="AP512"/>
          <cell r="AQ512">
            <v>4</v>
          </cell>
          <cell r="AR512">
            <v>8</v>
          </cell>
          <cell r="AS512">
            <v>9</v>
          </cell>
          <cell r="AT512">
            <v>10</v>
          </cell>
          <cell r="AU512"/>
          <cell r="AV512"/>
          <cell r="AW512"/>
          <cell r="AX512" t="str">
            <v>Договор</v>
          </cell>
          <cell r="AY512" t="str">
            <v>ПРОДАВЕЦ</v>
          </cell>
          <cell r="AZ512"/>
          <cell r="BA512"/>
          <cell r="BB512"/>
          <cell r="BC512"/>
          <cell r="BD512"/>
          <cell r="BE512"/>
          <cell r="BF512"/>
          <cell r="BG512"/>
          <cell r="BH512"/>
          <cell r="BI512">
            <v>1</v>
          </cell>
          <cell r="BJ512" t="str">
            <v xml:space="preserve">ИП Габибов Джанполад Орудж </v>
          </cell>
          <cell r="BK512" t="str">
            <v>г-же Габибовой Д. О.</v>
          </cell>
          <cell r="BL512" t="str">
            <v>Индивидуальному предпринимателю</v>
          </cell>
          <cell r="BM512"/>
          <cell r="BN512"/>
          <cell r="BO512" t="str">
            <v>м-н Таежный , ул. Звездная</v>
          </cell>
          <cell r="BP512" t="str">
            <v>м-н Таежный , ул. Звездная</v>
          </cell>
        </row>
        <row r="513">
          <cell r="A513">
            <v>30762</v>
          </cell>
          <cell r="B513" t="str">
            <v>ИП Ахундов Гараш Гаджибаба оглы</v>
          </cell>
          <cell r="C513" t="str">
            <v>ИП Ахундов Г. Г. о.</v>
          </cell>
          <cell r="D513" t="str">
            <v xml:space="preserve"> 12-166/2007 от 01.03.2007г.</v>
          </cell>
          <cell r="E513"/>
          <cell r="F513" t="str">
            <v>"Запсибкомбанк" ОАО г. Тюмень</v>
          </cell>
          <cell r="G513"/>
          <cell r="H513" t="str">
            <v>301018101000000000639</v>
          </cell>
          <cell r="I513" t="str">
            <v>40802810800140000244</v>
          </cell>
          <cell r="J513"/>
          <cell r="K513">
            <v>890305202378</v>
          </cell>
          <cell r="L513"/>
          <cell r="M513"/>
          <cell r="N513"/>
          <cell r="O513"/>
          <cell r="P513">
            <v>304890313500068</v>
          </cell>
          <cell r="Q513"/>
          <cell r="R513"/>
          <cell r="S513"/>
          <cell r="T513"/>
          <cell r="U513"/>
          <cell r="V513"/>
          <cell r="W513">
            <v>629757</v>
          </cell>
          <cell r="X513" t="str">
            <v>ЯНАО,Надымский р-он</v>
          </cell>
          <cell r="Y513" t="str">
            <v>п. Пангоды</v>
          </cell>
          <cell r="Z513" t="str">
            <v>ул. Полярников д.7/13 кв.1</v>
          </cell>
          <cell r="AA513">
            <v>629757</v>
          </cell>
          <cell r="AB513" t="str">
            <v>ЯНАО,Надымский р-он</v>
          </cell>
          <cell r="AC513" t="str">
            <v>п. Пангоды</v>
          </cell>
          <cell r="AD513" t="str">
            <v>ул. Полярников д.7/13 кв.1</v>
          </cell>
          <cell r="AE513"/>
          <cell r="AF513"/>
          <cell r="AG513" t="str">
            <v>ИП Ахундов Гараш Гаджибаба оглы</v>
          </cell>
          <cell r="AH513" t="str">
            <v>ИП Ахундов Г. Г. о.</v>
          </cell>
          <cell r="AI513"/>
          <cell r="AJ513"/>
          <cell r="AK513"/>
          <cell r="AL513"/>
          <cell r="AM513"/>
          <cell r="AN513"/>
          <cell r="AO513"/>
          <cell r="AP513"/>
          <cell r="AQ513">
            <v>4</v>
          </cell>
          <cell r="AR513">
            <v>8</v>
          </cell>
          <cell r="AS513">
            <v>9</v>
          </cell>
          <cell r="AT513">
            <v>10</v>
          </cell>
          <cell r="AU513"/>
          <cell r="AV513"/>
          <cell r="AW513"/>
          <cell r="AX513" t="str">
            <v>Договор</v>
          </cell>
          <cell r="AY513" t="str">
            <v>ПРОДАВЕЦ</v>
          </cell>
          <cell r="AZ513"/>
          <cell r="BA513"/>
          <cell r="BB513"/>
          <cell r="BC513"/>
          <cell r="BD513"/>
          <cell r="BE513"/>
          <cell r="BF513"/>
          <cell r="BG513"/>
          <cell r="BH513"/>
          <cell r="BI513"/>
          <cell r="BJ513" t="str">
            <v>ИП Ахундов Гараш Гаджибаба оглы</v>
          </cell>
          <cell r="BK513" t="str">
            <v>ИП Ахундову Г. Г. о.</v>
          </cell>
          <cell r="BL513" t="str">
            <v>Индивидуальному предпринимателю</v>
          </cell>
          <cell r="BM513"/>
          <cell r="BN513"/>
          <cell r="BO513" t="str">
            <v>кафе "Ланкон", в/г Таежный</v>
          </cell>
          <cell r="BP513" t="str">
            <v>кафе "Ланкон", в/г Таежный</v>
          </cell>
        </row>
        <row r="514">
          <cell r="A514">
            <v>30763</v>
          </cell>
          <cell r="B514" t="str">
            <v xml:space="preserve">ИП Гордейчук Анатолий Антонович </v>
          </cell>
          <cell r="C514" t="str">
            <v>ИП Гордейчук А.А.</v>
          </cell>
          <cell r="D514" t="str">
            <v xml:space="preserve"> 12-172/2006 от 01.01.2006г.</v>
          </cell>
          <cell r="E514"/>
          <cell r="F514"/>
          <cell r="G514"/>
          <cell r="H514"/>
          <cell r="I514"/>
          <cell r="J514"/>
          <cell r="K514">
            <v>890300066636</v>
          </cell>
          <cell r="L514"/>
          <cell r="M514"/>
          <cell r="N514"/>
          <cell r="O514"/>
          <cell r="P514">
            <v>304890328500030</v>
          </cell>
          <cell r="Q514" t="str">
            <v>000402084</v>
          </cell>
          <cell r="R514"/>
          <cell r="S514"/>
          <cell r="T514"/>
          <cell r="U514"/>
          <cell r="V514"/>
          <cell r="W514">
            <v>629757</v>
          </cell>
          <cell r="X514" t="str">
            <v>ЯНАО Надымский р-он</v>
          </cell>
          <cell r="Y514" t="str">
            <v>п. Пангоды</v>
          </cell>
          <cell r="Z514" t="str">
            <v>ул. Звездная 8/48</v>
          </cell>
          <cell r="AA514">
            <v>629757</v>
          </cell>
          <cell r="AB514" t="str">
            <v>ЯНАО Надымский р-он</v>
          </cell>
          <cell r="AC514" t="str">
            <v>п. Пангоды</v>
          </cell>
          <cell r="AD514" t="str">
            <v>ул. Звездная 8/48</v>
          </cell>
          <cell r="AE514"/>
          <cell r="AF514" t="str">
            <v>д.56-727, сот.89026218320</v>
          </cell>
          <cell r="AG514" t="str">
            <v xml:space="preserve">ИП Гордейчук Анатолий Антонович </v>
          </cell>
          <cell r="AH514" t="str">
            <v>ИП Гордейчук А.А.</v>
          </cell>
          <cell r="AI514"/>
          <cell r="AJ514"/>
          <cell r="AK514"/>
          <cell r="AL514"/>
          <cell r="AM514"/>
          <cell r="AN514"/>
          <cell r="AO514"/>
          <cell r="AP514"/>
          <cell r="AQ514">
            <v>4</v>
          </cell>
          <cell r="AR514">
            <v>8</v>
          </cell>
          <cell r="AS514">
            <v>9</v>
          </cell>
          <cell r="AT514">
            <v>10</v>
          </cell>
          <cell r="AU514"/>
          <cell r="AV514"/>
          <cell r="AW514"/>
          <cell r="AX514" t="str">
            <v>Договор</v>
          </cell>
          <cell r="AY514" t="str">
            <v>ПРОДАВЕЦ</v>
          </cell>
          <cell r="AZ514"/>
          <cell r="BA514"/>
          <cell r="BB514"/>
          <cell r="BC514"/>
          <cell r="BD514"/>
          <cell r="BE514"/>
          <cell r="BF514"/>
          <cell r="BG514"/>
          <cell r="BH514"/>
          <cell r="BI514">
            <v>1</v>
          </cell>
          <cell r="BJ514" t="str">
            <v xml:space="preserve">ИП Гордейчук Анатолий Антонович </v>
          </cell>
          <cell r="BK514" t="str">
            <v>г-ну Гордейчук А. А.</v>
          </cell>
          <cell r="BL514" t="str">
            <v>Индивидуальному предпринимателю</v>
          </cell>
          <cell r="BM514"/>
          <cell r="BN514"/>
          <cell r="BO514" t="str">
            <v>м-н Волынь, ул Мира 17</v>
          </cell>
          <cell r="BP514" t="str">
            <v>м-н Волынь, ул Мира 17</v>
          </cell>
        </row>
        <row r="515">
          <cell r="A515">
            <v>30764</v>
          </cell>
          <cell r="B515" t="str">
            <v>Ширинов Р. М.</v>
          </cell>
          <cell r="C515" t="str">
            <v>Ширинов Р. М.</v>
          </cell>
          <cell r="D515"/>
          <cell r="E515"/>
          <cell r="F515"/>
          <cell r="G515"/>
          <cell r="H515"/>
          <cell r="I515"/>
          <cell r="J515"/>
          <cell r="K515"/>
          <cell r="L515"/>
          <cell r="M515"/>
          <cell r="N515"/>
          <cell r="O515"/>
          <cell r="P515"/>
          <cell r="Q515"/>
          <cell r="R515"/>
          <cell r="S515"/>
          <cell r="T515"/>
          <cell r="U515"/>
          <cell r="V515"/>
          <cell r="W515"/>
          <cell r="X515"/>
          <cell r="Y515"/>
          <cell r="Z515"/>
          <cell r="AA515"/>
          <cell r="AB515"/>
          <cell r="AC515"/>
          <cell r="AD515"/>
          <cell r="AE515"/>
          <cell r="AF515"/>
          <cell r="AG515"/>
          <cell r="AH515"/>
          <cell r="AI515"/>
          <cell r="AJ515"/>
          <cell r="AK515"/>
          <cell r="AL515"/>
          <cell r="AM515"/>
          <cell r="AN515"/>
          <cell r="AO515"/>
          <cell r="AP515"/>
          <cell r="AQ515">
            <v>4</v>
          </cell>
          <cell r="AR515">
            <v>8</v>
          </cell>
          <cell r="AS515">
            <v>9</v>
          </cell>
          <cell r="AT515">
            <v>10</v>
          </cell>
          <cell r="AU515"/>
          <cell r="AV515"/>
          <cell r="AW515"/>
          <cell r="AX515" t="str">
            <v>Договор</v>
          </cell>
          <cell r="AY515" t="str">
            <v>ПРОДАВЕЦ</v>
          </cell>
          <cell r="AZ515"/>
          <cell r="BA515"/>
          <cell r="BB515"/>
          <cell r="BC515"/>
          <cell r="BD515"/>
          <cell r="BE515"/>
          <cell r="BF515"/>
          <cell r="BG515"/>
          <cell r="BH515"/>
          <cell r="BI515"/>
          <cell r="BJ515" t="str">
            <v>Ширинов Р. М.</v>
          </cell>
        </row>
        <row r="516">
          <cell r="A516">
            <v>30765</v>
          </cell>
          <cell r="B516" t="str">
            <v>ЗАО "ГазИнСтрой"</v>
          </cell>
          <cell r="C516" t="str">
            <v>ЗАО "ГазИнСтрой"</v>
          </cell>
          <cell r="D516" t="str">
            <v xml:space="preserve"> 12-268/2008 от 01.01.2008г.</v>
          </cell>
          <cell r="E516"/>
          <cell r="F516"/>
          <cell r="G516"/>
          <cell r="H516"/>
          <cell r="I516"/>
          <cell r="J516"/>
          <cell r="K516"/>
          <cell r="L516"/>
          <cell r="M516"/>
          <cell r="N516"/>
          <cell r="O516"/>
          <cell r="P516"/>
          <cell r="Q516"/>
          <cell r="R516"/>
          <cell r="S516"/>
          <cell r="T516"/>
          <cell r="U516"/>
          <cell r="V516"/>
          <cell r="W516"/>
          <cell r="X516"/>
          <cell r="Y516"/>
          <cell r="Z516"/>
          <cell r="AA516"/>
          <cell r="AB516"/>
          <cell r="AC516"/>
          <cell r="AD516"/>
          <cell r="AE516"/>
          <cell r="AF516"/>
          <cell r="AG516"/>
          <cell r="AH516"/>
          <cell r="AI516"/>
          <cell r="AJ516"/>
          <cell r="AK516"/>
          <cell r="AL516"/>
          <cell r="AM516"/>
          <cell r="AN516"/>
          <cell r="AO516"/>
          <cell r="AP516"/>
          <cell r="AQ516"/>
          <cell r="AR516"/>
          <cell r="AS516"/>
          <cell r="AT516"/>
          <cell r="AU516"/>
          <cell r="AV516"/>
          <cell r="AW516"/>
          <cell r="AX516"/>
          <cell r="AY516"/>
          <cell r="AZ516"/>
          <cell r="BA516"/>
          <cell r="BB516"/>
          <cell r="BC516"/>
          <cell r="BD516"/>
          <cell r="BE516"/>
          <cell r="BF516"/>
          <cell r="BG516"/>
          <cell r="BH516"/>
          <cell r="BI516"/>
          <cell r="BJ516" t="str">
            <v>ЗАО "ГазИнСтрой"</v>
          </cell>
        </row>
        <row r="517">
          <cell r="A517">
            <v>30766</v>
          </cell>
          <cell r="B517" t="str">
            <v>Новый Абонент</v>
          </cell>
          <cell r="C517" t="str">
            <v>Новый Абонент</v>
          </cell>
          <cell r="D517"/>
          <cell r="E517"/>
          <cell r="F517"/>
          <cell r="G517"/>
          <cell r="H517"/>
          <cell r="I517"/>
          <cell r="J517"/>
          <cell r="K517"/>
          <cell r="L517"/>
          <cell r="M517"/>
          <cell r="N517"/>
          <cell r="O517"/>
          <cell r="P517"/>
          <cell r="Q517"/>
          <cell r="R517"/>
          <cell r="S517"/>
          <cell r="T517"/>
          <cell r="U517"/>
          <cell r="V517"/>
          <cell r="W517"/>
          <cell r="X517"/>
          <cell r="Y517"/>
          <cell r="Z517"/>
          <cell r="AA517"/>
          <cell r="AB517"/>
          <cell r="AC517"/>
          <cell r="AD517"/>
          <cell r="AE517"/>
          <cell r="AF517"/>
          <cell r="AG517"/>
          <cell r="AH517"/>
          <cell r="AI517"/>
          <cell r="AJ517"/>
          <cell r="AK517"/>
          <cell r="AL517"/>
          <cell r="AM517"/>
          <cell r="AN517"/>
          <cell r="AO517"/>
          <cell r="AP517"/>
          <cell r="AQ517"/>
          <cell r="AR517"/>
          <cell r="AS517"/>
          <cell r="AT517"/>
          <cell r="AU517"/>
          <cell r="AV517"/>
          <cell r="AW517"/>
          <cell r="AX517"/>
          <cell r="AY517"/>
          <cell r="AZ517"/>
          <cell r="BA517"/>
          <cell r="BB517"/>
          <cell r="BC517"/>
          <cell r="BD517"/>
          <cell r="BE517"/>
          <cell r="BF517"/>
          <cell r="BG517"/>
          <cell r="BH517"/>
          <cell r="BI517"/>
          <cell r="BJ517" t="str">
            <v>Новый Абонент</v>
          </cell>
        </row>
        <row r="518">
          <cell r="A518">
            <v>30767</v>
          </cell>
          <cell r="B518" t="str">
            <v xml:space="preserve">ИП Баширов Афган Сархош  </v>
          </cell>
          <cell r="C518" t="str">
            <v>ИП Баширов А.С.</v>
          </cell>
          <cell r="D518" t="str">
            <v xml:space="preserve"> 12-160/2006 от 01.01.2006г.</v>
          </cell>
          <cell r="E518"/>
          <cell r="F518"/>
          <cell r="G518"/>
          <cell r="H518"/>
          <cell r="I518"/>
          <cell r="J518"/>
          <cell r="K518">
            <v>890300221909</v>
          </cell>
          <cell r="L518"/>
          <cell r="M518"/>
          <cell r="N518"/>
          <cell r="O518"/>
          <cell r="P518">
            <v>305890305600025</v>
          </cell>
          <cell r="Q518" t="str">
            <v>000405138</v>
          </cell>
          <cell r="R518"/>
          <cell r="S518"/>
          <cell r="T518"/>
          <cell r="U518"/>
          <cell r="V518"/>
          <cell r="W518">
            <v>629757</v>
          </cell>
          <cell r="X518" t="str">
            <v>ЯНАО Надымский р-он</v>
          </cell>
          <cell r="Y518" t="str">
            <v>п. Пангоды</v>
          </cell>
          <cell r="Z518" t="str">
            <v>ул. Звездная 6-23</v>
          </cell>
          <cell r="AA518">
            <v>629757</v>
          </cell>
          <cell r="AB518" t="str">
            <v>ЯНАО Надымский р-он</v>
          </cell>
          <cell r="AC518" t="str">
            <v>п. Пангоды</v>
          </cell>
          <cell r="AD518" t="str">
            <v>ул. Звездная 6-23</v>
          </cell>
          <cell r="AE518"/>
          <cell r="AF518" t="str">
            <v>50-182</v>
          </cell>
          <cell r="AG518" t="str">
            <v xml:space="preserve">ИП Баширов Афган Сархош  </v>
          </cell>
          <cell r="AH518" t="str">
            <v>ИП Баширов А.С.</v>
          </cell>
          <cell r="AI518"/>
          <cell r="AJ518"/>
          <cell r="AK518"/>
          <cell r="AL518"/>
          <cell r="AM518"/>
          <cell r="AN518"/>
          <cell r="AO518"/>
          <cell r="AP518"/>
          <cell r="AQ518">
            <v>4</v>
          </cell>
          <cell r="AR518">
            <v>8</v>
          </cell>
          <cell r="AS518">
            <v>9</v>
          </cell>
          <cell r="AT518">
            <v>10</v>
          </cell>
          <cell r="AU518"/>
          <cell r="AV518"/>
          <cell r="AW518"/>
          <cell r="AX518" t="str">
            <v>Договор</v>
          </cell>
          <cell r="AY518" t="str">
            <v>ПРОДАВЕЦ</v>
          </cell>
          <cell r="AZ518"/>
          <cell r="BA518"/>
          <cell r="BB518"/>
          <cell r="BC518"/>
          <cell r="BD518"/>
          <cell r="BE518"/>
          <cell r="BF518"/>
          <cell r="BG518"/>
          <cell r="BH518"/>
          <cell r="BI518">
            <v>1</v>
          </cell>
          <cell r="BJ518" t="str">
            <v xml:space="preserve">ИП Баширов Афган Сархош  </v>
          </cell>
          <cell r="BK518" t="str">
            <v>г-ну Баширову А. С.</v>
          </cell>
          <cell r="BL518" t="str">
            <v>Индивидуальному предпринимателю</v>
          </cell>
          <cell r="BM518"/>
          <cell r="BN518"/>
          <cell r="BO518" t="str">
            <v>м-н Мир, ул Ленина 12</v>
          </cell>
          <cell r="BP518" t="str">
            <v>м-н Мир, ул Ленина 12</v>
          </cell>
        </row>
        <row r="519">
          <cell r="A519">
            <v>30768</v>
          </cell>
          <cell r="B519" t="str">
            <v xml:space="preserve">ИП Габибов Илгар Алекпер </v>
          </cell>
          <cell r="C519" t="str">
            <v>ИП Габибов И.А.</v>
          </cell>
          <cell r="D519" t="str">
            <v xml:space="preserve"> 12-205/2006 от 01.01.2006г.</v>
          </cell>
          <cell r="E519"/>
          <cell r="F519"/>
          <cell r="G519"/>
          <cell r="H519"/>
          <cell r="I519"/>
          <cell r="J519"/>
          <cell r="K519">
            <v>890300051301</v>
          </cell>
          <cell r="L519"/>
          <cell r="M519"/>
          <cell r="N519"/>
          <cell r="O519"/>
          <cell r="P519">
            <v>304890312000010</v>
          </cell>
          <cell r="Q519"/>
          <cell r="R519"/>
          <cell r="S519" t="str">
            <v xml:space="preserve"> </v>
          </cell>
          <cell r="T519"/>
          <cell r="U519"/>
          <cell r="V519"/>
          <cell r="W519">
            <v>629757</v>
          </cell>
          <cell r="X519" t="str">
            <v>ЯНАО Надымский р-он</v>
          </cell>
          <cell r="Y519" t="str">
            <v>п. Пангоды</v>
          </cell>
          <cell r="Z519" t="str">
            <v>ул. Ленина, 6-24</v>
          </cell>
          <cell r="AA519">
            <v>629757</v>
          </cell>
          <cell r="AB519" t="str">
            <v>ЯНАО Надымский р-он</v>
          </cell>
          <cell r="AC519" t="str">
            <v>п. Пангоды</v>
          </cell>
          <cell r="AD519" t="str">
            <v>ул. Ленина, 6-24</v>
          </cell>
          <cell r="AE519"/>
          <cell r="AF519" t="str">
            <v>57-161, 89044573840</v>
          </cell>
          <cell r="AG519" t="str">
            <v xml:space="preserve">ИП Габибов Илгар Алекпер </v>
          </cell>
          <cell r="AH519" t="str">
            <v>ИП Габибов И.А.</v>
          </cell>
          <cell r="AI519"/>
          <cell r="AJ519"/>
          <cell r="AK519"/>
          <cell r="AL519"/>
          <cell r="AM519"/>
          <cell r="AN519"/>
          <cell r="AO519"/>
          <cell r="AP519"/>
          <cell r="AQ519">
            <v>4</v>
          </cell>
          <cell r="AR519">
            <v>8</v>
          </cell>
          <cell r="AS519">
            <v>9</v>
          </cell>
          <cell r="AT519">
            <v>10</v>
          </cell>
          <cell r="AU519"/>
          <cell r="AV519"/>
          <cell r="AW519"/>
          <cell r="AX519" t="str">
            <v>Договор</v>
          </cell>
          <cell r="AY519" t="str">
            <v>ПРОДАВЕЦ</v>
          </cell>
          <cell r="AZ519"/>
          <cell r="BA519"/>
          <cell r="BB519"/>
          <cell r="BC519"/>
          <cell r="BD519"/>
          <cell r="BE519"/>
          <cell r="BF519"/>
          <cell r="BG519"/>
          <cell r="BH519"/>
          <cell r="BI519">
            <v>1</v>
          </cell>
          <cell r="BJ519" t="str">
            <v xml:space="preserve">ИП Габибов Илгар Алекпер </v>
          </cell>
          <cell r="BK519" t="str">
            <v>г-ну Габибову И. А.</v>
          </cell>
          <cell r="BL519" t="str">
            <v>Индивидуальному предпринимателю</v>
          </cell>
          <cell r="BM519"/>
          <cell r="BN519"/>
          <cell r="BO519" t="str">
            <v>м-н Надежда</v>
          </cell>
          <cell r="BP519" t="str">
            <v>м-н Надежда</v>
          </cell>
        </row>
        <row r="520">
          <cell r="A520">
            <v>30769</v>
          </cell>
          <cell r="B520" t="str">
            <v>Новый Абонент</v>
          </cell>
          <cell r="C520" t="str">
            <v>Новый Абонент</v>
          </cell>
          <cell r="D520"/>
          <cell r="E520"/>
          <cell r="F520"/>
          <cell r="G520"/>
          <cell r="H520"/>
          <cell r="I520"/>
          <cell r="J520"/>
          <cell r="K520"/>
          <cell r="L520"/>
          <cell r="M520"/>
          <cell r="N520"/>
          <cell r="O520"/>
          <cell r="P520"/>
          <cell r="Q520"/>
          <cell r="R520"/>
          <cell r="S520"/>
          <cell r="T520"/>
          <cell r="U520"/>
          <cell r="V520"/>
          <cell r="W520"/>
          <cell r="X520"/>
          <cell r="Y520"/>
          <cell r="Z520"/>
          <cell r="AA520"/>
          <cell r="AB520"/>
          <cell r="AC520"/>
          <cell r="AD520"/>
          <cell r="AE520"/>
          <cell r="AF520"/>
          <cell r="AG520"/>
          <cell r="AH520"/>
          <cell r="AI520"/>
          <cell r="AJ520"/>
          <cell r="AK520"/>
          <cell r="AL520"/>
          <cell r="AM520"/>
          <cell r="AN520"/>
          <cell r="AO520"/>
          <cell r="AP520"/>
          <cell r="AQ520"/>
          <cell r="AR520"/>
          <cell r="AS520"/>
          <cell r="AT520"/>
          <cell r="AU520"/>
          <cell r="AV520"/>
          <cell r="AW520"/>
          <cell r="AX520"/>
          <cell r="AY520"/>
          <cell r="AZ520"/>
          <cell r="BA520"/>
          <cell r="BB520"/>
          <cell r="BC520"/>
          <cell r="BD520"/>
          <cell r="BE520"/>
          <cell r="BF520"/>
          <cell r="BG520"/>
          <cell r="BH520"/>
          <cell r="BI520"/>
          <cell r="BJ520" t="str">
            <v>Новый Абонент</v>
          </cell>
        </row>
        <row r="521">
          <cell r="A521">
            <v>30770</v>
          </cell>
          <cell r="B521" t="str">
            <v>ПК "Фрегат"</v>
          </cell>
          <cell r="C521" t="str">
            <v>ПК "Фрегат"</v>
          </cell>
          <cell r="D521" t="str">
            <v xml:space="preserve"> 12-208/2006 от 01.01.2006г.</v>
          </cell>
          <cell r="E521"/>
          <cell r="F521" t="str">
            <v>"Запсибкомбанк" ОАО г. Салехард</v>
          </cell>
          <cell r="G521" t="str">
            <v>047182727</v>
          </cell>
          <cell r="H521" t="str">
            <v>30101810600000000000</v>
          </cell>
          <cell r="I521" t="str">
            <v>40703810300140000050</v>
          </cell>
          <cell r="J521"/>
          <cell r="K521">
            <v>8903021550</v>
          </cell>
          <cell r="L521">
            <v>890301001</v>
          </cell>
          <cell r="M521">
            <v>51600</v>
          </cell>
          <cell r="N521"/>
          <cell r="O521">
            <v>12531056</v>
          </cell>
          <cell r="P521">
            <v>1028900581710</v>
          </cell>
          <cell r="Q521"/>
          <cell r="R521">
            <v>7115665000</v>
          </cell>
          <cell r="S521">
            <v>16</v>
          </cell>
          <cell r="T521">
            <v>85</v>
          </cell>
          <cell r="U521">
            <v>49006</v>
          </cell>
          <cell r="V521"/>
          <cell r="W521">
            <v>629757</v>
          </cell>
          <cell r="X521" t="str">
            <v>ЯНАО, Надымский р-он</v>
          </cell>
          <cell r="Y521" t="str">
            <v>п. Пангоды</v>
          </cell>
          <cell r="Z521" t="str">
            <v>ул. Ленина, д.3, кв.14</v>
          </cell>
          <cell r="AA521">
            <v>629757</v>
          </cell>
          <cell r="AB521" t="str">
            <v>ЯНАО, Надымский р-он</v>
          </cell>
          <cell r="AC521" t="str">
            <v>п. Пангоды</v>
          </cell>
          <cell r="AD521" t="str">
            <v>ул. Ленина, д.3, кв.14</v>
          </cell>
          <cell r="AE521"/>
          <cell r="AF521" t="str">
            <v>50-780, 52-562</v>
          </cell>
          <cell r="AG521" t="str">
            <v xml:space="preserve">Председатель Иванов Иван Георгиевич </v>
          </cell>
          <cell r="AH521" t="str">
            <v>Председатель Иванов И.Г.</v>
          </cell>
          <cell r="AI521"/>
          <cell r="AJ521"/>
          <cell r="AK521"/>
          <cell r="AL521"/>
          <cell r="AM521"/>
          <cell r="AN521"/>
          <cell r="AO521"/>
          <cell r="AP521"/>
          <cell r="AQ521">
            <v>4</v>
          </cell>
          <cell r="AR521">
            <v>8</v>
          </cell>
          <cell r="AS521">
            <v>9</v>
          </cell>
          <cell r="AT521">
            <v>10</v>
          </cell>
          <cell r="AU521"/>
          <cell r="AV521"/>
          <cell r="AW521"/>
          <cell r="AX521" t="str">
            <v>Договор</v>
          </cell>
          <cell r="AY521" t="str">
            <v>ПРОДАВЕЦ</v>
          </cell>
          <cell r="AZ521"/>
          <cell r="BA521"/>
          <cell r="BB521"/>
          <cell r="BC521"/>
          <cell r="BD521"/>
          <cell r="BE521"/>
          <cell r="BF521"/>
          <cell r="BG521"/>
          <cell r="BH521"/>
          <cell r="BI521">
            <v>1</v>
          </cell>
          <cell r="BJ521" t="str">
            <v>ПК "Фрегат"</v>
          </cell>
          <cell r="BK521" t="str">
            <v>г-ну Иванову И. Г.</v>
          </cell>
          <cell r="BL521" t="str">
            <v>Председателю</v>
          </cell>
        </row>
        <row r="522">
          <cell r="A522">
            <v>30771</v>
          </cell>
          <cell r="B522" t="str">
            <v xml:space="preserve">ИП Джафаров Икрам Байрам </v>
          </cell>
          <cell r="C522" t="str">
            <v>ИП Джафаров И.Б.</v>
          </cell>
          <cell r="D522" t="str">
            <v xml:space="preserve"> 12-165/2006 от 01.01.2006г.</v>
          </cell>
          <cell r="E522"/>
          <cell r="F522"/>
          <cell r="G522"/>
          <cell r="H522"/>
          <cell r="I522"/>
          <cell r="J522"/>
          <cell r="K522">
            <v>890301501602</v>
          </cell>
          <cell r="L522"/>
          <cell r="M522"/>
          <cell r="N522"/>
          <cell r="O522"/>
          <cell r="P522">
            <v>304890332100023</v>
          </cell>
          <cell r="Q522" t="str">
            <v>0004030058</v>
          </cell>
          <cell r="R522"/>
          <cell r="S522"/>
          <cell r="T522"/>
          <cell r="U522"/>
          <cell r="V522"/>
          <cell r="W522">
            <v>629757</v>
          </cell>
          <cell r="X522" t="str">
            <v xml:space="preserve">ЯНАО Надымский р-он </v>
          </cell>
          <cell r="Y522" t="str">
            <v>п. Пангоды</v>
          </cell>
          <cell r="Z522" t="str">
            <v>ул. Ленина 6-40</v>
          </cell>
          <cell r="AA522">
            <v>629757</v>
          </cell>
          <cell r="AB522" t="str">
            <v xml:space="preserve">ЯНАО Надымский р-он </v>
          </cell>
          <cell r="AC522" t="str">
            <v>п. Пангоды</v>
          </cell>
          <cell r="AD522" t="str">
            <v>ул. Ленина 6-40</v>
          </cell>
          <cell r="AE522"/>
          <cell r="AF522" t="str">
            <v>50-537, 42-233</v>
          </cell>
          <cell r="AG522" t="str">
            <v xml:space="preserve">ИП Джафаров Икрам Байрам </v>
          </cell>
          <cell r="AH522" t="str">
            <v>ИП Джафаров И.Б.</v>
          </cell>
          <cell r="AI522"/>
          <cell r="AJ522"/>
          <cell r="AK522"/>
          <cell r="AL522"/>
          <cell r="AM522"/>
          <cell r="AN522"/>
          <cell r="AO522"/>
          <cell r="AP522"/>
          <cell r="AQ522">
            <v>4</v>
          </cell>
          <cell r="AR522">
            <v>8</v>
          </cell>
          <cell r="AS522">
            <v>9</v>
          </cell>
          <cell r="AT522">
            <v>10</v>
          </cell>
          <cell r="AU522"/>
          <cell r="AV522"/>
          <cell r="AW522"/>
          <cell r="AX522" t="str">
            <v>Договор</v>
          </cell>
          <cell r="AY522" t="str">
            <v>ПРОДАВЕЦ</v>
          </cell>
          <cell r="AZ522"/>
          <cell r="BA522"/>
          <cell r="BB522"/>
          <cell r="BC522"/>
          <cell r="BD522"/>
          <cell r="BE522"/>
          <cell r="BF522"/>
          <cell r="BG522"/>
          <cell r="BH522"/>
          <cell r="BI522">
            <v>1</v>
          </cell>
          <cell r="BJ522" t="str">
            <v xml:space="preserve">ИП Джафаров Икрам Байрам </v>
          </cell>
          <cell r="BK522" t="str">
            <v>г-ну Джафарову И. Б.</v>
          </cell>
          <cell r="BL522" t="str">
            <v>Индивидуальному предпринимателю</v>
          </cell>
          <cell r="BM522"/>
          <cell r="BN522"/>
          <cell r="BO522" t="str">
            <v>Кафе Мираж (район центрального рынка)</v>
          </cell>
          <cell r="BP522" t="str">
            <v>Кафе Мираж (район центрального рынка)</v>
          </cell>
        </row>
        <row r="523">
          <cell r="A523">
            <v>30772</v>
          </cell>
          <cell r="B523" t="str">
            <v xml:space="preserve">ИП Щерба Андрей Леонидович </v>
          </cell>
          <cell r="C523" t="str">
            <v>Щерба А.Л.</v>
          </cell>
          <cell r="D523" t="str">
            <v>12-249/2006 от 01.01.2006</v>
          </cell>
          <cell r="E523"/>
          <cell r="F523"/>
          <cell r="G523"/>
          <cell r="H523"/>
          <cell r="I523"/>
          <cell r="J523"/>
          <cell r="K523">
            <v>890300256411</v>
          </cell>
          <cell r="L523"/>
          <cell r="M523"/>
          <cell r="N523"/>
          <cell r="O523"/>
          <cell r="P523">
            <v>304890307900069</v>
          </cell>
          <cell r="Q523" t="str">
            <v>000335771</v>
          </cell>
          <cell r="R523"/>
          <cell r="S523"/>
          <cell r="T523"/>
          <cell r="U523"/>
          <cell r="V523"/>
          <cell r="W523">
            <v>629757</v>
          </cell>
          <cell r="X523" t="str">
            <v>ЯНАО, Надымский р-он</v>
          </cell>
          <cell r="Y523" t="str">
            <v>п. Пангоды</v>
          </cell>
          <cell r="Z523" t="str">
            <v>ул. Ленина 45 кв.2</v>
          </cell>
          <cell r="AA523">
            <v>629757</v>
          </cell>
          <cell r="AB523" t="str">
            <v>ЯНАО, Надымский р-он</v>
          </cell>
          <cell r="AC523" t="str">
            <v>п. Пангоды</v>
          </cell>
          <cell r="AD523" t="str">
            <v>ул. Ленина 45 кв.2</v>
          </cell>
          <cell r="AE523"/>
          <cell r="AF523" t="str">
            <v>57-230, 56-014</v>
          </cell>
          <cell r="AG523" t="str">
            <v xml:space="preserve">ИП Щерба Андрей Леонидович </v>
          </cell>
          <cell r="AH523" t="str">
            <v>Щерба А.Л.</v>
          </cell>
          <cell r="AI523"/>
          <cell r="AJ523"/>
          <cell r="AK523"/>
          <cell r="AL523"/>
          <cell r="AM523"/>
          <cell r="AN523"/>
          <cell r="AO523"/>
          <cell r="AP523"/>
          <cell r="AQ523">
            <v>4</v>
          </cell>
          <cell r="AR523">
            <v>8</v>
          </cell>
          <cell r="AS523">
            <v>9</v>
          </cell>
          <cell r="AT523">
            <v>10</v>
          </cell>
          <cell r="AU523"/>
          <cell r="AV523"/>
          <cell r="AW523"/>
          <cell r="AX523" t="str">
            <v>Договор</v>
          </cell>
          <cell r="AY523" t="str">
            <v>ПРОДАВЕЦ</v>
          </cell>
          <cell r="AZ523"/>
          <cell r="BA523"/>
          <cell r="BB523"/>
          <cell r="BC523"/>
          <cell r="BD523"/>
          <cell r="BE523"/>
          <cell r="BF523"/>
          <cell r="BG523"/>
          <cell r="BH523"/>
          <cell r="BI523">
            <v>1</v>
          </cell>
          <cell r="BJ523" t="str">
            <v xml:space="preserve">ИП Щерба Андрей Леонидович </v>
          </cell>
          <cell r="BK523" t="str">
            <v>г-ну Щерба А. Л.</v>
          </cell>
          <cell r="BL523" t="str">
            <v>Индивидуальному предпринимателю</v>
          </cell>
          <cell r="BM523"/>
          <cell r="BN523"/>
          <cell r="BO523" t="str">
            <v>Стомат.кабинет ФЖК-1ул.Спортивная 24</v>
          </cell>
          <cell r="BP523" t="str">
            <v>Стомат.кабинет ФЖК-1ул.Спортивная 24</v>
          </cell>
        </row>
        <row r="524">
          <cell r="A524">
            <v>30773</v>
          </cell>
          <cell r="B524" t="str">
            <v xml:space="preserve">ИП Зейналов Габил Аллахверди  </v>
          </cell>
          <cell r="C524" t="str">
            <v>ИП Зейналов Г.А.</v>
          </cell>
          <cell r="D524" t="str">
            <v xml:space="preserve"> 12-193/2006 от 01.01.2006г.</v>
          </cell>
          <cell r="E524"/>
          <cell r="F524"/>
          <cell r="G524"/>
          <cell r="H524"/>
          <cell r="I524"/>
          <cell r="J524"/>
          <cell r="K524">
            <v>890303536287</v>
          </cell>
          <cell r="L524"/>
          <cell r="M524"/>
          <cell r="N524"/>
          <cell r="O524"/>
          <cell r="P524">
            <v>304890308900041</v>
          </cell>
          <cell r="Q524" t="str">
            <v>000188763</v>
          </cell>
          <cell r="R524"/>
          <cell r="S524"/>
          <cell r="T524"/>
          <cell r="U524"/>
          <cell r="V524"/>
          <cell r="W524">
            <v>629757</v>
          </cell>
          <cell r="X524" t="str">
            <v>ЯНАО Надымский р-он</v>
          </cell>
          <cell r="Y524" t="str">
            <v>п. Пангоды</v>
          </cell>
          <cell r="Z524" t="str">
            <v>ул. Мира 17</v>
          </cell>
          <cell r="AA524">
            <v>629757</v>
          </cell>
          <cell r="AB524" t="str">
            <v>ЯНАО Надымский р-он</v>
          </cell>
          <cell r="AC524" t="str">
            <v>п. Пангоды</v>
          </cell>
          <cell r="AD524" t="str">
            <v>ул. Мира 17</v>
          </cell>
          <cell r="AE524"/>
          <cell r="AF524"/>
          <cell r="AG524" t="str">
            <v xml:space="preserve">ИП Зейналов Габил Аллахверди  </v>
          </cell>
          <cell r="AH524" t="str">
            <v>ИП Зейналов Г.А.</v>
          </cell>
          <cell r="AI524"/>
          <cell r="AJ524"/>
          <cell r="AK524"/>
          <cell r="AL524"/>
          <cell r="AM524"/>
          <cell r="AN524"/>
          <cell r="AO524"/>
          <cell r="AP524"/>
          <cell r="AQ524">
            <v>4</v>
          </cell>
          <cell r="AR524">
            <v>8</v>
          </cell>
          <cell r="AS524">
            <v>9</v>
          </cell>
          <cell r="AT524">
            <v>10</v>
          </cell>
          <cell r="AU524"/>
          <cell r="AV524"/>
          <cell r="AW524"/>
          <cell r="AX524" t="str">
            <v>Договор</v>
          </cell>
          <cell r="AY524" t="str">
            <v>ПРОДАВЕЦ</v>
          </cell>
          <cell r="AZ524"/>
          <cell r="BA524"/>
          <cell r="BB524"/>
          <cell r="BC524"/>
          <cell r="BD524"/>
          <cell r="BE524"/>
          <cell r="BF524"/>
          <cell r="BG524"/>
          <cell r="BH524"/>
          <cell r="BI524">
            <v>1</v>
          </cell>
          <cell r="BJ524" t="str">
            <v xml:space="preserve">ИП Зейналов Габил Аллахверди  </v>
          </cell>
          <cell r="BK524" t="str">
            <v>г-ну Зейналову Г. А.</v>
          </cell>
          <cell r="BL524" t="str">
            <v>Индивидуальному предпринимателю</v>
          </cell>
          <cell r="BM524"/>
          <cell r="BN524"/>
          <cell r="BO524" t="str">
            <v>м-н Для Вас, Мира 17</v>
          </cell>
          <cell r="BP524" t="str">
            <v>м-н Для Вас, Мира 17</v>
          </cell>
        </row>
        <row r="525">
          <cell r="A525">
            <v>30774</v>
          </cell>
          <cell r="B525" t="str">
            <v>ЖГСК "Буревестник-2001"</v>
          </cell>
          <cell r="C525" t="str">
            <v xml:space="preserve">ЖГСК "Буревестник –2001"  </v>
          </cell>
          <cell r="D525" t="str">
            <v xml:space="preserve"> 12-210/2006 от 01.01.2006г.</v>
          </cell>
          <cell r="E525"/>
          <cell r="F525"/>
          <cell r="G525"/>
          <cell r="H525"/>
          <cell r="I525"/>
          <cell r="J525"/>
          <cell r="K525">
            <v>8903021567</v>
          </cell>
          <cell r="L525">
            <v>890301001</v>
          </cell>
          <cell r="M525"/>
          <cell r="N525"/>
          <cell r="O525"/>
          <cell r="P525">
            <v>1038900660160</v>
          </cell>
          <cell r="Q525"/>
          <cell r="R525"/>
          <cell r="S525"/>
          <cell r="T525"/>
          <cell r="U525"/>
          <cell r="V525"/>
          <cell r="W525">
            <v>629757</v>
          </cell>
          <cell r="X525" t="str">
            <v>ЯНАО,Надымский р-он</v>
          </cell>
          <cell r="Y525" t="str">
            <v>п. Пангоды</v>
          </cell>
          <cell r="Z525" t="str">
            <v>ул. Звездная 44 кв.16</v>
          </cell>
          <cell r="AA525">
            <v>629757</v>
          </cell>
          <cell r="AB525" t="str">
            <v>ЯНАО,Надымский р-он</v>
          </cell>
          <cell r="AC525" t="str">
            <v>п. Пангоды</v>
          </cell>
          <cell r="AD525" t="str">
            <v>ул. Звездная 44 кв.16</v>
          </cell>
          <cell r="AE525"/>
          <cell r="AF525" t="str">
            <v>56-757, 89088540398</v>
          </cell>
          <cell r="AG525" t="str">
            <v xml:space="preserve">Председатель Шеремет Сергей Анатольевич  </v>
          </cell>
          <cell r="AH525" t="str">
            <v>ИП Шеремет С.А.</v>
          </cell>
          <cell r="AI525"/>
          <cell r="AJ525"/>
          <cell r="AK525"/>
          <cell r="AL525"/>
          <cell r="AM525"/>
          <cell r="AN525"/>
          <cell r="AO525"/>
          <cell r="AP525"/>
          <cell r="AQ525">
            <v>4</v>
          </cell>
          <cell r="AR525">
            <v>8</v>
          </cell>
          <cell r="AS525">
            <v>9</v>
          </cell>
          <cell r="AT525">
            <v>10</v>
          </cell>
          <cell r="AU525"/>
          <cell r="AV525"/>
          <cell r="AW525"/>
          <cell r="AX525" t="str">
            <v>Договор</v>
          </cell>
          <cell r="AY525" t="str">
            <v>ПРОДАВЕЦ</v>
          </cell>
          <cell r="AZ525"/>
          <cell r="BA525"/>
          <cell r="BB525"/>
          <cell r="BC525"/>
          <cell r="BD525"/>
          <cell r="BE525"/>
          <cell r="BF525"/>
          <cell r="BG525"/>
          <cell r="BH525"/>
          <cell r="BI525">
            <v>1</v>
          </cell>
          <cell r="BJ525" t="str">
            <v>ЖГСК "Буревестник-2001"</v>
          </cell>
          <cell r="BK525" t="str">
            <v>г-ну Шеремет С. А.</v>
          </cell>
          <cell r="BL525" t="str">
            <v>Индивидуальному предпринимателю</v>
          </cell>
          <cell r="BM525"/>
          <cell r="BN525"/>
          <cell r="BO525" t="str">
            <v>гараж, ул. Набережная</v>
          </cell>
          <cell r="BP525" t="str">
            <v>гараж, ул. Набережная</v>
          </cell>
        </row>
        <row r="526">
          <cell r="A526">
            <v>30775</v>
          </cell>
          <cell r="B526" t="str">
            <v xml:space="preserve">Насонов Сергей Александрович </v>
          </cell>
          <cell r="C526" t="str">
            <v xml:space="preserve"> Насонов С.А.</v>
          </cell>
          <cell r="D526" t="str">
            <v xml:space="preserve"> 12-253/2006 от 01.01.2006г.</v>
          </cell>
          <cell r="E526"/>
          <cell r="F526"/>
          <cell r="G526"/>
          <cell r="H526"/>
          <cell r="I526"/>
          <cell r="J526"/>
          <cell r="K526">
            <v>890300250314</v>
          </cell>
          <cell r="L526"/>
          <cell r="M526"/>
          <cell r="N526"/>
          <cell r="O526"/>
          <cell r="P526"/>
          <cell r="Q526"/>
          <cell r="R526"/>
          <cell r="S526"/>
          <cell r="T526"/>
          <cell r="U526"/>
          <cell r="V526"/>
          <cell r="W526">
            <v>629757</v>
          </cell>
          <cell r="X526" t="str">
            <v>ЯНАО Надымский р-он</v>
          </cell>
          <cell r="Y526" t="str">
            <v>п. Пангоды</v>
          </cell>
          <cell r="Z526" t="str">
            <v>ул. Набережная  д. 5</v>
          </cell>
          <cell r="AA526">
            <v>629757</v>
          </cell>
          <cell r="AB526" t="str">
            <v>ЯНАО Надымский р-он</v>
          </cell>
          <cell r="AC526" t="str">
            <v>п. Пангоды</v>
          </cell>
          <cell r="AD526" t="str">
            <v>ул. Набережная  д. 5</v>
          </cell>
          <cell r="AE526"/>
          <cell r="AF526" t="str">
            <v>56-800, 50-500</v>
          </cell>
          <cell r="AG526" t="str">
            <v xml:space="preserve">Насонов Сергей Александрович </v>
          </cell>
          <cell r="AH526" t="str">
            <v>ИП Насонов С.А.</v>
          </cell>
          <cell r="AI526"/>
          <cell r="AJ526"/>
          <cell r="AK526"/>
          <cell r="AL526"/>
          <cell r="AM526"/>
          <cell r="AN526"/>
          <cell r="AO526"/>
          <cell r="AP526"/>
          <cell r="AQ526">
            <v>4</v>
          </cell>
          <cell r="AR526">
            <v>8</v>
          </cell>
          <cell r="AS526">
            <v>9</v>
          </cell>
          <cell r="AT526">
            <v>10</v>
          </cell>
          <cell r="AU526"/>
          <cell r="AV526"/>
          <cell r="AW526"/>
          <cell r="AX526" t="str">
            <v>Договор</v>
          </cell>
          <cell r="AY526" t="str">
            <v>ПРОДАВЕЦ</v>
          </cell>
          <cell r="AZ526"/>
          <cell r="BA526"/>
          <cell r="BB526"/>
          <cell r="BC526"/>
          <cell r="BD526"/>
          <cell r="BE526"/>
          <cell r="BF526"/>
          <cell r="BG526"/>
          <cell r="BH526"/>
          <cell r="BI526">
            <v>1</v>
          </cell>
          <cell r="BJ526" t="str">
            <v xml:space="preserve">Насонов Сергей Александрович </v>
          </cell>
          <cell r="BK526" t="str">
            <v>г-ну Насонову С. А.</v>
          </cell>
          <cell r="BL526" t="str">
            <v>Индивидуальному предпринимателю</v>
          </cell>
          <cell r="BM526"/>
          <cell r="BN526"/>
          <cell r="BO526" t="str">
            <v>ж/д ул. Набережная 5</v>
          </cell>
          <cell r="BP526" t="str">
            <v>ж/д ул. Набережная 5</v>
          </cell>
        </row>
        <row r="527">
          <cell r="A527">
            <v>30776</v>
          </cell>
          <cell r="B527" t="str">
            <v xml:space="preserve">ИП Аббасов Исраил Микаил  </v>
          </cell>
          <cell r="C527" t="str">
            <v>ИП Аббасов И.М.</v>
          </cell>
          <cell r="D527" t="str">
            <v xml:space="preserve"> 12-163/2006 от 01.01.2006г.</v>
          </cell>
          <cell r="E527"/>
          <cell r="F527"/>
          <cell r="G527"/>
          <cell r="H527"/>
          <cell r="I527"/>
          <cell r="J527"/>
          <cell r="K527">
            <v>890306265613</v>
          </cell>
          <cell r="L527"/>
          <cell r="M527"/>
          <cell r="N527"/>
          <cell r="O527"/>
          <cell r="P527">
            <v>304890329000021</v>
          </cell>
          <cell r="Q527" t="str">
            <v>000402259</v>
          </cell>
          <cell r="R527"/>
          <cell r="S527"/>
          <cell r="T527"/>
          <cell r="U527"/>
          <cell r="V527"/>
          <cell r="W527">
            <v>629757</v>
          </cell>
          <cell r="X527" t="str">
            <v>ЯНАО Надымский р-он</v>
          </cell>
          <cell r="Y527" t="str">
            <v>п. Пангоды</v>
          </cell>
          <cell r="Z527" t="str">
            <v>ул. Ленина 4-5</v>
          </cell>
          <cell r="AA527">
            <v>629757</v>
          </cell>
          <cell r="AB527" t="str">
            <v>ЯНАО Надымский р-он</v>
          </cell>
          <cell r="AC527" t="str">
            <v>п. Пангоды</v>
          </cell>
          <cell r="AD527" t="str">
            <v>ул. Ленина 4-5</v>
          </cell>
          <cell r="AE527"/>
          <cell r="AF527" t="str">
            <v>90098, 89088540704</v>
          </cell>
          <cell r="AG527" t="str">
            <v xml:space="preserve">ИП Аббасов Исраил Микаил  </v>
          </cell>
          <cell r="AH527" t="str">
            <v>ИП Аббасов И.М.</v>
          </cell>
          <cell r="AI527"/>
          <cell r="AJ527"/>
          <cell r="AK527"/>
          <cell r="AL527"/>
          <cell r="AM527"/>
          <cell r="AN527"/>
          <cell r="AO527"/>
          <cell r="AP527"/>
          <cell r="AQ527">
            <v>4</v>
          </cell>
          <cell r="AR527">
            <v>8</v>
          </cell>
          <cell r="AS527">
            <v>9</v>
          </cell>
          <cell r="AT527">
            <v>10</v>
          </cell>
          <cell r="AU527"/>
          <cell r="AV527"/>
          <cell r="AW527"/>
          <cell r="AX527" t="str">
            <v>Договор</v>
          </cell>
          <cell r="AY527" t="str">
            <v>ПРОДАВЕЦ</v>
          </cell>
          <cell r="AZ527"/>
          <cell r="BA527"/>
          <cell r="BB527"/>
          <cell r="BC527"/>
          <cell r="BD527"/>
          <cell r="BE527"/>
          <cell r="BF527"/>
          <cell r="BG527"/>
          <cell r="BH527"/>
          <cell r="BI527">
            <v>1</v>
          </cell>
          <cell r="BJ527" t="str">
            <v xml:space="preserve">ИП Аббасов Исраил Микаил  </v>
          </cell>
          <cell r="BK527" t="str">
            <v>г-ну Аббасову И. М.</v>
          </cell>
          <cell r="BL527" t="str">
            <v>Индивидуальному предпринимателю</v>
          </cell>
          <cell r="BM527"/>
          <cell r="BN527"/>
          <cell r="BO527" t="str">
            <v>м-н Ямсовей, ул. Ленина 10</v>
          </cell>
          <cell r="BP527" t="str">
            <v>м-н Ямсовей, ул. Ленина 10</v>
          </cell>
        </row>
        <row r="528">
          <cell r="A528">
            <v>30777</v>
          </cell>
          <cell r="B528" t="str">
            <v>ИП Кочергина Елена Анатольевна</v>
          </cell>
          <cell r="C528" t="str">
            <v>ИП Кочергина Е.А.</v>
          </cell>
          <cell r="D528" t="str">
            <v>12-173/2008 от 01.01.08</v>
          </cell>
          <cell r="E528"/>
          <cell r="F528"/>
          <cell r="G528"/>
          <cell r="H528"/>
          <cell r="I528"/>
          <cell r="J528"/>
          <cell r="K528">
            <v>890302549987</v>
          </cell>
          <cell r="L528"/>
          <cell r="M528"/>
          <cell r="N528"/>
          <cell r="O528"/>
          <cell r="P528" t="str">
            <v>307890301600031</v>
          </cell>
          <cell r="Q528"/>
          <cell r="R528"/>
          <cell r="S528"/>
          <cell r="T528"/>
          <cell r="U528"/>
          <cell r="V528"/>
          <cell r="W528">
            <v>629757</v>
          </cell>
          <cell r="X528" t="str">
            <v>ЯНАО Надымский р-он</v>
          </cell>
          <cell r="Y528" t="str">
            <v>п. Пангоды</v>
          </cell>
          <cell r="Z528" t="str">
            <v>ул.Мира 17 -44</v>
          </cell>
          <cell r="AA528">
            <v>629757</v>
          </cell>
          <cell r="AB528" t="str">
            <v>ЯНАО Надымский р-он</v>
          </cell>
          <cell r="AC528" t="str">
            <v>п. Пангоды</v>
          </cell>
          <cell r="AD528" t="str">
            <v>ул.Мира 17 -44</v>
          </cell>
          <cell r="AE528"/>
          <cell r="AF528" t="str">
            <v>55-08-27</v>
          </cell>
          <cell r="AG528" t="str">
            <v>ИП Кочергина Елена Анатольевна</v>
          </cell>
          <cell r="AH528" t="str">
            <v>ИП Бабаев И.Б.</v>
          </cell>
          <cell r="AI528"/>
          <cell r="AJ528"/>
          <cell r="AK528"/>
          <cell r="AL528"/>
          <cell r="AM528"/>
          <cell r="AN528"/>
          <cell r="AO528"/>
          <cell r="AP528"/>
          <cell r="AQ528">
            <v>8</v>
          </cell>
          <cell r="AR528">
            <v>4</v>
          </cell>
          <cell r="AS528">
            <v>5</v>
          </cell>
          <cell r="AT528">
            <v>6</v>
          </cell>
          <cell r="AU528"/>
          <cell r="AV528"/>
          <cell r="AW528"/>
          <cell r="AX528" t="str">
            <v>Договор</v>
          </cell>
          <cell r="AY528" t="str">
            <v>ПРОДАВЕЦ</v>
          </cell>
          <cell r="AZ528"/>
          <cell r="BA528"/>
          <cell r="BB528"/>
          <cell r="BC528"/>
          <cell r="BD528"/>
          <cell r="BE528"/>
          <cell r="BF528"/>
          <cell r="BG528"/>
          <cell r="BH528"/>
          <cell r="BI528">
            <v>1</v>
          </cell>
          <cell r="BJ528" t="str">
            <v>ИП Кочергина Елена Анатольевна</v>
          </cell>
          <cell r="BK528" t="str">
            <v>г-же Гочергиной Е. А.</v>
          </cell>
          <cell r="BL528" t="str">
            <v>Индивидуальному предпринимателю</v>
          </cell>
        </row>
        <row r="529">
          <cell r="A529">
            <v>30778</v>
          </cell>
          <cell r="B529" t="str">
            <v xml:space="preserve">ИП Мезенина  Анжелика Анатольевна  </v>
          </cell>
          <cell r="C529" t="str">
            <v>ИП Мезенина А.А.</v>
          </cell>
          <cell r="D529" t="str">
            <v xml:space="preserve"> 12-247/2006 от 01.01.2006г.</v>
          </cell>
          <cell r="E529"/>
          <cell r="F529"/>
          <cell r="G529"/>
          <cell r="H529"/>
          <cell r="I529"/>
          <cell r="J529"/>
          <cell r="K529">
            <v>550721960404</v>
          </cell>
          <cell r="L529"/>
          <cell r="M529"/>
          <cell r="N529"/>
          <cell r="O529"/>
          <cell r="P529">
            <v>305890321500021</v>
          </cell>
          <cell r="Q529"/>
          <cell r="R529"/>
          <cell r="S529"/>
          <cell r="T529"/>
          <cell r="U529"/>
          <cell r="V529"/>
          <cell r="W529">
            <v>629757</v>
          </cell>
          <cell r="X529" t="str">
            <v>ЯНАО Надымский р-он</v>
          </cell>
          <cell r="Y529" t="str">
            <v>п. Пангоды</v>
          </cell>
          <cell r="Z529" t="str">
            <v>ул. Энергетиков 36-9</v>
          </cell>
          <cell r="AA529">
            <v>629757</v>
          </cell>
          <cell r="AB529" t="str">
            <v>ЯНАО Надымский р-он</v>
          </cell>
          <cell r="AC529" t="str">
            <v>п. Пангоды</v>
          </cell>
          <cell r="AD529" t="str">
            <v>ул. Энергетиков 36-9</v>
          </cell>
          <cell r="AE529"/>
          <cell r="AF529" t="str">
            <v>59-800, 276-67, сот.89026218897</v>
          </cell>
          <cell r="AG529" t="str">
            <v xml:space="preserve">ИП Мезенина  Анжелика Анатольевна  </v>
          </cell>
          <cell r="AH529" t="str">
            <v>ИП Мезенина А.А.</v>
          </cell>
          <cell r="AI529"/>
          <cell r="AJ529"/>
          <cell r="AK529"/>
          <cell r="AL529"/>
          <cell r="AM529"/>
          <cell r="AN529"/>
          <cell r="AO529"/>
          <cell r="AP529"/>
          <cell r="AQ529">
            <v>4</v>
          </cell>
          <cell r="AR529">
            <v>8</v>
          </cell>
          <cell r="AS529">
            <v>9</v>
          </cell>
          <cell r="AT529">
            <v>10</v>
          </cell>
          <cell r="AU529"/>
          <cell r="AV529"/>
          <cell r="AW529"/>
          <cell r="AX529" t="str">
            <v>Договор</v>
          </cell>
          <cell r="AY529" t="str">
            <v>ПРОДАВЕЦ</v>
          </cell>
          <cell r="AZ529"/>
          <cell r="BA529"/>
          <cell r="BB529"/>
          <cell r="BC529"/>
          <cell r="BD529"/>
          <cell r="BE529"/>
          <cell r="BF529"/>
          <cell r="BG529"/>
          <cell r="BH529"/>
          <cell r="BI529">
            <v>1</v>
          </cell>
          <cell r="BJ529" t="str">
            <v xml:space="preserve">ИП Мезенина  Анжелика Анатольевна  </v>
          </cell>
          <cell r="BK529" t="str">
            <v>г-же Мезениной А.А.</v>
          </cell>
          <cell r="BL529" t="str">
            <v>Индивидуальному предпринимателю</v>
          </cell>
          <cell r="BM529"/>
          <cell r="BN529"/>
          <cell r="BO529" t="str">
            <v>салон "Ева", ул. Ленина</v>
          </cell>
          <cell r="BP529" t="str">
            <v>салон "Ева", ул. Ленина</v>
          </cell>
        </row>
        <row r="530">
          <cell r="A530">
            <v>30779</v>
          </cell>
          <cell r="B530" t="str">
            <v xml:space="preserve">гр. Вердиев Шукур Исмаил </v>
          </cell>
          <cell r="C530" t="str">
            <v>гр. Вердиев Ш.И.</v>
          </cell>
          <cell r="D530" t="str">
            <v>12-256/2006 т 01.04.2006</v>
          </cell>
          <cell r="E530"/>
          <cell r="F530"/>
          <cell r="G530"/>
          <cell r="H530"/>
          <cell r="I530"/>
          <cell r="J530"/>
          <cell r="K530"/>
          <cell r="L530"/>
          <cell r="M530"/>
          <cell r="N530"/>
          <cell r="O530"/>
          <cell r="P530"/>
          <cell r="Q530"/>
          <cell r="R530"/>
          <cell r="S530"/>
          <cell r="T530"/>
          <cell r="U530"/>
          <cell r="V530"/>
          <cell r="W530">
            <v>629757</v>
          </cell>
          <cell r="X530" t="str">
            <v>ЯНАО Надымский р-он</v>
          </cell>
          <cell r="Y530" t="str">
            <v>п. Пангоды</v>
          </cell>
          <cell r="Z530" t="str">
            <v>ул. Молодёжная д. 9 кв. 12</v>
          </cell>
          <cell r="AA530">
            <v>629757</v>
          </cell>
          <cell r="AB530" t="str">
            <v>ЯНАО Надымский р-он</v>
          </cell>
          <cell r="AC530" t="str">
            <v>п. Пангоды</v>
          </cell>
          <cell r="AD530" t="str">
            <v>ул. Молодёжная д. 9 кв. 12</v>
          </cell>
          <cell r="AE530"/>
          <cell r="AF530"/>
          <cell r="AG530" t="str">
            <v xml:space="preserve">ИП Вердиев Шукур Исмаил </v>
          </cell>
          <cell r="AH530" t="str">
            <v>ИП Вердиев Ш.И.</v>
          </cell>
          <cell r="AI530"/>
          <cell r="AJ530"/>
          <cell r="AK530"/>
          <cell r="AL530"/>
          <cell r="AM530"/>
          <cell r="AN530"/>
          <cell r="AO530"/>
          <cell r="AP530"/>
          <cell r="AQ530">
            <v>4</v>
          </cell>
          <cell r="AR530">
            <v>8</v>
          </cell>
          <cell r="AS530">
            <v>9</v>
          </cell>
          <cell r="AT530">
            <v>10</v>
          </cell>
          <cell r="AU530"/>
          <cell r="AV530"/>
          <cell r="AW530"/>
          <cell r="AX530" t="str">
            <v>Договор</v>
          </cell>
          <cell r="AY530" t="str">
            <v>ПРОДАВЕЦ</v>
          </cell>
          <cell r="AZ530"/>
          <cell r="BA530"/>
          <cell r="BB530"/>
          <cell r="BC530"/>
          <cell r="BD530"/>
          <cell r="BE530"/>
          <cell r="BF530"/>
          <cell r="BG530"/>
          <cell r="BH530"/>
          <cell r="BI530">
            <v>1</v>
          </cell>
          <cell r="BJ530" t="str">
            <v xml:space="preserve">гр. Вердиев Шукур Исмаил </v>
          </cell>
          <cell r="BK530" t="str">
            <v>г-ну Вердиеву Ш. И.</v>
          </cell>
          <cell r="BL530" t="str">
            <v>Индивидуальному предпринимателю</v>
          </cell>
        </row>
        <row r="531">
          <cell r="A531">
            <v>30780</v>
          </cell>
          <cell r="B531" t="str">
            <v xml:space="preserve">Щербаков  Евгений Викторович </v>
          </cell>
          <cell r="C531" t="str">
            <v>Щербаков  Е. В.</v>
          </cell>
          <cell r="D531" t="str">
            <v>12-254/2006 т 01.01.2006</v>
          </cell>
          <cell r="E531"/>
          <cell r="F531"/>
          <cell r="G531"/>
          <cell r="H531"/>
          <cell r="I531"/>
          <cell r="J531"/>
          <cell r="K531">
            <v>890300250314</v>
          </cell>
          <cell r="L531"/>
          <cell r="M531"/>
          <cell r="N531"/>
          <cell r="O531"/>
          <cell r="P531"/>
          <cell r="Q531"/>
          <cell r="R531"/>
          <cell r="S531"/>
          <cell r="T531"/>
          <cell r="U531"/>
          <cell r="V531"/>
          <cell r="W531">
            <v>629757</v>
          </cell>
          <cell r="X531" t="str">
            <v>ЯНАО, Надымский р-он</v>
          </cell>
          <cell r="Y531" t="str">
            <v>п. Пангоды</v>
          </cell>
          <cell r="Z531" t="str">
            <v>ул. Звездная, 36-8</v>
          </cell>
          <cell r="AA531">
            <v>629757</v>
          </cell>
          <cell r="AB531" t="str">
            <v>ЯНАО, Надымский р-он</v>
          </cell>
          <cell r="AC531" t="str">
            <v>п. Пангоды</v>
          </cell>
          <cell r="AD531" t="str">
            <v>ул. Звездная, 36-8</v>
          </cell>
          <cell r="AE531"/>
          <cell r="AF531" t="str">
            <v>56-345</v>
          </cell>
          <cell r="AG531" t="str">
            <v xml:space="preserve">Щербаков  Евгений Викторович </v>
          </cell>
          <cell r="AH531" t="str">
            <v>Щербаков Е.В.</v>
          </cell>
          <cell r="AI531"/>
          <cell r="AJ531"/>
          <cell r="AK531"/>
          <cell r="AL531"/>
          <cell r="AM531"/>
          <cell r="AN531"/>
          <cell r="AO531"/>
          <cell r="AP531"/>
          <cell r="AQ531">
            <v>4</v>
          </cell>
          <cell r="AR531">
            <v>8</v>
          </cell>
          <cell r="AS531">
            <v>9</v>
          </cell>
          <cell r="AT531">
            <v>10</v>
          </cell>
          <cell r="AU531"/>
          <cell r="AV531"/>
          <cell r="AW531"/>
          <cell r="AX531" t="str">
            <v>Договор</v>
          </cell>
          <cell r="AY531" t="str">
            <v>ПРОДАВЕЦ</v>
          </cell>
          <cell r="AZ531"/>
          <cell r="BA531"/>
          <cell r="BB531"/>
          <cell r="BC531"/>
          <cell r="BD531"/>
          <cell r="BE531"/>
          <cell r="BF531"/>
          <cell r="BG531"/>
          <cell r="BH531"/>
          <cell r="BI531">
            <v>1</v>
          </cell>
          <cell r="BJ531" t="str">
            <v xml:space="preserve">Щербаков  Евгений Викторович </v>
          </cell>
          <cell r="BK531" t="str">
            <v>г-ну Щербакову Е. В.</v>
          </cell>
          <cell r="BL531" t="str">
            <v>Индивидуальному предпринимателю</v>
          </cell>
          <cell r="BM531"/>
          <cell r="BN531"/>
          <cell r="BO531" t="str">
            <v>ж/д ул. Набережная</v>
          </cell>
          <cell r="BP531" t="str">
            <v>ж/д ул. Набережная</v>
          </cell>
        </row>
        <row r="532">
          <cell r="A532">
            <v>30781</v>
          </cell>
          <cell r="B532" t="str">
            <v>Новый Абонент</v>
          </cell>
          <cell r="C532" t="str">
            <v>Новый Абонент</v>
          </cell>
          <cell r="D532"/>
          <cell r="E532"/>
          <cell r="F532"/>
          <cell r="G532"/>
          <cell r="H532"/>
          <cell r="I532"/>
          <cell r="J532"/>
          <cell r="K532"/>
          <cell r="L532"/>
          <cell r="M532"/>
          <cell r="N532"/>
          <cell r="O532"/>
          <cell r="P532"/>
          <cell r="Q532"/>
          <cell r="R532"/>
          <cell r="S532"/>
          <cell r="T532"/>
          <cell r="U532"/>
          <cell r="V532"/>
          <cell r="W532"/>
          <cell r="X532"/>
          <cell r="Y532"/>
          <cell r="Z532"/>
          <cell r="AA532"/>
          <cell r="AB532"/>
          <cell r="AC532"/>
          <cell r="AD532"/>
          <cell r="AE532"/>
          <cell r="AF532"/>
          <cell r="AG532"/>
          <cell r="AH532"/>
          <cell r="AI532"/>
          <cell r="AJ532"/>
          <cell r="AK532"/>
          <cell r="AL532"/>
          <cell r="AM532"/>
          <cell r="AN532"/>
          <cell r="AO532"/>
          <cell r="AP532"/>
          <cell r="AQ532"/>
          <cell r="AR532"/>
          <cell r="AS532"/>
          <cell r="AT532"/>
          <cell r="AU532"/>
          <cell r="AV532"/>
          <cell r="AW532"/>
          <cell r="AX532"/>
          <cell r="AY532"/>
          <cell r="AZ532"/>
          <cell r="BA532"/>
          <cell r="BB532"/>
          <cell r="BC532"/>
          <cell r="BD532"/>
          <cell r="BE532"/>
          <cell r="BF532"/>
          <cell r="BG532"/>
          <cell r="BH532"/>
          <cell r="BI532"/>
          <cell r="BJ532" t="str">
            <v>Новый Абонент</v>
          </cell>
        </row>
        <row r="533">
          <cell r="A533">
            <v>30782</v>
          </cell>
          <cell r="B533" t="str">
            <v>ИП Мамедов Сахиб Васил</v>
          </cell>
          <cell r="C533" t="str">
            <v>ИП Мамедов С.В.</v>
          </cell>
          <cell r="D533" t="str">
            <v xml:space="preserve"> 12-175/2006 от 01.01.2006г.</v>
          </cell>
          <cell r="E533"/>
          <cell r="F533"/>
          <cell r="G533"/>
          <cell r="H533"/>
          <cell r="I533"/>
          <cell r="J533"/>
          <cell r="K533">
            <v>890300031337</v>
          </cell>
          <cell r="L533"/>
          <cell r="M533"/>
          <cell r="N533"/>
          <cell r="O533"/>
          <cell r="P533">
            <v>304890331600010</v>
          </cell>
          <cell r="Q533" t="str">
            <v>000402869</v>
          </cell>
          <cell r="R533"/>
          <cell r="S533"/>
          <cell r="T533"/>
          <cell r="U533"/>
          <cell r="V533"/>
          <cell r="W533">
            <v>629757</v>
          </cell>
          <cell r="X533" t="str">
            <v>ЯНАО, Надымский р-он</v>
          </cell>
          <cell r="Y533" t="str">
            <v>п. Пангоды</v>
          </cell>
          <cell r="Z533" t="str">
            <v>ул. Мира 13/17</v>
          </cell>
          <cell r="AA533">
            <v>629757</v>
          </cell>
          <cell r="AB533" t="str">
            <v>ЯНАО, Надымский р-он</v>
          </cell>
          <cell r="AC533" t="str">
            <v>п. Пангоды</v>
          </cell>
          <cell r="AD533" t="str">
            <v>ул. Мира 13/17</v>
          </cell>
          <cell r="AE533"/>
          <cell r="AF533" t="str">
            <v>59-888, 50-779</v>
          </cell>
          <cell r="AG533" t="str">
            <v>ИП Мамедов Сахиб Васил</v>
          </cell>
          <cell r="AH533" t="str">
            <v>ИП Мамедов С.В.</v>
          </cell>
          <cell r="AI533"/>
          <cell r="AJ533"/>
          <cell r="AK533"/>
          <cell r="AL533"/>
          <cell r="AM533"/>
          <cell r="AN533"/>
          <cell r="AO533"/>
          <cell r="AP533"/>
          <cell r="AQ533">
            <v>4</v>
          </cell>
          <cell r="AR533">
            <v>8</v>
          </cell>
          <cell r="AS533">
            <v>9</v>
          </cell>
          <cell r="AT533">
            <v>10</v>
          </cell>
          <cell r="AU533"/>
          <cell r="AV533"/>
          <cell r="AW533"/>
          <cell r="AX533" t="str">
            <v>Договор</v>
          </cell>
          <cell r="AY533" t="str">
            <v>ПРОДАВЕЦ</v>
          </cell>
          <cell r="AZ533"/>
          <cell r="BA533"/>
          <cell r="BB533"/>
          <cell r="BC533"/>
          <cell r="BD533"/>
          <cell r="BE533"/>
          <cell r="BF533"/>
          <cell r="BG533"/>
          <cell r="BH533"/>
          <cell r="BI533">
            <v>1</v>
          </cell>
          <cell r="BJ533" t="str">
            <v>ИП Мамедов Сахиб Васил</v>
          </cell>
          <cell r="BK533" t="str">
            <v>г-ну Мамедову С. В.</v>
          </cell>
          <cell r="BL533" t="str">
            <v>Индивидуальному предпринимателю</v>
          </cell>
          <cell r="BM533"/>
          <cell r="BN533"/>
          <cell r="BO533" t="str">
            <v>м-н Кристина, ул. Ленина 46</v>
          </cell>
          <cell r="BP533" t="str">
            <v>м-н Кристина, ул. Ленина 46</v>
          </cell>
        </row>
        <row r="534">
          <cell r="A534">
            <v>30783</v>
          </cell>
          <cell r="B534" t="str">
            <v>Государственное Учреждение "Районная станция по борьбе с болезнями животных" г.Надым и Надымского района</v>
          </cell>
          <cell r="C534" t="str">
            <v>ГУ РС ББЖ г. Надыма и Надымского района</v>
          </cell>
          <cell r="D534" t="str">
            <v>12-251/2007 от 10.01.2007г.</v>
          </cell>
          <cell r="E534"/>
          <cell r="F534" t="str">
            <v>Расчетно-кассовый центр г. Салехард</v>
          </cell>
          <cell r="G534" t="str">
            <v>047182000</v>
          </cell>
          <cell r="H534"/>
          <cell r="I534" t="str">
            <v>40101810500000010001</v>
          </cell>
          <cell r="J534"/>
          <cell r="K534">
            <v>8903009200</v>
          </cell>
          <cell r="L534">
            <v>890301001</v>
          </cell>
          <cell r="M534" t="str">
            <v>22200</v>
          </cell>
          <cell r="N534"/>
          <cell r="O534" t="str">
            <v>39353111</v>
          </cell>
          <cell r="P534">
            <v>2058900401151</v>
          </cell>
          <cell r="Q534" t="str">
            <v>89 №000405776</v>
          </cell>
          <cell r="R534"/>
          <cell r="S534"/>
          <cell r="T534"/>
          <cell r="U534"/>
          <cell r="V534"/>
          <cell r="W534">
            <v>629730</v>
          </cell>
          <cell r="X534" t="str">
            <v>ЯНАО, Надымский р-он</v>
          </cell>
          <cell r="Y534" t="str">
            <v xml:space="preserve">г. Надым </v>
          </cell>
          <cell r="Z534" t="str">
            <v>ул. Полярная 10-А</v>
          </cell>
          <cell r="AA534">
            <v>629730</v>
          </cell>
          <cell r="AB534" t="str">
            <v>ЯНАО, Надымский р-он</v>
          </cell>
          <cell r="AC534" t="str">
            <v xml:space="preserve">г. Надым </v>
          </cell>
          <cell r="AD534" t="str">
            <v>ул. Полярная 10-А</v>
          </cell>
          <cell r="AE534"/>
          <cell r="AF534" t="str">
            <v>3-61-13, 3-78-34, 59-411</v>
          </cell>
          <cell r="AG534" t="str">
            <v>Степанов Ю.А.</v>
          </cell>
          <cell r="AH534" t="str">
            <v>Степанов Ю.А.</v>
          </cell>
          <cell r="AI534"/>
          <cell r="AJ534"/>
          <cell r="AK534" t="str">
            <v>Яхимович Е.А.</v>
          </cell>
          <cell r="AL534" t="str">
            <v>Яхимович Е.А.</v>
          </cell>
          <cell r="AM534"/>
          <cell r="AN534"/>
          <cell r="AO534"/>
          <cell r="AP534"/>
          <cell r="AQ534">
            <v>4</v>
          </cell>
          <cell r="AR534">
            <v>8</v>
          </cell>
          <cell r="AS534">
            <v>9</v>
          </cell>
          <cell r="AT534">
            <v>10</v>
          </cell>
          <cell r="AU534"/>
          <cell r="AV534"/>
          <cell r="AW534"/>
          <cell r="AX534" t="str">
            <v>Договор</v>
          </cell>
          <cell r="AY534" t="str">
            <v>ПРОДАВЕЦ</v>
          </cell>
          <cell r="AZ534"/>
          <cell r="BA534"/>
          <cell r="BB534"/>
          <cell r="BC534"/>
          <cell r="BD534"/>
          <cell r="BE534"/>
          <cell r="BF534"/>
          <cell r="BG534"/>
          <cell r="BH534"/>
          <cell r="BI534">
            <v>1</v>
          </cell>
          <cell r="BJ534" t="str">
            <v>Государственное Учреждение "Районная станция по борьбе с болезнями животных" г.Надым и Надымского района</v>
          </cell>
          <cell r="BK534" t="str">
            <v>н-ку Степанову Ю.А.</v>
          </cell>
          <cell r="BL534" t="str">
            <v>Начальнику</v>
          </cell>
          <cell r="BM534"/>
          <cell r="BN534"/>
          <cell r="BO534" t="str">
            <v>Ветслужба, ул. Звездная 9</v>
          </cell>
          <cell r="BP534" t="str">
            <v>Ветслужба, ул. Звездная 9</v>
          </cell>
        </row>
        <row r="535">
          <cell r="A535">
            <v>30784</v>
          </cell>
          <cell r="B535" t="str">
            <v xml:space="preserve">ИП Джафаров  Акиф Закир  </v>
          </cell>
          <cell r="C535" t="str">
            <v>ИП Джафаров А.З.</v>
          </cell>
          <cell r="D535" t="str">
            <v>12-167/2008 от 01.01.2008</v>
          </cell>
          <cell r="E535"/>
          <cell r="F535"/>
          <cell r="G535"/>
          <cell r="H535"/>
          <cell r="I535"/>
          <cell r="J535"/>
          <cell r="K535">
            <v>890305094274</v>
          </cell>
          <cell r="L535"/>
          <cell r="M535"/>
          <cell r="N535"/>
          <cell r="O535"/>
          <cell r="P535">
            <v>306890315200021</v>
          </cell>
          <cell r="Q535"/>
          <cell r="R535"/>
          <cell r="S535"/>
          <cell r="T535"/>
          <cell r="U535"/>
          <cell r="V535"/>
          <cell r="W535">
            <v>629757</v>
          </cell>
          <cell r="X535" t="str">
            <v>ЯНАО Надымский р-он</v>
          </cell>
          <cell r="Y535" t="str">
            <v>п. Пангоды</v>
          </cell>
          <cell r="Z535" t="str">
            <v>ул. Ленина 6-46</v>
          </cell>
          <cell r="AA535">
            <v>629757</v>
          </cell>
          <cell r="AB535" t="str">
            <v>ЯНАО Надымский р-он</v>
          </cell>
          <cell r="AC535" t="str">
            <v>п. Пангоды</v>
          </cell>
          <cell r="AD535" t="str">
            <v>ул. Ленина 6-46</v>
          </cell>
          <cell r="AE535"/>
          <cell r="AF535" t="str">
            <v>50-666, 89088549569</v>
          </cell>
          <cell r="AG535" t="str">
            <v>ИП Джафаров А.З.</v>
          </cell>
          <cell r="AH535" t="str">
            <v>ИП Джафаров А.З.</v>
          </cell>
          <cell r="AI535"/>
          <cell r="AJ535"/>
          <cell r="AK535"/>
          <cell r="AL535"/>
          <cell r="AM535"/>
          <cell r="AN535"/>
          <cell r="AO535"/>
          <cell r="AP535"/>
          <cell r="AQ535">
            <v>4</v>
          </cell>
          <cell r="AR535">
            <v>8</v>
          </cell>
          <cell r="AS535">
            <v>9</v>
          </cell>
          <cell r="AT535">
            <v>10</v>
          </cell>
          <cell r="AU535"/>
          <cell r="AV535"/>
          <cell r="AW535"/>
          <cell r="AX535" t="str">
            <v>Договор</v>
          </cell>
          <cell r="AY535" t="str">
            <v>ПРОДАВЕЦ</v>
          </cell>
          <cell r="AZ535"/>
          <cell r="BA535"/>
          <cell r="BB535"/>
          <cell r="BC535"/>
          <cell r="BD535"/>
          <cell r="BE535"/>
          <cell r="BF535"/>
          <cell r="BG535"/>
          <cell r="BH535"/>
          <cell r="BI535">
            <v>1</v>
          </cell>
          <cell r="BJ535" t="str">
            <v xml:space="preserve">ИП Джафаров  Акиф Закир  </v>
          </cell>
          <cell r="BK535" t="str">
            <v>г-ну Джафарову А. З.</v>
          </cell>
          <cell r="BL535" t="str">
            <v>Индивидуальному предпринимателю</v>
          </cell>
          <cell r="BM535"/>
          <cell r="BN535"/>
          <cell r="BO535" t="str">
            <v>м-н "Плазма", ул. Мира</v>
          </cell>
          <cell r="BP535" t="str">
            <v>м-н "Плазма", ул. Мира</v>
          </cell>
        </row>
        <row r="536">
          <cell r="A536">
            <v>30785</v>
          </cell>
          <cell r="B536" t="str">
            <v xml:space="preserve">ИП Менжунова Татьяна Алексеевна  </v>
          </cell>
          <cell r="C536" t="str">
            <v>ИП Менжунова Т.А.</v>
          </cell>
          <cell r="D536" t="str">
            <v>12-206/2006 от 01.01.2006</v>
          </cell>
          <cell r="E536"/>
          <cell r="F536"/>
          <cell r="G536"/>
          <cell r="H536"/>
          <cell r="I536"/>
          <cell r="J536"/>
          <cell r="K536">
            <v>890300165980</v>
          </cell>
          <cell r="L536"/>
          <cell r="M536"/>
          <cell r="N536"/>
          <cell r="O536"/>
          <cell r="P536">
            <v>304890311800092</v>
          </cell>
          <cell r="Q536"/>
          <cell r="R536"/>
          <cell r="S536"/>
          <cell r="T536"/>
          <cell r="U536"/>
          <cell r="V536"/>
          <cell r="W536">
            <v>629757</v>
          </cell>
          <cell r="X536" t="str">
            <v>ЯНАО Надымский р-он</v>
          </cell>
          <cell r="Y536" t="str">
            <v>п. Пангоды</v>
          </cell>
          <cell r="Z536" t="str">
            <v>ул. Ленина,д.51, кв.31</v>
          </cell>
          <cell r="AA536">
            <v>629757</v>
          </cell>
          <cell r="AB536" t="str">
            <v>ЯНАО Надымский р-он</v>
          </cell>
          <cell r="AC536" t="str">
            <v>п. Пангоды</v>
          </cell>
          <cell r="AD536" t="str">
            <v>ул. Ленина,д.51, кв.31</v>
          </cell>
          <cell r="AE536"/>
          <cell r="AF536" t="str">
            <v>56-084, 89026218418</v>
          </cell>
          <cell r="AG536" t="str">
            <v>ИП Менжунова Т.А.</v>
          </cell>
          <cell r="AH536" t="str">
            <v>ИП Менжунова Т.А.</v>
          </cell>
          <cell r="AI536"/>
          <cell r="AJ536"/>
          <cell r="AK536"/>
          <cell r="AL536"/>
          <cell r="AM536"/>
          <cell r="AN536"/>
          <cell r="AO536"/>
          <cell r="AP536"/>
          <cell r="AQ536">
            <v>4</v>
          </cell>
          <cell r="AR536">
            <v>8</v>
          </cell>
          <cell r="AS536">
            <v>9</v>
          </cell>
          <cell r="AT536">
            <v>10</v>
          </cell>
          <cell r="AU536"/>
          <cell r="AV536"/>
          <cell r="AW536"/>
          <cell r="AX536" t="str">
            <v>Договор</v>
          </cell>
          <cell r="AY536" t="str">
            <v>ПРОДАВЕЦ</v>
          </cell>
          <cell r="AZ536"/>
          <cell r="BA536"/>
          <cell r="BB536"/>
          <cell r="BC536"/>
          <cell r="BD536"/>
          <cell r="BE536"/>
          <cell r="BF536"/>
          <cell r="BG536"/>
          <cell r="BH536"/>
          <cell r="BI536">
            <v>1</v>
          </cell>
          <cell r="BJ536" t="str">
            <v xml:space="preserve">ИП Менжунова Татьяна Алексеевна  </v>
          </cell>
          <cell r="BK536" t="str">
            <v>г-же Менжуновой Т. А.</v>
          </cell>
          <cell r="BL536" t="str">
            <v>Индивидуальному предпринимателю</v>
          </cell>
          <cell r="BM536"/>
          <cell r="BN536"/>
          <cell r="BO536" t="str">
            <v>м-н Зимушка, ул. Ленина 51</v>
          </cell>
          <cell r="BP536" t="str">
            <v>м-н Зимушка, ул. Ленина 51</v>
          </cell>
        </row>
        <row r="537">
          <cell r="A537">
            <v>30786</v>
          </cell>
          <cell r="B537" t="str">
            <v xml:space="preserve">ИП Чернова Ольга Евгеньевна </v>
          </cell>
          <cell r="C537" t="str">
            <v>ИП Чернова О.Е.</v>
          </cell>
          <cell r="D537" t="str">
            <v xml:space="preserve"> 12-140/2006 от 01.01.2006г.</v>
          </cell>
          <cell r="E537"/>
          <cell r="F537"/>
          <cell r="G537"/>
          <cell r="H537"/>
          <cell r="I537"/>
          <cell r="J537"/>
          <cell r="K537">
            <v>890301474490</v>
          </cell>
          <cell r="L537"/>
          <cell r="M537"/>
          <cell r="N537"/>
          <cell r="O537"/>
          <cell r="P537">
            <v>305890322000012</v>
          </cell>
          <cell r="Q537" t="str">
            <v>000431027</v>
          </cell>
          <cell r="R537"/>
          <cell r="S537"/>
          <cell r="T537"/>
          <cell r="U537"/>
          <cell r="V537"/>
          <cell r="W537">
            <v>629757</v>
          </cell>
          <cell r="X537" t="str">
            <v>ЯНАО Надымский р-он</v>
          </cell>
          <cell r="Y537" t="str">
            <v>п. Пангоды</v>
          </cell>
          <cell r="Z537" t="str">
            <v>ул. Звездная 10-6</v>
          </cell>
          <cell r="AA537">
            <v>629757</v>
          </cell>
          <cell r="AB537" t="str">
            <v>ЯНАО Надымский р-он</v>
          </cell>
          <cell r="AC537" t="str">
            <v>п. Пангоды</v>
          </cell>
          <cell r="AD537" t="str">
            <v>ул. Звездная 10-6</v>
          </cell>
          <cell r="AE537"/>
          <cell r="AF537" t="str">
            <v>53-155</v>
          </cell>
          <cell r="AG537" t="str">
            <v>ИП Чернова О.Е.</v>
          </cell>
          <cell r="AH537" t="str">
            <v>ИП Чернова О.Е.</v>
          </cell>
          <cell r="AI537"/>
          <cell r="AJ537"/>
          <cell r="AK537"/>
          <cell r="AL537"/>
          <cell r="AM537"/>
          <cell r="AN537"/>
          <cell r="AO537"/>
          <cell r="AP537"/>
          <cell r="AQ537">
            <v>4</v>
          </cell>
          <cell r="AR537">
            <v>8</v>
          </cell>
          <cell r="AS537">
            <v>9</v>
          </cell>
          <cell r="AT537">
            <v>10</v>
          </cell>
          <cell r="AU537"/>
          <cell r="AV537"/>
          <cell r="AW537"/>
          <cell r="AX537" t="str">
            <v>Договор</v>
          </cell>
          <cell r="AY537" t="str">
            <v>ПРОДАВЕЦ</v>
          </cell>
          <cell r="AZ537"/>
          <cell r="BA537"/>
          <cell r="BB537"/>
          <cell r="BC537"/>
          <cell r="BD537"/>
          <cell r="BE537"/>
          <cell r="BF537"/>
          <cell r="BG537"/>
          <cell r="BH537"/>
          <cell r="BI537">
            <v>1</v>
          </cell>
          <cell r="BJ537" t="str">
            <v xml:space="preserve">ИП Чернова Ольга Евгеньевна </v>
          </cell>
          <cell r="BK537" t="str">
            <v>г-ну Черновой О. Е.</v>
          </cell>
          <cell r="BL537" t="str">
            <v>Индивидуальному предпринимателю</v>
          </cell>
          <cell r="BM537"/>
          <cell r="BN537"/>
          <cell r="BO537" t="str">
            <v>м-н Ромашка, ул. Мира</v>
          </cell>
          <cell r="BP537" t="str">
            <v>м-н Ромашка, ул. Мира</v>
          </cell>
        </row>
        <row r="538">
          <cell r="A538">
            <v>30787</v>
          </cell>
          <cell r="B538" t="str">
            <v>Новый Абонент</v>
          </cell>
          <cell r="C538" t="str">
            <v>Новый Абонент</v>
          </cell>
          <cell r="D538"/>
          <cell r="E538"/>
          <cell r="F538"/>
          <cell r="G538"/>
          <cell r="H538"/>
          <cell r="I538"/>
          <cell r="J538"/>
          <cell r="K538"/>
          <cell r="L538"/>
          <cell r="M538"/>
          <cell r="N538"/>
          <cell r="O538"/>
          <cell r="P538"/>
          <cell r="Q538"/>
          <cell r="R538"/>
          <cell r="S538"/>
          <cell r="T538"/>
          <cell r="U538"/>
          <cell r="V538"/>
          <cell r="W538"/>
          <cell r="X538"/>
          <cell r="Y538"/>
          <cell r="Z538"/>
          <cell r="AA538"/>
          <cell r="AB538"/>
          <cell r="AC538"/>
          <cell r="AD538"/>
          <cell r="AE538"/>
          <cell r="AF538"/>
          <cell r="AG538"/>
          <cell r="AH538"/>
          <cell r="AI538"/>
          <cell r="AJ538"/>
          <cell r="AK538"/>
          <cell r="AL538"/>
          <cell r="AM538"/>
          <cell r="AN538"/>
          <cell r="AO538"/>
          <cell r="AP538"/>
          <cell r="AQ538"/>
          <cell r="AR538"/>
          <cell r="AS538"/>
          <cell r="AT538"/>
          <cell r="AU538"/>
          <cell r="AV538"/>
          <cell r="AW538"/>
          <cell r="AX538"/>
          <cell r="AY538"/>
          <cell r="AZ538"/>
          <cell r="BA538"/>
          <cell r="BB538"/>
          <cell r="BC538"/>
          <cell r="BD538"/>
          <cell r="BE538"/>
          <cell r="BF538"/>
          <cell r="BG538"/>
          <cell r="BH538"/>
          <cell r="BI538"/>
          <cell r="BJ538" t="str">
            <v>Новый Абонент</v>
          </cell>
        </row>
        <row r="539">
          <cell r="A539">
            <v>30788</v>
          </cell>
          <cell r="B539" t="str">
            <v>ООО "Независимая оценка плюс"</v>
          </cell>
          <cell r="C539" t="str">
            <v>ООО "Независимая оценка плюс"</v>
          </cell>
          <cell r="D539" t="str">
            <v xml:space="preserve"> 12-245/2008 от 01.01.2008г.</v>
          </cell>
          <cell r="E539"/>
          <cell r="F539" t="str">
            <v>"Запсибкомбанк" ОАО г. Салехард</v>
          </cell>
          <cell r="G539" t="str">
            <v>047182727</v>
          </cell>
          <cell r="H539" t="str">
            <v>30101810600000000727</v>
          </cell>
          <cell r="I539" t="str">
            <v>40702810900140001065</v>
          </cell>
          <cell r="J539"/>
          <cell r="K539">
            <v>8903024247</v>
          </cell>
          <cell r="L539">
            <v>890301001</v>
          </cell>
          <cell r="M539"/>
          <cell r="N539"/>
          <cell r="O539"/>
          <cell r="P539">
            <v>1058900400657</v>
          </cell>
          <cell r="Q539" t="str">
            <v>000405292</v>
          </cell>
          <cell r="R539"/>
          <cell r="S539"/>
          <cell r="T539"/>
          <cell r="U539"/>
          <cell r="V539"/>
          <cell r="W539">
            <v>629757</v>
          </cell>
          <cell r="X539" t="str">
            <v>ЯНАО,Надымский р-он</v>
          </cell>
          <cell r="Y539" t="str">
            <v>п. Пангоды</v>
          </cell>
          <cell r="Z539" t="str">
            <v>ул. Мира 5-2</v>
          </cell>
          <cell r="AA539">
            <v>629757</v>
          </cell>
          <cell r="AB539" t="str">
            <v>ЯНАО,Надымский р-он</v>
          </cell>
          <cell r="AC539" t="str">
            <v>п. Пангоды</v>
          </cell>
          <cell r="AD539" t="str">
            <v>ул. Мира 5-2</v>
          </cell>
          <cell r="AE539"/>
          <cell r="AF539" t="str">
            <v>52-377, 89224560392</v>
          </cell>
          <cell r="AG539" t="str">
            <v>Ген. дир. Борисов Константин Витальевич</v>
          </cell>
          <cell r="AH539" t="str">
            <v>Ген. дир. Борисов К. В.</v>
          </cell>
          <cell r="AI539"/>
          <cell r="AJ539"/>
          <cell r="AK539"/>
          <cell r="AL539"/>
          <cell r="AM539"/>
          <cell r="AN539"/>
          <cell r="AO539"/>
          <cell r="AP539"/>
          <cell r="AQ539">
            <v>4</v>
          </cell>
          <cell r="AR539">
            <v>8</v>
          </cell>
          <cell r="AS539">
            <v>9</v>
          </cell>
          <cell r="AT539">
            <v>10</v>
          </cell>
          <cell r="AU539"/>
          <cell r="AV539"/>
          <cell r="AW539"/>
          <cell r="AX539" t="str">
            <v>Договор</v>
          </cell>
          <cell r="AY539" t="str">
            <v>ПРОДАВЕЦ</v>
          </cell>
          <cell r="AZ539"/>
          <cell r="BA539"/>
          <cell r="BB539"/>
          <cell r="BC539"/>
          <cell r="BD539"/>
          <cell r="BE539"/>
          <cell r="BF539"/>
          <cell r="BG539"/>
          <cell r="BH539"/>
          <cell r="BI539">
            <v>1</v>
          </cell>
          <cell r="BJ539" t="str">
            <v>ООО "Независимая оценка плюс"</v>
          </cell>
          <cell r="BK539" t="str">
            <v>г-ну Борисову К. В.</v>
          </cell>
          <cell r="BL539" t="str">
            <v>Генеральному директору</v>
          </cell>
          <cell r="BM539"/>
          <cell r="BN539"/>
          <cell r="BO539" t="str">
            <v>АБК УПГС</v>
          </cell>
          <cell r="BP539" t="str">
            <v>АБК УПГС</v>
          </cell>
        </row>
        <row r="540">
          <cell r="A540">
            <v>30789</v>
          </cell>
          <cell r="B540" t="str">
            <v>ГСК "Таежный-2001"</v>
          </cell>
          <cell r="C540" t="str">
            <v>ГСК "Таежный-2001"</v>
          </cell>
          <cell r="D540" t="str">
            <v xml:space="preserve"> 12-126/2006 от 01.01.2006г.</v>
          </cell>
          <cell r="E540"/>
          <cell r="F540" t="str">
            <v>"Запсибкомбанк" ОАО г. Салехард</v>
          </cell>
          <cell r="G540" t="str">
            <v>047182727</v>
          </cell>
          <cell r="H540" t="str">
            <v>30101810600000000727</v>
          </cell>
          <cell r="I540" t="str">
            <v>40703810900140000052</v>
          </cell>
          <cell r="J540"/>
          <cell r="K540">
            <v>8903021398</v>
          </cell>
          <cell r="L540">
            <v>890302001</v>
          </cell>
          <cell r="M540"/>
          <cell r="N540"/>
          <cell r="O540"/>
          <cell r="P540">
            <v>1028900581731</v>
          </cell>
          <cell r="Q540"/>
          <cell r="R540"/>
          <cell r="S540"/>
          <cell r="T540"/>
          <cell r="U540"/>
          <cell r="V540"/>
          <cell r="W540">
            <v>629757</v>
          </cell>
          <cell r="X540" t="str">
            <v>ЯНАО Надымский р-он</v>
          </cell>
          <cell r="Y540" t="str">
            <v>п. Пангоды</v>
          </cell>
          <cell r="Z540" t="str">
            <v>в/г Таежный, 66-б</v>
          </cell>
          <cell r="AA540">
            <v>629757</v>
          </cell>
          <cell r="AB540" t="str">
            <v>ЯНАО Надымский р-он</v>
          </cell>
          <cell r="AC540" t="str">
            <v>п. Пангоды</v>
          </cell>
          <cell r="AD540" t="str">
            <v>в/г Таежный, 66-б</v>
          </cell>
          <cell r="AE540"/>
          <cell r="AF540" t="str">
            <v>56-571, р.51-298,51-297, сот. 40-798</v>
          </cell>
          <cell r="AG540" t="str">
            <v xml:space="preserve">Председатель Антонец Виктор Владимирович </v>
          </cell>
          <cell r="AH540" t="str">
            <v>Председатель Антонец В. В.</v>
          </cell>
          <cell r="AI540"/>
          <cell r="AJ540"/>
          <cell r="AK540"/>
          <cell r="AL540"/>
          <cell r="AM540"/>
          <cell r="AN540"/>
          <cell r="AO540"/>
          <cell r="AP540"/>
          <cell r="AQ540">
            <v>4</v>
          </cell>
          <cell r="AR540">
            <v>8</v>
          </cell>
          <cell r="AS540">
            <v>9</v>
          </cell>
          <cell r="AT540">
            <v>10</v>
          </cell>
          <cell r="AU540"/>
          <cell r="AV540"/>
          <cell r="AW540"/>
          <cell r="AX540" t="str">
            <v>Договор</v>
          </cell>
          <cell r="AY540" t="str">
            <v>ПРОДАВЕЦ</v>
          </cell>
          <cell r="AZ540"/>
          <cell r="BA540"/>
          <cell r="BB540"/>
          <cell r="BC540"/>
          <cell r="BD540"/>
          <cell r="BE540"/>
          <cell r="BF540"/>
          <cell r="BG540"/>
          <cell r="BH540"/>
          <cell r="BI540">
            <v>1</v>
          </cell>
          <cell r="BJ540" t="str">
            <v>ГСК "Таежный-2001"</v>
          </cell>
          <cell r="BK540" t="str">
            <v>г-ну Антонец В. В.</v>
          </cell>
          <cell r="BL540" t="str">
            <v>Председателю</v>
          </cell>
          <cell r="BM540"/>
          <cell r="BN540"/>
          <cell r="BO540" t="str">
            <v>Район в/г Таежный</v>
          </cell>
          <cell r="BP540" t="str">
            <v>Район в/г Таежный</v>
          </cell>
        </row>
        <row r="541">
          <cell r="A541">
            <v>30790</v>
          </cell>
          <cell r="B541" t="str">
            <v>Новый Абонент</v>
          </cell>
          <cell r="C541" t="str">
            <v>Новый Абонент</v>
          </cell>
          <cell r="D541"/>
          <cell r="E541"/>
          <cell r="F541"/>
          <cell r="G541"/>
          <cell r="H541"/>
          <cell r="I541"/>
          <cell r="J541"/>
          <cell r="K541"/>
          <cell r="L541"/>
          <cell r="M541"/>
          <cell r="N541"/>
          <cell r="O541"/>
          <cell r="P541"/>
          <cell r="Q541"/>
          <cell r="R541"/>
          <cell r="S541"/>
          <cell r="T541"/>
          <cell r="U541"/>
          <cell r="V541"/>
          <cell r="W541"/>
          <cell r="X541"/>
          <cell r="Y541"/>
          <cell r="Z541"/>
          <cell r="AA541"/>
          <cell r="AB541"/>
          <cell r="AC541"/>
          <cell r="AD541"/>
          <cell r="AE541"/>
          <cell r="AF541"/>
          <cell r="AG541"/>
          <cell r="AH541"/>
          <cell r="AI541"/>
          <cell r="AJ541"/>
          <cell r="AK541"/>
          <cell r="AL541"/>
          <cell r="AM541"/>
          <cell r="AN541"/>
          <cell r="AO541"/>
          <cell r="AP541"/>
          <cell r="AQ541"/>
          <cell r="AR541"/>
          <cell r="AS541"/>
          <cell r="AT541"/>
          <cell r="AU541"/>
          <cell r="AV541"/>
          <cell r="AW541"/>
          <cell r="AX541"/>
          <cell r="AY541"/>
          <cell r="AZ541"/>
          <cell r="BA541"/>
          <cell r="BB541"/>
          <cell r="BC541"/>
          <cell r="BD541"/>
          <cell r="BE541"/>
          <cell r="BF541"/>
          <cell r="BG541"/>
          <cell r="BH541"/>
          <cell r="BI541"/>
          <cell r="BJ541" t="str">
            <v>Новый Абонент</v>
          </cell>
        </row>
        <row r="542">
          <cell r="A542">
            <v>30791</v>
          </cell>
          <cell r="B542" t="str">
            <v xml:space="preserve">ИП Клочков Андрей Вячеславович </v>
          </cell>
          <cell r="C542" t="str">
            <v>ИП Клочков А.В.</v>
          </cell>
          <cell r="D542" t="str">
            <v xml:space="preserve"> 12-128/2006 от 01.01.2006г.</v>
          </cell>
          <cell r="E542"/>
          <cell r="F542"/>
          <cell r="G542"/>
          <cell r="H542"/>
          <cell r="I542"/>
          <cell r="J542"/>
          <cell r="K542">
            <v>890300017780</v>
          </cell>
          <cell r="L542"/>
          <cell r="M542"/>
          <cell r="N542"/>
          <cell r="O542"/>
          <cell r="P542">
            <v>304890303000043</v>
          </cell>
          <cell r="Q542" t="str">
            <v>000143342</v>
          </cell>
          <cell r="R542"/>
          <cell r="S542"/>
          <cell r="T542"/>
          <cell r="U542"/>
          <cell r="V542"/>
          <cell r="W542">
            <v>629757</v>
          </cell>
          <cell r="X542" t="str">
            <v>ЯНАО, Надымский р-он</v>
          </cell>
          <cell r="Y542" t="str">
            <v>п. Пангоды</v>
          </cell>
          <cell r="Z542" t="str">
            <v>ул. Звездная 46/5</v>
          </cell>
          <cell r="AA542">
            <v>629757</v>
          </cell>
          <cell r="AB542" t="str">
            <v>ЯНАО, Надымский р-он</v>
          </cell>
          <cell r="AC542" t="str">
            <v>п. Пангоды</v>
          </cell>
          <cell r="AD542" t="str">
            <v>ул. Звездная 46/5</v>
          </cell>
          <cell r="AE542"/>
          <cell r="AF542"/>
          <cell r="AG542" t="str">
            <v xml:space="preserve">ИП Клочков Андрей Вячеславович </v>
          </cell>
          <cell r="AH542" t="str">
            <v>ИП Клочков А.В.</v>
          </cell>
          <cell r="AI542"/>
          <cell r="AJ542"/>
          <cell r="AK542"/>
          <cell r="AL542"/>
          <cell r="AM542"/>
          <cell r="AN542"/>
          <cell r="AO542"/>
          <cell r="AP542"/>
          <cell r="AQ542">
            <v>4</v>
          </cell>
          <cell r="AR542">
            <v>8</v>
          </cell>
          <cell r="AS542">
            <v>9</v>
          </cell>
          <cell r="AT542">
            <v>10</v>
          </cell>
          <cell r="AU542"/>
          <cell r="AV542"/>
          <cell r="AW542"/>
          <cell r="AX542" t="str">
            <v>Договор</v>
          </cell>
          <cell r="AY542" t="str">
            <v>ПРОДАВЕЦ</v>
          </cell>
          <cell r="AZ542"/>
          <cell r="BA542"/>
          <cell r="BB542"/>
          <cell r="BC542"/>
          <cell r="BD542"/>
          <cell r="BE542"/>
          <cell r="BF542"/>
          <cell r="BG542"/>
          <cell r="BH542"/>
          <cell r="BI542">
            <v>1</v>
          </cell>
          <cell r="BJ542" t="str">
            <v xml:space="preserve">ИП Клочков Андрей Вячеславович </v>
          </cell>
          <cell r="BK542" t="str">
            <v>г-ну Клочкову А. В.</v>
          </cell>
          <cell r="BL542" t="str">
            <v>Индивидуальному предпринимателю</v>
          </cell>
          <cell r="BM542"/>
          <cell r="BN542"/>
          <cell r="BO542" t="str">
            <v>м-н Аврора-Арт, ДК</v>
          </cell>
          <cell r="BP542" t="str">
            <v>м-н Аврора-Арт, ДК</v>
          </cell>
        </row>
        <row r="543">
          <cell r="A543">
            <v>30792</v>
          </cell>
          <cell r="B543" t="str">
            <v>Новый Абонент</v>
          </cell>
          <cell r="C543" t="str">
            <v>Новый Абонент</v>
          </cell>
          <cell r="D543"/>
          <cell r="E543"/>
          <cell r="F543"/>
          <cell r="G543"/>
          <cell r="H543"/>
          <cell r="I543"/>
          <cell r="J543"/>
          <cell r="K543"/>
          <cell r="L543"/>
          <cell r="M543"/>
          <cell r="N543"/>
          <cell r="O543"/>
          <cell r="P543"/>
          <cell r="Q543"/>
          <cell r="R543"/>
          <cell r="S543"/>
          <cell r="T543"/>
          <cell r="U543"/>
          <cell r="V543"/>
          <cell r="W543"/>
          <cell r="X543"/>
          <cell r="Y543"/>
          <cell r="Z543"/>
          <cell r="AA543"/>
          <cell r="AB543"/>
          <cell r="AC543"/>
          <cell r="AD543"/>
          <cell r="AE543"/>
          <cell r="AF543"/>
          <cell r="AG543"/>
          <cell r="AH543"/>
          <cell r="AI543"/>
          <cell r="AJ543"/>
          <cell r="AK543"/>
          <cell r="AL543"/>
          <cell r="AM543"/>
          <cell r="AN543"/>
          <cell r="AO543"/>
          <cell r="AP543"/>
          <cell r="AQ543"/>
          <cell r="AR543"/>
          <cell r="AS543"/>
          <cell r="AT543"/>
          <cell r="AU543"/>
          <cell r="AV543"/>
          <cell r="AW543"/>
          <cell r="AX543"/>
          <cell r="AY543"/>
          <cell r="AZ543"/>
          <cell r="BA543"/>
          <cell r="BB543"/>
          <cell r="BC543"/>
          <cell r="BD543"/>
          <cell r="BE543"/>
          <cell r="BF543"/>
          <cell r="BG543"/>
          <cell r="BH543"/>
          <cell r="BI543"/>
          <cell r="BJ543" t="str">
            <v>Новый Абонент</v>
          </cell>
        </row>
        <row r="544">
          <cell r="A544">
            <v>30793</v>
          </cell>
          <cell r="B544" t="str">
            <v xml:space="preserve">ИП Маркевич Михаил Васильевич  </v>
          </cell>
          <cell r="C544" t="str">
            <v>ИП Маркевич М.В.</v>
          </cell>
          <cell r="D544" t="str">
            <v>12-135/2006 от 01.01.2006</v>
          </cell>
          <cell r="E544"/>
          <cell r="F544" t="str">
            <v>"Запсибкомбанк" ОАО г. Салехард</v>
          </cell>
          <cell r="G544" t="str">
            <v>047182727</v>
          </cell>
          <cell r="H544" t="str">
            <v>30101810600000000727</v>
          </cell>
          <cell r="I544" t="str">
            <v>40802810500140000065</v>
          </cell>
          <cell r="J544"/>
          <cell r="K544">
            <v>890300010305</v>
          </cell>
          <cell r="L544">
            <v>890301001</v>
          </cell>
          <cell r="M544"/>
          <cell r="N544"/>
          <cell r="O544"/>
          <cell r="P544">
            <v>304890302800062</v>
          </cell>
          <cell r="Q544" t="str">
            <v>000143306</v>
          </cell>
          <cell r="R544"/>
          <cell r="S544"/>
          <cell r="T544"/>
          <cell r="U544"/>
          <cell r="V544"/>
          <cell r="W544">
            <v>629757</v>
          </cell>
          <cell r="X544" t="str">
            <v>ЯНАО Надымский р-он</v>
          </cell>
          <cell r="Y544" t="str">
            <v>п. Пангоды</v>
          </cell>
          <cell r="Z544" t="str">
            <v>ул. Звездная 22-34</v>
          </cell>
          <cell r="AA544">
            <v>629757</v>
          </cell>
          <cell r="AB544" t="str">
            <v>ЯНАО Надымский р-он</v>
          </cell>
          <cell r="AC544" t="str">
            <v>п. Пангоды</v>
          </cell>
          <cell r="AD544" t="str">
            <v>ул. Звездная 22-34</v>
          </cell>
          <cell r="AE544" t="str">
            <v>avrora04@mail.ru</v>
          </cell>
          <cell r="AF544" t="str">
            <v>53-858,6-32-92, 6-32-97</v>
          </cell>
          <cell r="AG544" t="str">
            <v xml:space="preserve">ИП Маркевич Михаил Васильевич  </v>
          </cell>
          <cell r="AH544" t="str">
            <v>ИП Маркевич М.В.</v>
          </cell>
          <cell r="AI544"/>
          <cell r="AJ544"/>
          <cell r="AK544"/>
          <cell r="AL544"/>
          <cell r="AM544"/>
          <cell r="AN544"/>
          <cell r="AO544"/>
          <cell r="AP544"/>
          <cell r="AQ544">
            <v>4</v>
          </cell>
          <cell r="AR544">
            <v>8</v>
          </cell>
          <cell r="AS544">
            <v>9</v>
          </cell>
          <cell r="AT544">
            <v>10</v>
          </cell>
          <cell r="AU544"/>
          <cell r="AV544"/>
          <cell r="AW544"/>
          <cell r="AX544" t="str">
            <v>Договор</v>
          </cell>
          <cell r="AY544" t="str">
            <v>ПРОДАВЕЦ</v>
          </cell>
          <cell r="AZ544"/>
          <cell r="BA544"/>
          <cell r="BB544"/>
          <cell r="BC544"/>
          <cell r="BD544"/>
          <cell r="BE544"/>
          <cell r="BF544"/>
          <cell r="BG544"/>
          <cell r="BH544"/>
          <cell r="BI544">
            <v>1</v>
          </cell>
          <cell r="BJ544" t="str">
            <v xml:space="preserve">ИП Маркевич Михаил Васильевич  </v>
          </cell>
          <cell r="BK544" t="str">
            <v>г-ну  Маркевич М. В.</v>
          </cell>
          <cell r="BL544" t="str">
            <v>Индивидуальному предпринимателю</v>
          </cell>
          <cell r="BM544"/>
          <cell r="BN544"/>
          <cell r="BO544" t="str">
            <v>Аврора-2</v>
          </cell>
          <cell r="BP544" t="str">
            <v>Аврора-2</v>
          </cell>
        </row>
        <row r="545">
          <cell r="A545">
            <v>30794</v>
          </cell>
          <cell r="B545" t="str">
            <v xml:space="preserve">ИП Жалнина Галина Борисовна </v>
          </cell>
          <cell r="C545" t="str">
            <v>ИП Жалнина Г.Б.</v>
          </cell>
          <cell r="D545" t="str">
            <v xml:space="preserve"> 12-133/2006 от 01.01.2006г.</v>
          </cell>
          <cell r="E545"/>
          <cell r="F545"/>
          <cell r="G545"/>
          <cell r="H545"/>
          <cell r="I545"/>
          <cell r="J545"/>
          <cell r="K545">
            <v>890300011500</v>
          </cell>
          <cell r="L545"/>
          <cell r="M545"/>
          <cell r="N545"/>
          <cell r="O545"/>
          <cell r="P545">
            <v>304890307600041</v>
          </cell>
          <cell r="Q545"/>
          <cell r="R545"/>
          <cell r="S545"/>
          <cell r="T545"/>
          <cell r="U545"/>
          <cell r="V545"/>
          <cell r="W545">
            <v>629757</v>
          </cell>
          <cell r="X545" t="str">
            <v>ЯНАО,Надымский р-он</v>
          </cell>
          <cell r="Y545" t="str">
            <v>п. Пангоды</v>
          </cell>
          <cell r="Z545" t="str">
            <v>ул. Молодежная 5-7</v>
          </cell>
          <cell r="AA545">
            <v>629757</v>
          </cell>
          <cell r="AB545" t="str">
            <v>ЯНАО,Надымский р-он</v>
          </cell>
          <cell r="AC545" t="str">
            <v>п. Пангоды</v>
          </cell>
          <cell r="AD545" t="str">
            <v>ул. Молодежная 5-7</v>
          </cell>
          <cell r="AE545"/>
          <cell r="AF545" t="str">
            <v>т/ф 52-718</v>
          </cell>
          <cell r="AG545" t="str">
            <v xml:space="preserve">ИП Жалнина Галина Борисовна </v>
          </cell>
          <cell r="AH545" t="str">
            <v>ИП Жалнина Г.Б.</v>
          </cell>
          <cell r="AI545"/>
          <cell r="AJ545"/>
          <cell r="AK545"/>
          <cell r="AL545"/>
          <cell r="AM545"/>
          <cell r="AN545"/>
          <cell r="AO545"/>
          <cell r="AP545"/>
          <cell r="AQ545">
            <v>4</v>
          </cell>
          <cell r="AR545">
            <v>8</v>
          </cell>
          <cell r="AS545">
            <v>9</v>
          </cell>
          <cell r="AT545">
            <v>10</v>
          </cell>
          <cell r="AU545"/>
          <cell r="AV545"/>
          <cell r="AW545"/>
          <cell r="AX545" t="str">
            <v>Договор</v>
          </cell>
          <cell r="AY545" t="str">
            <v>ПРОДАВЕЦ</v>
          </cell>
          <cell r="AZ545"/>
          <cell r="BA545"/>
          <cell r="BB545"/>
          <cell r="BC545"/>
          <cell r="BD545"/>
          <cell r="BE545"/>
          <cell r="BF545"/>
          <cell r="BG545"/>
          <cell r="BH545"/>
          <cell r="BI545">
            <v>1</v>
          </cell>
          <cell r="BJ545" t="str">
            <v xml:space="preserve">ИП Жалнина Галина Борисовна </v>
          </cell>
          <cell r="BK545" t="str">
            <v>г-же  Жалнина Г. Б.</v>
          </cell>
          <cell r="BL545" t="str">
            <v>Индивидуальному предпринимателю</v>
          </cell>
          <cell r="BM545"/>
          <cell r="BN545"/>
          <cell r="BO545" t="str">
            <v>Пром.зона, водозабор</v>
          </cell>
          <cell r="BP545" t="str">
            <v>Пром.зона, водозабор</v>
          </cell>
        </row>
        <row r="546">
          <cell r="A546">
            <v>30795</v>
          </cell>
          <cell r="B546" t="str">
            <v>ИП Масимов Азер Сафхан оглы</v>
          </cell>
          <cell r="C546" t="str">
            <v>ИП Масимов А.С. о.</v>
          </cell>
          <cell r="D546" t="str">
            <v xml:space="preserve"> 12-145/2007 от 01.01.2006г.</v>
          </cell>
          <cell r="E546"/>
          <cell r="F546"/>
          <cell r="G546"/>
          <cell r="H546"/>
          <cell r="I546"/>
          <cell r="J546"/>
          <cell r="K546">
            <v>890300218550</v>
          </cell>
          <cell r="L546"/>
          <cell r="M546"/>
          <cell r="N546"/>
          <cell r="O546"/>
          <cell r="P546">
            <v>304890306400052</v>
          </cell>
          <cell r="Q546"/>
          <cell r="R546"/>
          <cell r="S546"/>
          <cell r="T546"/>
          <cell r="U546"/>
          <cell r="V546"/>
          <cell r="W546">
            <v>629757</v>
          </cell>
          <cell r="X546" t="str">
            <v>ЯНАО Надымский р-он</v>
          </cell>
          <cell r="Y546" t="str">
            <v>п. Пангоды</v>
          </cell>
          <cell r="Z546" t="str">
            <v>ул. Звездная 76 кв.12</v>
          </cell>
          <cell r="AA546">
            <v>629757</v>
          </cell>
          <cell r="AB546" t="str">
            <v>ЯНАО Надымский р-он</v>
          </cell>
          <cell r="AC546" t="str">
            <v>п. Пангоды</v>
          </cell>
          <cell r="AD546" t="str">
            <v>ул. Звездная 76 кв.12</v>
          </cell>
          <cell r="AE546"/>
          <cell r="AF546"/>
          <cell r="AG546" t="str">
            <v>ИП Масимов Азер Сафхан оглы</v>
          </cell>
          <cell r="AH546" t="str">
            <v>ИП Масимов А.С. о.</v>
          </cell>
          <cell r="AI546"/>
          <cell r="AJ546"/>
          <cell r="AK546"/>
          <cell r="AL546"/>
          <cell r="AM546"/>
          <cell r="AN546"/>
          <cell r="AO546"/>
          <cell r="AP546"/>
          <cell r="AQ546">
            <v>4</v>
          </cell>
          <cell r="AR546">
            <v>8</v>
          </cell>
          <cell r="AS546">
            <v>9</v>
          </cell>
          <cell r="AT546">
            <v>10</v>
          </cell>
          <cell r="AU546"/>
          <cell r="AV546"/>
          <cell r="AW546"/>
          <cell r="AX546" t="str">
            <v>Договор</v>
          </cell>
          <cell r="AY546" t="str">
            <v>ПРОДАВЕЦ</v>
          </cell>
          <cell r="AZ546"/>
          <cell r="BA546"/>
          <cell r="BB546"/>
          <cell r="BC546"/>
          <cell r="BD546"/>
          <cell r="BE546"/>
          <cell r="BF546"/>
          <cell r="BG546"/>
          <cell r="BH546"/>
          <cell r="BI546">
            <v>1</v>
          </cell>
          <cell r="BJ546" t="str">
            <v>ИП Масимов Азер Сафхан оглы</v>
          </cell>
          <cell r="BK546" t="str">
            <v>г-ну  Масимову А. С.</v>
          </cell>
          <cell r="BL546" t="str">
            <v>Индивидуальному предпринимателю</v>
          </cell>
          <cell r="BM546"/>
          <cell r="BN546"/>
          <cell r="BO546" t="str">
            <v>м-н "Сибирь", ул. Полярников</v>
          </cell>
          <cell r="BP546" t="str">
            <v>м-н "Сибирь", ул. Полярников</v>
          </cell>
        </row>
        <row r="547">
          <cell r="A547">
            <v>30796</v>
          </cell>
          <cell r="B547" t="str">
            <v>Мазунина Валентина Васильевна</v>
          </cell>
          <cell r="C547" t="str">
            <v>Мазунина В.В.</v>
          </cell>
          <cell r="D547" t="str">
            <v xml:space="preserve"> 12-127/2007 от 01.01.2006г.</v>
          </cell>
          <cell r="E547"/>
          <cell r="F547"/>
          <cell r="G547"/>
          <cell r="H547"/>
          <cell r="I547"/>
          <cell r="J547"/>
          <cell r="K547">
            <v>890305954970</v>
          </cell>
          <cell r="L547"/>
          <cell r="M547"/>
          <cell r="N547"/>
          <cell r="O547"/>
          <cell r="P547"/>
          <cell r="Q547"/>
          <cell r="R547"/>
          <cell r="S547"/>
          <cell r="T547"/>
          <cell r="U547"/>
          <cell r="V547"/>
          <cell r="W547">
            <v>629757</v>
          </cell>
          <cell r="X547" t="str">
            <v>ЯНАО Надымский р-он</v>
          </cell>
          <cell r="Y547" t="str">
            <v>п. Пангоды</v>
          </cell>
          <cell r="Z547" t="str">
            <v>ул. Полярников 14-19</v>
          </cell>
          <cell r="AA547">
            <v>629757</v>
          </cell>
          <cell r="AB547" t="str">
            <v>ЯНАО Надымский р-он</v>
          </cell>
          <cell r="AC547" t="str">
            <v>п. Пангоды</v>
          </cell>
          <cell r="AD547" t="str">
            <v>ул. Полярников 14-19</v>
          </cell>
          <cell r="AE547"/>
          <cell r="AF547"/>
          <cell r="AG547" t="str">
            <v>ИП Паналыев А.П.</v>
          </cell>
          <cell r="AH547" t="str">
            <v>ИП Паналыев А.П.</v>
          </cell>
          <cell r="AI547"/>
          <cell r="AJ547"/>
          <cell r="AK547"/>
          <cell r="AL547"/>
          <cell r="AM547"/>
          <cell r="AN547"/>
          <cell r="AO547"/>
          <cell r="AP547"/>
          <cell r="AQ547">
            <v>4</v>
          </cell>
          <cell r="AR547">
            <v>8</v>
          </cell>
          <cell r="AS547">
            <v>9</v>
          </cell>
          <cell r="AT547">
            <v>10</v>
          </cell>
          <cell r="AU547"/>
          <cell r="AV547"/>
          <cell r="AW547"/>
          <cell r="AX547" t="str">
            <v>Договор</v>
          </cell>
          <cell r="AY547" t="str">
            <v>ПРОДАВЕЦ</v>
          </cell>
          <cell r="AZ547"/>
          <cell r="BA547"/>
          <cell r="BB547"/>
          <cell r="BC547"/>
          <cell r="BD547"/>
          <cell r="BE547"/>
          <cell r="BF547"/>
          <cell r="BG547"/>
          <cell r="BH547"/>
          <cell r="BI547">
            <v>1</v>
          </cell>
          <cell r="BJ547" t="str">
            <v>Мазунина Валентина Васильевна</v>
          </cell>
          <cell r="BK547" t="str">
            <v>г-же Мазуниной В. В.</v>
          </cell>
          <cell r="BL547" t="str">
            <v>Индивидуальному предпринимателю</v>
          </cell>
          <cell r="BM547"/>
          <cell r="BN547"/>
          <cell r="BO547" t="str">
            <v>м-н Южный1,2, ул. Газодобытчиков</v>
          </cell>
          <cell r="BP547" t="str">
            <v>м-н Южный1,2, ул. Газодобытчиков</v>
          </cell>
        </row>
        <row r="548">
          <cell r="A548">
            <v>30797</v>
          </cell>
          <cell r="B548" t="str">
            <v>ИП Штарк Светлана Ахияртдиновна</v>
          </cell>
          <cell r="C548" t="str">
            <v>ИП Штарк С.А.</v>
          </cell>
          <cell r="D548" t="str">
            <v xml:space="preserve"> 12-147/2006 от 01.01.2006г.</v>
          </cell>
          <cell r="E548"/>
          <cell r="F548"/>
          <cell r="G548"/>
          <cell r="H548"/>
          <cell r="I548"/>
          <cell r="J548"/>
          <cell r="K548">
            <v>890300431046</v>
          </cell>
          <cell r="L548"/>
          <cell r="M548"/>
          <cell r="N548"/>
          <cell r="O548"/>
          <cell r="P548">
            <v>304890325200046</v>
          </cell>
          <cell r="Q548"/>
          <cell r="R548"/>
          <cell r="S548"/>
          <cell r="T548"/>
          <cell r="U548"/>
          <cell r="V548"/>
          <cell r="W548">
            <v>629757</v>
          </cell>
          <cell r="X548" t="str">
            <v>ЯНАО Надымский р-он</v>
          </cell>
          <cell r="Y548" t="str">
            <v>п. Пангоды</v>
          </cell>
          <cell r="Z548" t="str">
            <v>ул. Ленина 7-29</v>
          </cell>
          <cell r="AA548">
            <v>629757</v>
          </cell>
          <cell r="AB548" t="str">
            <v>ЯНАО Надымский р-он</v>
          </cell>
          <cell r="AC548" t="str">
            <v>п. Пангоды</v>
          </cell>
          <cell r="AD548" t="str">
            <v>ул. Ленина 7-29</v>
          </cell>
          <cell r="AE548"/>
          <cell r="AF548" t="str">
            <v>57-136, ф. 52-841</v>
          </cell>
          <cell r="AG548" t="str">
            <v>ИП Штарк Светлана Ахияртдиновна</v>
          </cell>
          <cell r="AH548" t="str">
            <v>ИП Штарк С.А.</v>
          </cell>
          <cell r="AI548"/>
          <cell r="AJ548"/>
          <cell r="AK548"/>
          <cell r="AL548"/>
          <cell r="AM548"/>
          <cell r="AN548"/>
          <cell r="AO548"/>
          <cell r="AP548"/>
          <cell r="AQ548">
            <v>4</v>
          </cell>
          <cell r="AR548">
            <v>8</v>
          </cell>
          <cell r="AS548">
            <v>9</v>
          </cell>
          <cell r="AT548">
            <v>10</v>
          </cell>
          <cell r="AU548"/>
          <cell r="AV548"/>
          <cell r="AW548"/>
          <cell r="AX548" t="str">
            <v>Договор</v>
          </cell>
          <cell r="AY548" t="str">
            <v>ПРОДАВЕЦ</v>
          </cell>
          <cell r="AZ548"/>
          <cell r="BA548"/>
          <cell r="BB548"/>
          <cell r="BC548"/>
          <cell r="BD548"/>
          <cell r="BE548"/>
          <cell r="BF548"/>
          <cell r="BG548"/>
          <cell r="BH548"/>
          <cell r="BI548">
            <v>1</v>
          </cell>
          <cell r="BJ548" t="str">
            <v>ИП Штарк Светлана Ахияртдиновна</v>
          </cell>
          <cell r="BK548" t="str">
            <v>г-же  Штарк С. А.</v>
          </cell>
          <cell r="BL548" t="str">
            <v>Индивидуальному предпринимателю</v>
          </cell>
          <cell r="BM548"/>
          <cell r="BN548"/>
          <cell r="BO548" t="str">
            <v>м-н "Текстиль" ул.Ленина 15</v>
          </cell>
          <cell r="BP548" t="str">
            <v>м-н "Текстиль" ул.Ленина 15</v>
          </cell>
        </row>
        <row r="549">
          <cell r="A549">
            <v>30798</v>
          </cell>
          <cell r="B549" t="str">
            <v>ИП Войцеховская Мария Владимировна</v>
          </cell>
          <cell r="C549" t="str">
            <v>ИП Войцеховская М.В.</v>
          </cell>
          <cell r="D549" t="str">
            <v xml:space="preserve"> 12-132/2006 от 01.01.2006г.</v>
          </cell>
          <cell r="E549"/>
          <cell r="F549"/>
          <cell r="G549"/>
          <cell r="H549"/>
          <cell r="I549"/>
          <cell r="J549"/>
          <cell r="K549">
            <v>890300050749</v>
          </cell>
          <cell r="L549"/>
          <cell r="M549"/>
          <cell r="N549"/>
          <cell r="O549"/>
          <cell r="P549">
            <v>304890310700040</v>
          </cell>
          <cell r="Q549"/>
          <cell r="R549"/>
          <cell r="S549"/>
          <cell r="T549"/>
          <cell r="U549"/>
          <cell r="V549"/>
          <cell r="W549">
            <v>629757</v>
          </cell>
          <cell r="X549" t="str">
            <v>ЯНАО Надымский р-он</v>
          </cell>
          <cell r="Y549" t="str">
            <v>п. Пангоды</v>
          </cell>
          <cell r="Z549" t="str">
            <v>ул. Молодежная 13-10</v>
          </cell>
          <cell r="AA549">
            <v>629757</v>
          </cell>
          <cell r="AB549" t="str">
            <v>ЯНАО Надымский р-он</v>
          </cell>
          <cell r="AC549" t="str">
            <v>п. Пангоды</v>
          </cell>
          <cell r="AD549" t="str">
            <v>ул. Молодежная 13-10</v>
          </cell>
          <cell r="AE549"/>
          <cell r="AF549" t="str">
            <v>д.50-605, сот. 417-30</v>
          </cell>
          <cell r="AG549" t="str">
            <v>ИП Войцеховская Мария Владимировна</v>
          </cell>
          <cell r="AH549" t="str">
            <v>ИП Войцеховская М.В.</v>
          </cell>
          <cell r="AI549"/>
          <cell r="AJ549"/>
          <cell r="AK549"/>
          <cell r="AL549"/>
          <cell r="AM549"/>
          <cell r="AN549"/>
          <cell r="AO549"/>
          <cell r="AP549"/>
          <cell r="AQ549">
            <v>4</v>
          </cell>
          <cell r="AR549">
            <v>8</v>
          </cell>
          <cell r="AS549">
            <v>9</v>
          </cell>
          <cell r="AT549">
            <v>10</v>
          </cell>
          <cell r="AU549"/>
          <cell r="AV549"/>
          <cell r="AW549"/>
          <cell r="AX549" t="str">
            <v>Договор</v>
          </cell>
          <cell r="AY549" t="str">
            <v>ПРОДАВЕЦ</v>
          </cell>
          <cell r="AZ549"/>
          <cell r="BA549"/>
          <cell r="BB549"/>
          <cell r="BC549"/>
          <cell r="BD549"/>
          <cell r="BE549"/>
          <cell r="BF549"/>
          <cell r="BG549"/>
          <cell r="BH549"/>
          <cell r="BI549">
            <v>1</v>
          </cell>
          <cell r="BJ549" t="str">
            <v>ИП Войцеховская Мария Владимировна</v>
          </cell>
          <cell r="BK549" t="str">
            <v>г-же  Войцеховской М.В.</v>
          </cell>
          <cell r="BL549" t="str">
            <v>Индивидуальному предпринимателю</v>
          </cell>
          <cell r="BM549"/>
          <cell r="BN549"/>
          <cell r="BO549" t="str">
            <v>БПК,               ул. Звездная 24</v>
          </cell>
          <cell r="BP549" t="str">
            <v>БПК, ул. Звездная 25</v>
          </cell>
        </row>
        <row r="550">
          <cell r="A550">
            <v>30799</v>
          </cell>
          <cell r="B550" t="str">
            <v>"Казачья община"</v>
          </cell>
          <cell r="C550" t="str">
            <v xml:space="preserve"> "Казачья община"</v>
          </cell>
          <cell r="D550" t="str">
            <v xml:space="preserve"> 12-144/2006 от 01.01.2006г.</v>
          </cell>
          <cell r="E550"/>
          <cell r="F550"/>
          <cell r="G550"/>
          <cell r="H550"/>
          <cell r="I550"/>
          <cell r="J550"/>
          <cell r="K550">
            <v>890302816130</v>
          </cell>
          <cell r="L550"/>
          <cell r="M550"/>
          <cell r="N550"/>
          <cell r="O550"/>
          <cell r="P550"/>
          <cell r="Q550"/>
          <cell r="R550"/>
          <cell r="S550"/>
          <cell r="T550"/>
          <cell r="U550"/>
          <cell r="V550"/>
          <cell r="W550">
            <v>629757</v>
          </cell>
          <cell r="X550" t="str">
            <v>ЯНАО Надымский р-он</v>
          </cell>
          <cell r="Y550" t="str">
            <v>п. Пангоды</v>
          </cell>
          <cell r="Z550" t="str">
            <v>ул. Мира 13-21</v>
          </cell>
          <cell r="AA550">
            <v>629757</v>
          </cell>
          <cell r="AB550" t="str">
            <v>ЯНАО Надымский р-он</v>
          </cell>
          <cell r="AC550" t="str">
            <v>п. Пангоды</v>
          </cell>
          <cell r="AD550" t="str">
            <v>ул. Мира 13-21</v>
          </cell>
          <cell r="AE550"/>
          <cell r="AF550" t="str">
            <v>52-177</v>
          </cell>
          <cell r="AG550" t="str">
            <v xml:space="preserve">Руководитель  Балакарев Федор Георгиевич </v>
          </cell>
          <cell r="AH550" t="str">
            <v xml:space="preserve"> Балакерев Ф.Г.</v>
          </cell>
          <cell r="AI550"/>
          <cell r="AJ550"/>
          <cell r="AK550"/>
          <cell r="AL550"/>
          <cell r="AM550"/>
          <cell r="AN550"/>
          <cell r="AO550"/>
          <cell r="AP550"/>
          <cell r="AQ550">
            <v>4</v>
          </cell>
          <cell r="AR550">
            <v>8</v>
          </cell>
          <cell r="AS550">
            <v>9</v>
          </cell>
          <cell r="AT550">
            <v>10</v>
          </cell>
          <cell r="AU550"/>
          <cell r="AV550"/>
          <cell r="AW550"/>
          <cell r="AX550" t="str">
            <v>Договор</v>
          </cell>
          <cell r="AY550" t="str">
            <v>ПРОДАВЕЦ</v>
          </cell>
          <cell r="AZ550"/>
          <cell r="BA550"/>
          <cell r="BB550"/>
          <cell r="BC550"/>
          <cell r="BD550"/>
          <cell r="BE550"/>
          <cell r="BF550"/>
          <cell r="BG550"/>
          <cell r="BH550"/>
          <cell r="BI550">
            <v>1</v>
          </cell>
          <cell r="BJ550" t="str">
            <v>"Казачья община"</v>
          </cell>
          <cell r="BK550" t="str">
            <v>г-ну  Балакереву Ф. Г.</v>
          </cell>
          <cell r="BL550" t="str">
            <v>Индивидуальному предпринимателю</v>
          </cell>
          <cell r="BM550"/>
          <cell r="BN550"/>
          <cell r="BO550" t="str">
            <v>Район старого водозабора</v>
          </cell>
          <cell r="BP550" t="str">
            <v>Район старого водозабора</v>
          </cell>
        </row>
        <row r="551">
          <cell r="A551">
            <v>30800</v>
          </cell>
          <cell r="B551" t="str">
            <v xml:space="preserve">ИП Чернова Светлана Николаевна                                      </v>
          </cell>
          <cell r="C551" t="str">
            <v>ИП Чернова С.Н.</v>
          </cell>
          <cell r="D551" t="str">
            <v xml:space="preserve"> 12-141/2006 от 01.01.2006г.</v>
          </cell>
          <cell r="E551"/>
          <cell r="F551" t="str">
            <v>"Запсибкомбанк" ОАО г. Салехард</v>
          </cell>
          <cell r="G551" t="str">
            <v>047182727</v>
          </cell>
          <cell r="H551" t="str">
            <v>30101810600000000727</v>
          </cell>
          <cell r="I551" t="str">
            <v>40802810400140000194</v>
          </cell>
          <cell r="J551"/>
          <cell r="K551">
            <v>890304422042</v>
          </cell>
          <cell r="L551"/>
          <cell r="M551"/>
          <cell r="N551"/>
          <cell r="O551"/>
          <cell r="P551">
            <v>304890303700137</v>
          </cell>
          <cell r="Q551" t="str">
            <v>000143586</v>
          </cell>
          <cell r="R551"/>
          <cell r="S551"/>
          <cell r="T551"/>
          <cell r="U551"/>
          <cell r="V551"/>
          <cell r="W551">
            <v>629757</v>
          </cell>
          <cell r="X551" t="str">
            <v>ЯНАО,Надымский р-он</v>
          </cell>
          <cell r="Y551" t="str">
            <v>п. Пангоды</v>
          </cell>
          <cell r="Z551" t="str">
            <v>ул. Звездная 8-52</v>
          </cell>
          <cell r="AA551">
            <v>629757</v>
          </cell>
          <cell r="AB551" t="str">
            <v>ЯНАО,Надымский р-он</v>
          </cell>
          <cell r="AC551" t="str">
            <v>п. Пангоды</v>
          </cell>
          <cell r="AD551" t="str">
            <v>ул. Звездная 8-52</v>
          </cell>
          <cell r="AE551"/>
          <cell r="AF551" t="str">
            <v>57-577, 52-485</v>
          </cell>
          <cell r="AG551" t="str">
            <v xml:space="preserve">ИП Чернова Светлана Николаевна                                      </v>
          </cell>
          <cell r="AH551" t="str">
            <v>ИП Чернова С.Н.</v>
          </cell>
          <cell r="AI551"/>
          <cell r="AJ551"/>
          <cell r="AK551"/>
          <cell r="AL551"/>
          <cell r="AM551"/>
          <cell r="AN551"/>
          <cell r="AO551"/>
          <cell r="AP551"/>
          <cell r="AQ551">
            <v>4</v>
          </cell>
          <cell r="AR551">
            <v>8</v>
          </cell>
          <cell r="AS551">
            <v>9</v>
          </cell>
          <cell r="AT551">
            <v>10</v>
          </cell>
          <cell r="AU551"/>
          <cell r="AV551"/>
          <cell r="AW551"/>
          <cell r="AX551" t="str">
            <v>Договор</v>
          </cell>
          <cell r="AY551" t="str">
            <v>ПРОДАВЕЦ</v>
          </cell>
          <cell r="AZ551"/>
          <cell r="BA551"/>
          <cell r="BB551"/>
          <cell r="BC551"/>
          <cell r="BD551"/>
          <cell r="BE551"/>
          <cell r="BF551"/>
          <cell r="BG551"/>
          <cell r="BH551"/>
          <cell r="BI551">
            <v>1</v>
          </cell>
          <cell r="BJ551" t="str">
            <v xml:space="preserve">ИП Чернова Светлана Николаевна                                      </v>
          </cell>
          <cell r="BK551" t="str">
            <v>г-же  Черновой С. Н.</v>
          </cell>
          <cell r="BL551" t="str">
            <v>Индивидуальному предпринимателю</v>
          </cell>
          <cell r="BM551"/>
          <cell r="BN551"/>
          <cell r="BO551" t="str">
            <v>М-н Олимп, ул.Ленина</v>
          </cell>
          <cell r="BP551" t="str">
            <v>М-н Олимп, ул.Ленина</v>
          </cell>
        </row>
        <row r="552">
          <cell r="A552">
            <v>30801</v>
          </cell>
          <cell r="B552" t="str">
            <v xml:space="preserve">ИП Дзюба  Евгения Станиславовна </v>
          </cell>
          <cell r="C552" t="str">
            <v>ИП Дзюба Е.С.</v>
          </cell>
          <cell r="D552" t="str">
            <v xml:space="preserve"> 12-143/2006 от 01.01.2006г.</v>
          </cell>
          <cell r="E552"/>
          <cell r="F552"/>
          <cell r="G552"/>
          <cell r="H552"/>
          <cell r="I552"/>
          <cell r="J552"/>
          <cell r="K552">
            <v>890303870563</v>
          </cell>
          <cell r="L552"/>
          <cell r="M552"/>
          <cell r="N552"/>
          <cell r="O552"/>
          <cell r="P552">
            <v>304890311000016</v>
          </cell>
          <cell r="Q552" t="str">
            <v>000189178</v>
          </cell>
          <cell r="R552"/>
          <cell r="S552"/>
          <cell r="T552"/>
          <cell r="U552"/>
          <cell r="V552"/>
          <cell r="W552">
            <v>629757</v>
          </cell>
          <cell r="X552" t="str">
            <v>ЯНАО Надымский р-он</v>
          </cell>
          <cell r="Y552" t="str">
            <v>п. Пангоды</v>
          </cell>
          <cell r="Z552" t="str">
            <v>ул. Молодежная 3-16</v>
          </cell>
          <cell r="AA552">
            <v>629757</v>
          </cell>
          <cell r="AB552" t="str">
            <v>ЯНАО Надымский р-он</v>
          </cell>
          <cell r="AC552" t="str">
            <v>п. Пангоды</v>
          </cell>
          <cell r="AD552" t="str">
            <v>ул. Молодежная 3-16</v>
          </cell>
          <cell r="AE552"/>
          <cell r="AF552" t="str">
            <v>52-888</v>
          </cell>
          <cell r="AG552" t="str">
            <v xml:space="preserve">ИП Дзюба  Евгения Станиславовна </v>
          </cell>
          <cell r="AH552" t="str">
            <v>ИП Дзюба Е.С.</v>
          </cell>
          <cell r="AI552"/>
          <cell r="AJ552"/>
          <cell r="AK552"/>
          <cell r="AL552"/>
          <cell r="AM552"/>
          <cell r="AN552"/>
          <cell r="AO552"/>
          <cell r="AP552"/>
          <cell r="AQ552">
            <v>4</v>
          </cell>
          <cell r="AR552">
            <v>8</v>
          </cell>
          <cell r="AS552">
            <v>9</v>
          </cell>
          <cell r="AT552">
            <v>10</v>
          </cell>
          <cell r="AU552"/>
          <cell r="AV552"/>
          <cell r="AW552"/>
          <cell r="AX552" t="str">
            <v>Договор</v>
          </cell>
          <cell r="AY552" t="str">
            <v>ПРОДАВЕЦ</v>
          </cell>
          <cell r="AZ552"/>
          <cell r="BA552"/>
          <cell r="BB552"/>
          <cell r="BC552"/>
          <cell r="BD552"/>
          <cell r="BE552"/>
          <cell r="BF552"/>
          <cell r="BG552"/>
          <cell r="BH552"/>
          <cell r="BI552">
            <v>1</v>
          </cell>
          <cell r="BJ552" t="str">
            <v xml:space="preserve">ИП Дзюба  Евгения Станиславовна </v>
          </cell>
          <cell r="BK552" t="str">
            <v>г-же  Дзюба Е. С.</v>
          </cell>
          <cell r="BL552" t="str">
            <v>Индивидуальному предпринимателю</v>
          </cell>
          <cell r="BM552"/>
          <cell r="BN552"/>
          <cell r="BO552" t="str">
            <v>БПК,               ул. Звездная 24</v>
          </cell>
          <cell r="BP552" t="str">
            <v>БПК, ул. Звездная 24</v>
          </cell>
        </row>
        <row r="553">
          <cell r="A553">
            <v>30802</v>
          </cell>
          <cell r="B553" t="str">
            <v xml:space="preserve">ИП Абдиев Гусейн Чаркез </v>
          </cell>
          <cell r="C553" t="str">
            <v>ИП Абдиев Г.Ч. о.</v>
          </cell>
          <cell r="D553" t="str">
            <v>12-124/2006 от 01.01.2006</v>
          </cell>
          <cell r="E553"/>
          <cell r="F553"/>
          <cell r="G553"/>
          <cell r="H553"/>
          <cell r="I553"/>
          <cell r="J553"/>
          <cell r="K553">
            <v>890302182733</v>
          </cell>
          <cell r="L553"/>
          <cell r="M553"/>
          <cell r="N553"/>
          <cell r="O553"/>
          <cell r="P553">
            <v>304890323100037</v>
          </cell>
          <cell r="Q553"/>
          <cell r="R553"/>
          <cell r="S553"/>
          <cell r="T553"/>
          <cell r="U553"/>
          <cell r="V553"/>
          <cell r="W553">
            <v>629757</v>
          </cell>
          <cell r="X553" t="str">
            <v>ЯНАО Надымский р-он</v>
          </cell>
          <cell r="Y553" t="str">
            <v>п. Пангоды</v>
          </cell>
          <cell r="Z553" t="str">
            <v>ул.Строителей 1 кв.20</v>
          </cell>
          <cell r="AA553">
            <v>629757</v>
          </cell>
          <cell r="AB553" t="str">
            <v>ЯНАО Надымский р-он</v>
          </cell>
          <cell r="AC553" t="str">
            <v>п. Пангоды</v>
          </cell>
          <cell r="AD553" t="str">
            <v>ул.Строителей 1 кв.20</v>
          </cell>
          <cell r="AE553"/>
          <cell r="AF553" t="str">
            <v>т.59-5-81, ф.59-107</v>
          </cell>
          <cell r="AG553" t="str">
            <v xml:space="preserve">ИП Абдиев Гусейн Чаркез </v>
          </cell>
          <cell r="AH553" t="str">
            <v>ИП Абдиев Г.Ч.</v>
          </cell>
          <cell r="AI553"/>
          <cell r="AJ553"/>
          <cell r="AK553"/>
          <cell r="AL553"/>
          <cell r="AM553"/>
          <cell r="AN553"/>
          <cell r="AO553"/>
          <cell r="AP553"/>
          <cell r="AQ553">
            <v>4</v>
          </cell>
          <cell r="AR553">
            <v>8</v>
          </cell>
          <cell r="AS553">
            <v>9</v>
          </cell>
          <cell r="AT553">
            <v>10</v>
          </cell>
          <cell r="AU553"/>
          <cell r="AV553"/>
          <cell r="AW553"/>
          <cell r="AX553" t="str">
            <v>Договор</v>
          </cell>
          <cell r="AY553" t="str">
            <v>ПРОДАВЕЦ</v>
          </cell>
          <cell r="AZ553"/>
          <cell r="BA553"/>
          <cell r="BB553"/>
          <cell r="BC553"/>
          <cell r="BD553"/>
          <cell r="BE553"/>
          <cell r="BF553"/>
          <cell r="BG553"/>
          <cell r="BH553"/>
          <cell r="BI553">
            <v>1</v>
          </cell>
          <cell r="BJ553" t="str">
            <v xml:space="preserve">ИП Абдиев Гусейн Чаркез </v>
          </cell>
          <cell r="BK553" t="str">
            <v>г-ну  Абдиеву Г. Ч.</v>
          </cell>
          <cell r="BL553" t="str">
            <v>Индивидуальному предпринимателю</v>
          </cell>
          <cell r="BM553"/>
          <cell r="BN553"/>
          <cell r="BO553" t="str">
            <v>т/д "Прохлада", ул. Звездная</v>
          </cell>
          <cell r="BP553" t="str">
            <v>т/д "Прохлада", ул. Звездная</v>
          </cell>
        </row>
        <row r="554">
          <cell r="A554">
            <v>30803</v>
          </cell>
          <cell r="B554" t="str">
            <v>ЗАО "Арсенал"</v>
          </cell>
          <cell r="C554" t="str">
            <v xml:space="preserve">ЗАО "Арсенал" </v>
          </cell>
          <cell r="D554" t="str">
            <v>12-125/2008 от 01.01.2008г.</v>
          </cell>
          <cell r="E554"/>
          <cell r="F554" t="str">
            <v>"Запсибкомбанк" ОАО г. Салехард</v>
          </cell>
          <cell r="G554" t="str">
            <v>047182727</v>
          </cell>
          <cell r="H554" t="str">
            <v>30101810600000000727</v>
          </cell>
          <cell r="I554" t="str">
            <v>40702810400140000320</v>
          </cell>
          <cell r="J554"/>
          <cell r="K554">
            <v>8903018035</v>
          </cell>
          <cell r="L554">
            <v>890301001</v>
          </cell>
          <cell r="M554" t="str">
            <v>81200</v>
          </cell>
          <cell r="N554" t="str">
            <v>52.45.1, 52.48.1, 52.45.4</v>
          </cell>
          <cell r="O554" t="str">
            <v>43126958</v>
          </cell>
          <cell r="P554">
            <v>1028900581709</v>
          </cell>
          <cell r="Q554" t="str">
            <v>000406774</v>
          </cell>
          <cell r="R554">
            <v>71174000000</v>
          </cell>
          <cell r="S554">
            <v>16</v>
          </cell>
          <cell r="T554">
            <v>67</v>
          </cell>
          <cell r="U554"/>
          <cell r="V554"/>
          <cell r="W554">
            <v>629757</v>
          </cell>
          <cell r="X554" t="str">
            <v xml:space="preserve"> ЯНАО</v>
          </cell>
          <cell r="Y554" t="str">
            <v>Надымский р-он п. Пангоды</v>
          </cell>
          <cell r="Z554" t="str">
            <v xml:space="preserve"> ул. Ленина д.6 кв.106</v>
          </cell>
          <cell r="AA554">
            <v>629757</v>
          </cell>
          <cell r="AB554" t="str">
            <v xml:space="preserve"> ЯНАО</v>
          </cell>
          <cell r="AC554" t="str">
            <v>Надымский р-он п. Пангоды</v>
          </cell>
          <cell r="AD554" t="str">
            <v>ул. Ленина д.6 кв.106</v>
          </cell>
          <cell r="AE554" t="str">
            <v>arsenal@ptline.ru</v>
          </cell>
          <cell r="AF554" t="str">
            <v>т/ф 50-764</v>
          </cell>
          <cell r="AG554" t="str">
            <v>г.д. Белозуб Олег Викторович</v>
          </cell>
          <cell r="AH554" t="str">
            <v>г.д. Белозуб Олег Викторович</v>
          </cell>
          <cell r="AI554"/>
          <cell r="AJ554"/>
          <cell r="AK554"/>
          <cell r="AL554"/>
          <cell r="AM554"/>
          <cell r="AN554"/>
          <cell r="AO554"/>
          <cell r="AP554"/>
          <cell r="AQ554">
            <v>4</v>
          </cell>
          <cell r="AR554">
            <v>8</v>
          </cell>
          <cell r="AS554">
            <v>9</v>
          </cell>
          <cell r="AT554">
            <v>10</v>
          </cell>
          <cell r="AU554"/>
          <cell r="AV554"/>
          <cell r="AW554"/>
          <cell r="AX554" t="str">
            <v>Договор</v>
          </cell>
          <cell r="AY554" t="str">
            <v>ПРОДАВЕЦ</v>
          </cell>
          <cell r="AZ554"/>
          <cell r="BA554"/>
          <cell r="BB554"/>
          <cell r="BC554"/>
          <cell r="BD554"/>
          <cell r="BE554"/>
          <cell r="BF554"/>
          <cell r="BG554"/>
          <cell r="BH554"/>
          <cell r="BI554">
            <v>1</v>
          </cell>
          <cell r="BJ554" t="str">
            <v>ЗАО "Арсенал"</v>
          </cell>
          <cell r="BK554" t="str">
            <v>г-ну  Белозуб О. В.</v>
          </cell>
          <cell r="BL554" t="str">
            <v>Генеральному директору</v>
          </cell>
          <cell r="BM554"/>
          <cell r="BN554"/>
          <cell r="BO554" t="str">
            <v>м-н Лазер, ул Ленина 6</v>
          </cell>
          <cell r="BP554" t="str">
            <v>м-н Лазер, ул Ленина 6</v>
          </cell>
        </row>
        <row r="555">
          <cell r="A555">
            <v>30804</v>
          </cell>
          <cell r="B555" t="str">
            <v>ГСК "Автомобилист-93"</v>
          </cell>
          <cell r="C555" t="str">
            <v xml:space="preserve">ГСК "Автомобилист-93" </v>
          </cell>
          <cell r="D555" t="str">
            <v xml:space="preserve"> 12-137/2006 от 01.01.2006г.</v>
          </cell>
          <cell r="E555"/>
          <cell r="F555" t="str">
            <v>"Запсибкомбанк" ОАО г. Салехард</v>
          </cell>
          <cell r="G555" t="str">
            <v>047182727</v>
          </cell>
          <cell r="H555" t="str">
            <v>30101810600000000727</v>
          </cell>
          <cell r="I555" t="str">
            <v>40703810400140000044</v>
          </cell>
          <cell r="J555"/>
          <cell r="K555">
            <v>8903009778</v>
          </cell>
          <cell r="L555">
            <v>890301001</v>
          </cell>
          <cell r="M555"/>
          <cell r="N555"/>
          <cell r="O555" t="str">
            <v>55448822</v>
          </cell>
          <cell r="P555">
            <v>2038900663030</v>
          </cell>
          <cell r="Q555" t="str">
            <v>000334970</v>
          </cell>
          <cell r="R555"/>
          <cell r="S555"/>
          <cell r="T555"/>
          <cell r="U555"/>
          <cell r="V555"/>
          <cell r="W555">
            <v>629757</v>
          </cell>
          <cell r="X555" t="str">
            <v>Россия,ЯНАО,Надымский р-он</v>
          </cell>
          <cell r="Y555" t="str">
            <v>п. Пангоды</v>
          </cell>
          <cell r="Z555" t="str">
            <v>ул. Мира 15-5</v>
          </cell>
          <cell r="AA555">
            <v>629757</v>
          </cell>
          <cell r="AB555" t="str">
            <v>Россия,ЯНАО,Надымский р-он</v>
          </cell>
          <cell r="AC555" t="str">
            <v>п. Пангоды</v>
          </cell>
          <cell r="AD555" t="str">
            <v>ул. Мира 15-5</v>
          </cell>
          <cell r="AE555"/>
          <cell r="AF555" t="str">
            <v>56-078, 404-89</v>
          </cell>
          <cell r="AG555" t="str">
            <v>Председатель Панов Валерий Петрович</v>
          </cell>
          <cell r="AH555" t="str">
            <v>Панов В.П.</v>
          </cell>
          <cell r="AI555"/>
          <cell r="AJ555"/>
          <cell r="AK555"/>
          <cell r="AL555"/>
          <cell r="AM555"/>
          <cell r="AN555"/>
          <cell r="AO555"/>
          <cell r="AP555"/>
          <cell r="AQ555">
            <v>4</v>
          </cell>
          <cell r="AR555">
            <v>8</v>
          </cell>
          <cell r="AS555">
            <v>9</v>
          </cell>
          <cell r="AT555">
            <v>10</v>
          </cell>
          <cell r="AU555"/>
          <cell r="AV555"/>
          <cell r="AW555"/>
          <cell r="AX555" t="str">
            <v>Договор</v>
          </cell>
          <cell r="AY555" t="str">
            <v>ПРОДАВЕЦ</v>
          </cell>
          <cell r="AZ555"/>
          <cell r="BA555"/>
          <cell r="BB555"/>
          <cell r="BC555"/>
          <cell r="BD555"/>
          <cell r="BE555"/>
          <cell r="BF555"/>
          <cell r="BG555"/>
          <cell r="BH555"/>
          <cell r="BI555">
            <v>1</v>
          </cell>
          <cell r="BJ555" t="str">
            <v>ГСК "Автомобилист-93"</v>
          </cell>
          <cell r="BK555" t="str">
            <v>г-ну Панову В. П.</v>
          </cell>
          <cell r="BL555" t="str">
            <v>Председателю</v>
          </cell>
          <cell r="BM555"/>
          <cell r="BN555"/>
          <cell r="BO555" t="str">
            <v>гаражи, ул.Мира</v>
          </cell>
          <cell r="BP555" t="str">
            <v>гаражи, ул.Мира</v>
          </cell>
        </row>
        <row r="556">
          <cell r="A556">
            <v>30805</v>
          </cell>
          <cell r="B556" t="str">
            <v>Новый Абонент</v>
          </cell>
          <cell r="C556" t="str">
            <v>Новый Абонент</v>
          </cell>
          <cell r="D556"/>
          <cell r="E556"/>
          <cell r="F556"/>
          <cell r="G556"/>
          <cell r="H556"/>
          <cell r="I556"/>
          <cell r="J556"/>
          <cell r="K556"/>
          <cell r="L556"/>
          <cell r="M556"/>
          <cell r="N556"/>
          <cell r="O556"/>
          <cell r="P556"/>
          <cell r="Q556"/>
          <cell r="R556"/>
          <cell r="S556"/>
          <cell r="T556"/>
          <cell r="U556"/>
          <cell r="V556"/>
          <cell r="W556"/>
          <cell r="X556"/>
          <cell r="Y556"/>
          <cell r="Z556"/>
          <cell r="AA556"/>
          <cell r="AB556"/>
          <cell r="AC556"/>
          <cell r="AD556"/>
          <cell r="AE556"/>
          <cell r="AF556"/>
          <cell r="AG556"/>
          <cell r="AH556"/>
          <cell r="AI556"/>
          <cell r="AJ556"/>
          <cell r="AK556"/>
          <cell r="AL556"/>
          <cell r="AM556"/>
          <cell r="AN556"/>
          <cell r="AO556"/>
          <cell r="AP556"/>
          <cell r="AQ556"/>
          <cell r="AR556"/>
          <cell r="AS556"/>
          <cell r="AT556"/>
          <cell r="AU556"/>
          <cell r="AV556"/>
          <cell r="AW556"/>
          <cell r="AX556"/>
          <cell r="AY556"/>
          <cell r="AZ556"/>
          <cell r="BA556"/>
          <cell r="BB556"/>
          <cell r="BC556"/>
          <cell r="BD556"/>
          <cell r="BE556"/>
          <cell r="BF556"/>
          <cell r="BG556"/>
          <cell r="BH556"/>
          <cell r="BI556"/>
          <cell r="BJ556" t="str">
            <v>Новый Абонент</v>
          </cell>
        </row>
        <row r="557">
          <cell r="A557">
            <v>30806</v>
          </cell>
          <cell r="B557" t="str">
            <v>ООО ТП "Элита-1"</v>
          </cell>
          <cell r="C557" t="str">
            <v xml:space="preserve">ООО ТП "Элита-1" </v>
          </cell>
          <cell r="D557" t="str">
            <v>12-129/2006 от 01.01.2006</v>
          </cell>
          <cell r="E557"/>
          <cell r="F557" t="str">
            <v>"Запсибкомбанк" ОАО г. Салехард</v>
          </cell>
          <cell r="G557" t="str">
            <v>047182727</v>
          </cell>
          <cell r="H557" t="str">
            <v>30101810600000000727</v>
          </cell>
          <cell r="I557" t="str">
            <v>40702810600140000984</v>
          </cell>
          <cell r="J557"/>
          <cell r="K557">
            <v>8903020884</v>
          </cell>
          <cell r="L557">
            <v>890301001</v>
          </cell>
          <cell r="M557"/>
          <cell r="N557"/>
          <cell r="O557"/>
          <cell r="P557">
            <v>1028900583140</v>
          </cell>
          <cell r="Q557"/>
          <cell r="R557"/>
          <cell r="S557"/>
          <cell r="T557"/>
          <cell r="U557"/>
          <cell r="V557"/>
          <cell r="W557">
            <v>629757</v>
          </cell>
          <cell r="X557" t="str">
            <v>ЯНАО Надымский р-он</v>
          </cell>
          <cell r="Y557" t="str">
            <v>п. Пангоды</v>
          </cell>
          <cell r="Z557" t="str">
            <v>ул. Энергетиков 31-15</v>
          </cell>
          <cell r="AA557">
            <v>629757</v>
          </cell>
          <cell r="AB557" t="str">
            <v>ЯНАО Надымский р-он</v>
          </cell>
          <cell r="AC557" t="str">
            <v>п. Пангоды</v>
          </cell>
          <cell r="AD557" t="str">
            <v>ул. Энергетиков 31-15</v>
          </cell>
          <cell r="AE557" t="str">
            <v>konsta@rambler.ru</v>
          </cell>
          <cell r="AF557" t="str">
            <v>т. 57-101</v>
          </cell>
          <cell r="AG557" t="str">
            <v>Директор Коротенко Константин Владимирович</v>
          </cell>
          <cell r="AH557" t="str">
            <v>д. Коротенко К. В.</v>
          </cell>
          <cell r="AI557"/>
          <cell r="AJ557"/>
          <cell r="AK557"/>
          <cell r="AL557"/>
          <cell r="AM557"/>
          <cell r="AN557"/>
          <cell r="AO557"/>
          <cell r="AP557"/>
          <cell r="AQ557">
            <v>4</v>
          </cell>
          <cell r="AR557">
            <v>8</v>
          </cell>
          <cell r="AS557">
            <v>9</v>
          </cell>
          <cell r="AT557">
            <v>10</v>
          </cell>
          <cell r="AU557"/>
          <cell r="AV557"/>
          <cell r="AW557"/>
          <cell r="AX557" t="str">
            <v>Договор</v>
          </cell>
          <cell r="AY557" t="str">
            <v>ПРОДАВЕЦ</v>
          </cell>
          <cell r="AZ557"/>
          <cell r="BA557"/>
          <cell r="BB557"/>
          <cell r="BC557"/>
          <cell r="BD557"/>
          <cell r="BE557"/>
          <cell r="BF557"/>
          <cell r="BG557"/>
          <cell r="BH557"/>
          <cell r="BI557">
            <v>1</v>
          </cell>
          <cell r="BJ557" t="str">
            <v>ООО ТП "Элита-1"</v>
          </cell>
          <cell r="BK557" t="str">
            <v>г-ну Коротенко К. В.</v>
          </cell>
          <cell r="BL557" t="str">
            <v>Директору</v>
          </cell>
          <cell r="BM557"/>
          <cell r="BN557"/>
          <cell r="BO557" t="str">
            <v>Центр.Аптека, ул.Ленина</v>
          </cell>
          <cell r="BP557" t="str">
            <v>Центр.Аптека, ул.Ленина</v>
          </cell>
        </row>
        <row r="558">
          <cell r="A558">
            <v>30807</v>
          </cell>
          <cell r="B558" t="str">
            <v>ИП Исмаилов Нариман Гусейн</v>
          </cell>
          <cell r="C558" t="str">
            <v>ИП Исмаилов Н.Г.</v>
          </cell>
          <cell r="D558" t="str">
            <v xml:space="preserve"> 12-203/2006 от 01.01.2006г.</v>
          </cell>
          <cell r="E558"/>
          <cell r="F558"/>
          <cell r="G558"/>
          <cell r="H558"/>
          <cell r="I558"/>
          <cell r="J558"/>
          <cell r="K558">
            <v>890300112307</v>
          </cell>
          <cell r="L558"/>
          <cell r="M558"/>
          <cell r="N558"/>
          <cell r="O558"/>
          <cell r="P558">
            <v>304890333000035</v>
          </cell>
          <cell r="Q558"/>
          <cell r="R558"/>
          <cell r="S558"/>
          <cell r="T558"/>
          <cell r="U558"/>
          <cell r="V558"/>
          <cell r="W558">
            <v>629757</v>
          </cell>
          <cell r="X558" t="str">
            <v>ЯНАО Надымский р-он</v>
          </cell>
          <cell r="Y558" t="str">
            <v>п. Пангоды</v>
          </cell>
          <cell r="Z558" t="str">
            <v>ул. Мира 43-4</v>
          </cell>
          <cell r="AA558">
            <v>629757</v>
          </cell>
          <cell r="AB558" t="str">
            <v>ЯНАО Надымский р-он</v>
          </cell>
          <cell r="AC558" t="str">
            <v>п. Пангоды</v>
          </cell>
          <cell r="AD558" t="str">
            <v>ул. Мира 43-4</v>
          </cell>
          <cell r="AE558"/>
          <cell r="AF558" t="str">
            <v>40102, 42-455</v>
          </cell>
          <cell r="AG558" t="str">
            <v>ИП Исмаилов Нариман Гусейн</v>
          </cell>
          <cell r="AH558" t="str">
            <v>ИП Исмаилов Н.Г.</v>
          </cell>
          <cell r="AI558"/>
          <cell r="AJ558"/>
          <cell r="AK558"/>
          <cell r="AL558"/>
          <cell r="AM558"/>
          <cell r="AN558"/>
          <cell r="AO558"/>
          <cell r="AP558"/>
          <cell r="AQ558">
            <v>4</v>
          </cell>
          <cell r="AR558">
            <v>8</v>
          </cell>
          <cell r="AS558">
            <v>9</v>
          </cell>
          <cell r="AT558">
            <v>10</v>
          </cell>
          <cell r="AU558"/>
          <cell r="AV558"/>
          <cell r="AW558"/>
          <cell r="AX558" t="str">
            <v>Договор</v>
          </cell>
          <cell r="AY558" t="str">
            <v>ПРОДАВЕЦ</v>
          </cell>
          <cell r="AZ558"/>
          <cell r="BA558"/>
          <cell r="BB558"/>
          <cell r="BC558"/>
          <cell r="BD558"/>
          <cell r="BE558"/>
          <cell r="BF558"/>
          <cell r="BG558"/>
          <cell r="BH558"/>
          <cell r="BI558">
            <v>1</v>
          </cell>
          <cell r="BJ558" t="str">
            <v>ИП Исмаилов Нариман Гусейн</v>
          </cell>
          <cell r="BK558" t="str">
            <v>г-ну  Исмаилову Н. Г.</v>
          </cell>
          <cell r="BL558" t="str">
            <v>Индивидуальному предпринимателю</v>
          </cell>
          <cell r="BM558"/>
          <cell r="BN558"/>
          <cell r="BO558" t="str">
            <v>м-н "Ландыш", ул. Строителей 31</v>
          </cell>
          <cell r="BP558" t="str">
            <v>м-н "Ландыш", ул. Строителей 31</v>
          </cell>
        </row>
        <row r="559">
          <cell r="A559">
            <v>30808</v>
          </cell>
          <cell r="B559" t="str">
            <v xml:space="preserve">ИП Байрамов Ризван Сабирович  </v>
          </cell>
          <cell r="C559" t="str">
            <v>ИП Байрамов Р.С.</v>
          </cell>
          <cell r="D559" t="str">
            <v>12-138/2006 от 01.01.2006г.</v>
          </cell>
          <cell r="E559"/>
          <cell r="F559"/>
          <cell r="G559"/>
          <cell r="H559"/>
          <cell r="I559"/>
          <cell r="J559"/>
          <cell r="K559">
            <v>890300138471</v>
          </cell>
          <cell r="L559"/>
          <cell r="M559"/>
          <cell r="N559"/>
          <cell r="O559"/>
          <cell r="P559">
            <v>304890312000051</v>
          </cell>
          <cell r="Q559"/>
          <cell r="R559"/>
          <cell r="S559"/>
          <cell r="T559"/>
          <cell r="U559"/>
          <cell r="V559"/>
          <cell r="W559">
            <v>629757</v>
          </cell>
          <cell r="X559" t="str">
            <v>ЯНАО Надымский р-он</v>
          </cell>
          <cell r="Y559" t="str">
            <v>п. Пангоды</v>
          </cell>
          <cell r="Z559" t="str">
            <v>ул. Энергетиков, 40-35</v>
          </cell>
          <cell r="AA559">
            <v>629757</v>
          </cell>
          <cell r="AB559" t="str">
            <v>ЯНАО Надымский р-он</v>
          </cell>
          <cell r="AC559" t="str">
            <v>п. Пангоды</v>
          </cell>
          <cell r="AD559" t="str">
            <v>ул. Энергетиков, 40-35</v>
          </cell>
          <cell r="AE559"/>
          <cell r="AF559" t="str">
            <v>59-107</v>
          </cell>
          <cell r="AG559" t="str">
            <v xml:space="preserve">ИП Байрамов Ризван Сабирович  </v>
          </cell>
          <cell r="AH559" t="str">
            <v>ИП Байрамов Р.С.</v>
          </cell>
          <cell r="AI559"/>
          <cell r="AJ559"/>
          <cell r="AK559"/>
          <cell r="AL559"/>
          <cell r="AM559"/>
          <cell r="AN559"/>
          <cell r="AO559"/>
          <cell r="AP559"/>
          <cell r="AQ559">
            <v>4</v>
          </cell>
          <cell r="AR559">
            <v>8</v>
          </cell>
          <cell r="AS559">
            <v>9</v>
          </cell>
          <cell r="AT559">
            <v>10</v>
          </cell>
          <cell r="AU559"/>
          <cell r="AV559"/>
          <cell r="AW559"/>
          <cell r="AX559" t="str">
            <v>Договор</v>
          </cell>
          <cell r="AY559" t="str">
            <v>ПРОДАВЕЦ</v>
          </cell>
          <cell r="AZ559"/>
          <cell r="BA559"/>
          <cell r="BB559"/>
          <cell r="BC559"/>
          <cell r="BD559"/>
          <cell r="BE559"/>
          <cell r="BF559"/>
          <cell r="BG559"/>
          <cell r="BH559"/>
          <cell r="BI559">
            <v>1</v>
          </cell>
          <cell r="BJ559" t="str">
            <v xml:space="preserve">ИП Байрамов Ризван Сабирович  </v>
          </cell>
          <cell r="BK559" t="str">
            <v>г-ну  Байрамову Р. С.</v>
          </cell>
          <cell r="BL559" t="str">
            <v>Индивидуальному предпринимателю</v>
          </cell>
          <cell r="BM559"/>
          <cell r="BN559"/>
          <cell r="BO559" t="str">
            <v>м-н "Восток", ул. Полярников</v>
          </cell>
          <cell r="BP559" t="str">
            <v>м-н "Восток", ул. Полярников</v>
          </cell>
        </row>
        <row r="560">
          <cell r="A560">
            <v>30809</v>
          </cell>
          <cell r="B560" t="str">
            <v xml:space="preserve">ИП Османов Бахтияр Нураддин </v>
          </cell>
          <cell r="C560" t="str">
            <v>ИП Османов Б.Н.</v>
          </cell>
          <cell r="D560" t="str">
            <v xml:space="preserve"> 12-183/2006 от 01.01.2006г.</v>
          </cell>
          <cell r="E560"/>
          <cell r="F560"/>
          <cell r="G560"/>
          <cell r="H560"/>
          <cell r="I560"/>
          <cell r="J560"/>
          <cell r="K560">
            <v>890300035282</v>
          </cell>
          <cell r="L560"/>
          <cell r="M560"/>
          <cell r="N560"/>
          <cell r="O560"/>
          <cell r="P560">
            <v>304890308300079</v>
          </cell>
          <cell r="Q560" t="str">
            <v>000335850</v>
          </cell>
          <cell r="R560"/>
          <cell r="S560"/>
          <cell r="T560"/>
          <cell r="U560"/>
          <cell r="V560"/>
          <cell r="W560">
            <v>629757</v>
          </cell>
          <cell r="X560" t="str">
            <v>ЯНАО, Надымский р-он</v>
          </cell>
          <cell r="Y560" t="str">
            <v>п. Пангоды</v>
          </cell>
          <cell r="Z560" t="str">
            <v>ул. Энергетиков 37-12</v>
          </cell>
          <cell r="AA560">
            <v>629757</v>
          </cell>
          <cell r="AB560" t="str">
            <v>ЯНАО, Надымский р-он</v>
          </cell>
          <cell r="AC560" t="str">
            <v>п. Пангоды</v>
          </cell>
          <cell r="AD560" t="str">
            <v>ул. Энергетиков 37-12</v>
          </cell>
          <cell r="AE560"/>
          <cell r="AF560" t="str">
            <v>д.57-401, 40-810, Осман т.42-884</v>
          </cell>
          <cell r="AG560" t="str">
            <v xml:space="preserve">ИП Османов Бахтияр Нуррадин </v>
          </cell>
          <cell r="AH560" t="str">
            <v>ИП Османов Б.Н.</v>
          </cell>
          <cell r="AI560"/>
          <cell r="AJ560"/>
          <cell r="AK560"/>
          <cell r="AL560"/>
          <cell r="AM560"/>
          <cell r="AN560"/>
          <cell r="AO560"/>
          <cell r="AP560"/>
          <cell r="AQ560">
            <v>4</v>
          </cell>
          <cell r="AR560">
            <v>8</v>
          </cell>
          <cell r="AS560">
            <v>9</v>
          </cell>
          <cell r="AT560">
            <v>10</v>
          </cell>
          <cell r="AU560"/>
          <cell r="AV560"/>
          <cell r="AW560"/>
          <cell r="AX560" t="str">
            <v>Договор</v>
          </cell>
          <cell r="AY560" t="str">
            <v>ПРОДАВЕЦ</v>
          </cell>
          <cell r="AZ560"/>
          <cell r="BA560"/>
          <cell r="BB560"/>
          <cell r="BC560"/>
          <cell r="BD560"/>
          <cell r="BE560"/>
          <cell r="BF560"/>
          <cell r="BG560"/>
          <cell r="BH560"/>
          <cell r="BI560">
            <v>1</v>
          </cell>
          <cell r="BJ560" t="str">
            <v xml:space="preserve">ИП Османов Бахтияр Нураддин </v>
          </cell>
          <cell r="BK560" t="str">
            <v>г-ну  Османову Б. Н.</v>
          </cell>
          <cell r="BL560" t="str">
            <v>Индивидуальному предпринимателю</v>
          </cell>
          <cell r="BM560"/>
          <cell r="BN560"/>
          <cell r="BO560" t="str">
            <v>м-н Ямбург</v>
          </cell>
          <cell r="BP560" t="str">
            <v>м-н Ямбург</v>
          </cell>
        </row>
        <row r="561">
          <cell r="A561">
            <v>30810</v>
          </cell>
          <cell r="B561" t="str">
            <v xml:space="preserve"> ИП Османов Осман Нураддин </v>
          </cell>
          <cell r="C561" t="str">
            <v>ИП Османов О.Н.</v>
          </cell>
          <cell r="D561" t="str">
            <v xml:space="preserve"> 12-184/2006 от 01.01.2006 г.</v>
          </cell>
          <cell r="E561"/>
          <cell r="F561"/>
          <cell r="G561"/>
          <cell r="H561"/>
          <cell r="I561"/>
          <cell r="J561"/>
          <cell r="K561">
            <v>890300073464</v>
          </cell>
          <cell r="L561"/>
          <cell r="M561"/>
          <cell r="N561"/>
          <cell r="O561"/>
          <cell r="P561">
            <v>305890315900022</v>
          </cell>
          <cell r="Q561" t="str">
            <v>000429957</v>
          </cell>
          <cell r="R561"/>
          <cell r="S561"/>
          <cell r="T561"/>
          <cell r="U561"/>
          <cell r="V561"/>
          <cell r="W561">
            <v>629757</v>
          </cell>
          <cell r="X561" t="str">
            <v>ЯНАО Надымский р-он</v>
          </cell>
          <cell r="Y561" t="str">
            <v>п. Пангоды</v>
          </cell>
          <cell r="Z561" t="str">
            <v>ул. Мира 15 кв.115</v>
          </cell>
          <cell r="AA561">
            <v>629757</v>
          </cell>
          <cell r="AB561" t="str">
            <v>ЯНАО Надымский р-он</v>
          </cell>
          <cell r="AC561" t="str">
            <v>п. Пангоды</v>
          </cell>
          <cell r="AD561" t="str">
            <v>ул. Мира 15 кв.115</v>
          </cell>
          <cell r="AE561"/>
          <cell r="AF561" t="str">
            <v>д.52-371, сот.42-884</v>
          </cell>
          <cell r="AG561" t="str">
            <v xml:space="preserve"> ИП ОсмановОсман Нуррадин </v>
          </cell>
          <cell r="AH561" t="str">
            <v>ИП Османов О.Н.</v>
          </cell>
          <cell r="AI561"/>
          <cell r="AJ561"/>
          <cell r="AK561"/>
          <cell r="AL561"/>
          <cell r="AM561"/>
          <cell r="AN561"/>
          <cell r="AO561"/>
          <cell r="AP561"/>
          <cell r="AQ561">
            <v>4</v>
          </cell>
          <cell r="AR561">
            <v>8</v>
          </cell>
          <cell r="AS561">
            <v>9</v>
          </cell>
          <cell r="AT561">
            <v>10</v>
          </cell>
          <cell r="AU561"/>
          <cell r="AV561"/>
          <cell r="AW561"/>
          <cell r="AX561" t="str">
            <v>Договор</v>
          </cell>
          <cell r="AY561" t="str">
            <v>ПРОДАВЕЦ</v>
          </cell>
          <cell r="AZ561"/>
          <cell r="BA561"/>
          <cell r="BB561"/>
          <cell r="BC561"/>
          <cell r="BD561"/>
          <cell r="BE561"/>
          <cell r="BF561"/>
          <cell r="BG561"/>
          <cell r="BH561"/>
          <cell r="BI561">
            <v>1</v>
          </cell>
          <cell r="BJ561" t="str">
            <v xml:space="preserve"> ИП Османов Осман Нураддин </v>
          </cell>
          <cell r="BK561" t="str">
            <v>г-ну  Османову О. Н.</v>
          </cell>
          <cell r="BL561" t="str">
            <v>Индивидуальному предпринимателю</v>
          </cell>
          <cell r="BM561"/>
          <cell r="BN561"/>
          <cell r="BO561" t="str">
            <v>м-н Рассвет</v>
          </cell>
          <cell r="BP561" t="str">
            <v>м-н Рассвет</v>
          </cell>
        </row>
        <row r="562">
          <cell r="A562">
            <v>30811</v>
          </cell>
          <cell r="B562" t="str">
            <v xml:space="preserve"> ИП Шукюров Рагиб Алиага  </v>
          </cell>
          <cell r="C562" t="str">
            <v>ИП Шукюров Р.А.</v>
          </cell>
          <cell r="D562" t="str">
            <v xml:space="preserve"> 12-182/2006 от 01.01.2006г.</v>
          </cell>
          <cell r="E562"/>
          <cell r="F562"/>
          <cell r="G562"/>
          <cell r="H562"/>
          <cell r="I562"/>
          <cell r="J562"/>
          <cell r="K562">
            <v>890302657634</v>
          </cell>
          <cell r="L562"/>
          <cell r="M562"/>
          <cell r="N562"/>
          <cell r="O562"/>
          <cell r="P562">
            <v>304890336400033</v>
          </cell>
          <cell r="Q562" t="str">
            <v>000403977</v>
          </cell>
          <cell r="R562"/>
          <cell r="S562"/>
          <cell r="T562"/>
          <cell r="U562"/>
          <cell r="V562"/>
          <cell r="W562">
            <v>629757</v>
          </cell>
          <cell r="X562" t="str">
            <v>ЯНАО Надымский р-он</v>
          </cell>
          <cell r="Y562" t="str">
            <v>п. Пангоды</v>
          </cell>
          <cell r="Z562" t="str">
            <v>ул. Энергетиков 26 кв.12</v>
          </cell>
          <cell r="AA562">
            <v>629757</v>
          </cell>
          <cell r="AB562" t="str">
            <v>ЯНАО Надымский р-он</v>
          </cell>
          <cell r="AC562" t="str">
            <v>п. Пангоды</v>
          </cell>
          <cell r="AD562" t="str">
            <v>ул. Энергетиков 26 кв.12</v>
          </cell>
          <cell r="AE562"/>
          <cell r="AF562">
            <v>89026218898</v>
          </cell>
          <cell r="AG562" t="str">
            <v xml:space="preserve"> ИП Шукюров Рагиб Алиага  </v>
          </cell>
          <cell r="AH562" t="str">
            <v>ИП Шукюров Р.А.</v>
          </cell>
          <cell r="AI562"/>
          <cell r="AJ562"/>
          <cell r="AK562"/>
          <cell r="AL562"/>
          <cell r="AM562"/>
          <cell r="AN562"/>
          <cell r="AO562"/>
          <cell r="AP562"/>
          <cell r="AQ562">
            <v>4</v>
          </cell>
          <cell r="AR562">
            <v>8</v>
          </cell>
          <cell r="AS562">
            <v>9</v>
          </cell>
          <cell r="AT562">
            <v>10</v>
          </cell>
          <cell r="AU562"/>
          <cell r="AV562"/>
          <cell r="AW562"/>
          <cell r="AX562" t="str">
            <v>Договор</v>
          </cell>
          <cell r="AY562" t="str">
            <v>ПРОДАВЕЦ</v>
          </cell>
          <cell r="AZ562"/>
          <cell r="BA562"/>
          <cell r="BB562"/>
          <cell r="BC562"/>
          <cell r="BD562"/>
          <cell r="BE562"/>
          <cell r="BF562"/>
          <cell r="BG562"/>
          <cell r="BH562"/>
          <cell r="BI562">
            <v>1</v>
          </cell>
          <cell r="BJ562" t="str">
            <v xml:space="preserve"> ИП Шукюров Рагиб Алиага  </v>
          </cell>
          <cell r="BK562" t="str">
            <v>г-ну  Шукюрову Р. А.</v>
          </cell>
          <cell r="BL562" t="str">
            <v>Индивидуальному предпринимателю</v>
          </cell>
          <cell r="BM562"/>
          <cell r="BN562"/>
          <cell r="BO562" t="str">
            <v>м-н Полюс, Энергетиков 24а</v>
          </cell>
          <cell r="BP562" t="str">
            <v>м-н Полюс, Энергетиков 24а</v>
          </cell>
        </row>
        <row r="563">
          <cell r="A563">
            <v>30812</v>
          </cell>
          <cell r="B563" t="str">
            <v>ГСК "Ямбургский"</v>
          </cell>
          <cell r="C563" t="str">
            <v>ГСК "Ямбургский"</v>
          </cell>
          <cell r="D563" t="str">
            <v>12-185/2006 от 01.01.2006</v>
          </cell>
          <cell r="E563"/>
          <cell r="F563"/>
          <cell r="G563"/>
          <cell r="H563"/>
          <cell r="I563"/>
          <cell r="J563"/>
          <cell r="K563">
            <v>8903023540</v>
          </cell>
          <cell r="L563">
            <v>890301001</v>
          </cell>
          <cell r="M563"/>
          <cell r="N563"/>
          <cell r="O563"/>
          <cell r="P563">
            <v>1048900200920</v>
          </cell>
          <cell r="Q563" t="str">
            <v>000188881</v>
          </cell>
          <cell r="R563"/>
          <cell r="S563"/>
          <cell r="T563"/>
          <cell r="U563"/>
          <cell r="V563"/>
          <cell r="W563">
            <v>629730</v>
          </cell>
          <cell r="X563" t="str">
            <v>ЯНАО,Надымский р-он</v>
          </cell>
          <cell r="Y563" t="str">
            <v>п. Пангоды</v>
          </cell>
          <cell r="Z563" t="str">
            <v>ул.Энергетиков , д.31, кв.2</v>
          </cell>
          <cell r="AA563">
            <v>629730</v>
          </cell>
          <cell r="AB563" t="str">
            <v>ЯНАО,Надымский р-он</v>
          </cell>
          <cell r="AC563" t="str">
            <v>п. Пангоды</v>
          </cell>
          <cell r="AD563" t="str">
            <v>ул.Энергетиков , д.31, кв.2</v>
          </cell>
          <cell r="AE563"/>
          <cell r="AF563" t="str">
            <v>56-826</v>
          </cell>
          <cell r="AG563" t="str">
            <v xml:space="preserve">Председатель  Лозовский Николай Алексеевич </v>
          </cell>
          <cell r="AH563" t="str">
            <v>Председатель Лозовский Н.А.</v>
          </cell>
          <cell r="AI563"/>
          <cell r="AJ563"/>
          <cell r="AK563"/>
          <cell r="AL563"/>
          <cell r="AM563"/>
          <cell r="AN563"/>
          <cell r="AO563"/>
          <cell r="AP563"/>
          <cell r="AQ563">
            <v>4</v>
          </cell>
          <cell r="AR563">
            <v>8</v>
          </cell>
          <cell r="AS563">
            <v>9</v>
          </cell>
          <cell r="AT563">
            <v>10</v>
          </cell>
          <cell r="AU563"/>
          <cell r="AV563"/>
          <cell r="AW563"/>
          <cell r="AX563" t="str">
            <v>Договор</v>
          </cell>
          <cell r="AY563" t="str">
            <v>ПРОДАВЕЦ</v>
          </cell>
          <cell r="AZ563"/>
          <cell r="BA563"/>
          <cell r="BB563"/>
          <cell r="BC563"/>
          <cell r="BD563"/>
          <cell r="BE563"/>
          <cell r="BF563"/>
          <cell r="BG563"/>
          <cell r="BH563"/>
          <cell r="BI563">
            <v>1</v>
          </cell>
          <cell r="BJ563" t="str">
            <v>ГСК "Ямбургский"</v>
          </cell>
          <cell r="BK563" t="str">
            <v>г-ну Лозовскому Н. А.</v>
          </cell>
          <cell r="BL563" t="str">
            <v>Председателю</v>
          </cell>
          <cell r="BM563"/>
          <cell r="BN563"/>
          <cell r="BO563" t="str">
            <v>гаражи, ул.Мира</v>
          </cell>
          <cell r="BP563" t="str">
            <v>гаражи, ул.Мира</v>
          </cell>
        </row>
        <row r="564">
          <cell r="A564">
            <v>30813</v>
          </cell>
          <cell r="B564" t="str">
            <v xml:space="preserve">ИП Алиев Бадир Абул  </v>
          </cell>
          <cell r="C564" t="str">
            <v>ИП Алиев Б.А. "Сибирь-2"</v>
          </cell>
          <cell r="D564" t="str">
            <v xml:space="preserve"> 12-178/2006 от 01.01.2006г.</v>
          </cell>
          <cell r="E564"/>
          <cell r="F564"/>
          <cell r="G564"/>
          <cell r="H564"/>
          <cell r="I564"/>
          <cell r="J564"/>
          <cell r="K564">
            <v>890301274001</v>
          </cell>
          <cell r="L564"/>
          <cell r="M564"/>
          <cell r="N564"/>
          <cell r="O564"/>
          <cell r="P564">
            <v>304890311900040</v>
          </cell>
          <cell r="Q564" t="str">
            <v>000189460</v>
          </cell>
          <cell r="R564"/>
          <cell r="S564"/>
          <cell r="T564"/>
          <cell r="U564"/>
          <cell r="V564"/>
          <cell r="W564">
            <v>629757</v>
          </cell>
          <cell r="X564" t="str">
            <v>ЯНАО, Надымский р-он</v>
          </cell>
          <cell r="Y564" t="str">
            <v>п. Пангоды</v>
          </cell>
          <cell r="Z564" t="str">
            <v>ул. Ленина 19 кв.9</v>
          </cell>
          <cell r="AA564">
            <v>629757</v>
          </cell>
          <cell r="AB564" t="str">
            <v>ЯНАО, Надымский р-он</v>
          </cell>
          <cell r="AC564" t="str">
            <v>п. Пангоды</v>
          </cell>
          <cell r="AD564" t="str">
            <v>ул. Ленина 19 кв.9</v>
          </cell>
          <cell r="AE564"/>
          <cell r="AF564" t="str">
            <v>56-420</v>
          </cell>
          <cell r="AG564" t="str">
            <v xml:space="preserve">ИП Алиев Бадир Абул  </v>
          </cell>
          <cell r="AH564" t="str">
            <v>ИП Алиев Б.А.</v>
          </cell>
          <cell r="AI564"/>
          <cell r="AJ564"/>
          <cell r="AK564"/>
          <cell r="AL564"/>
          <cell r="AM564"/>
          <cell r="AN564"/>
          <cell r="AO564"/>
          <cell r="AP564"/>
          <cell r="AQ564">
            <v>4</v>
          </cell>
          <cell r="AR564">
            <v>8</v>
          </cell>
          <cell r="AS564">
            <v>9</v>
          </cell>
          <cell r="AT564">
            <v>10</v>
          </cell>
          <cell r="AU564"/>
          <cell r="AV564"/>
          <cell r="AW564"/>
          <cell r="AX564" t="str">
            <v>Договор</v>
          </cell>
          <cell r="AY564" t="str">
            <v>ПРОДАВЕЦ</v>
          </cell>
          <cell r="AZ564"/>
          <cell r="BA564"/>
          <cell r="BB564"/>
          <cell r="BC564"/>
          <cell r="BD564"/>
          <cell r="BE564"/>
          <cell r="BF564"/>
          <cell r="BG564"/>
          <cell r="BH564"/>
          <cell r="BI564">
            <v>1</v>
          </cell>
          <cell r="BJ564" t="str">
            <v xml:space="preserve">ИП Алиев Бадир Абул  </v>
          </cell>
          <cell r="BK564" t="str">
            <v>г-ну  Алиеву Б. А.</v>
          </cell>
          <cell r="BL564" t="str">
            <v>Индивидуальному предпринимателю</v>
          </cell>
          <cell r="BM564"/>
          <cell r="BN564"/>
          <cell r="BO564" t="str">
            <v>м-н Сибирь 2</v>
          </cell>
          <cell r="BP564" t="str">
            <v>м-н Сибирь 2</v>
          </cell>
        </row>
        <row r="565">
          <cell r="A565">
            <v>30814</v>
          </cell>
          <cell r="B565" t="str">
            <v xml:space="preserve">ИП Кудрявцев Вячеслав Борисович </v>
          </cell>
          <cell r="C565" t="str">
            <v>ИП Кудрявцев В.Б.</v>
          </cell>
          <cell r="D565" t="str">
            <v xml:space="preserve"> 12-179/2008 от 01.01.2008г.</v>
          </cell>
          <cell r="E565"/>
          <cell r="F565"/>
          <cell r="G565"/>
          <cell r="H565"/>
          <cell r="I565"/>
          <cell r="J565"/>
          <cell r="K565">
            <v>890300033736</v>
          </cell>
          <cell r="L565"/>
          <cell r="M565"/>
          <cell r="N565"/>
          <cell r="O565"/>
          <cell r="P565">
            <v>305890332100016</v>
          </cell>
          <cell r="Q565"/>
          <cell r="R565"/>
          <cell r="S565"/>
          <cell r="T565"/>
          <cell r="U565"/>
          <cell r="V565"/>
          <cell r="W565">
            <v>629757</v>
          </cell>
          <cell r="X565" t="str">
            <v>ЯНАО, Надымский р-он</v>
          </cell>
          <cell r="Y565" t="str">
            <v>п. Пангоды</v>
          </cell>
          <cell r="Z565" t="str">
            <v>ул.Ленина 45 кв.65</v>
          </cell>
          <cell r="AA565">
            <v>629757</v>
          </cell>
          <cell r="AB565" t="str">
            <v>ЯНАО, Надымский р-он</v>
          </cell>
          <cell r="AC565" t="str">
            <v>п. Пангоды</v>
          </cell>
          <cell r="AD565" t="str">
            <v>ул.Ленина 45 кв.65</v>
          </cell>
          <cell r="AE565"/>
          <cell r="AF565" t="str">
            <v>56-227, 89088540399</v>
          </cell>
          <cell r="AG565" t="str">
            <v xml:space="preserve">ИП Кудрявцев Вячеслав Борисович </v>
          </cell>
          <cell r="AH565" t="str">
            <v>ИП Кудрявцев В.Б.</v>
          </cell>
          <cell r="AI565"/>
          <cell r="AJ565"/>
          <cell r="AK565"/>
          <cell r="AL565"/>
          <cell r="AM565"/>
          <cell r="AN565"/>
          <cell r="AO565"/>
          <cell r="AP565"/>
          <cell r="AQ565">
            <v>4</v>
          </cell>
          <cell r="AR565">
            <v>8</v>
          </cell>
          <cell r="AS565">
            <v>9</v>
          </cell>
          <cell r="AT565">
            <v>10</v>
          </cell>
          <cell r="AU565"/>
          <cell r="AV565"/>
          <cell r="AW565"/>
          <cell r="AX565" t="str">
            <v>Договор</v>
          </cell>
          <cell r="AY565" t="str">
            <v>ПРОДАВЕЦ</v>
          </cell>
          <cell r="AZ565"/>
          <cell r="BA565"/>
          <cell r="BB565"/>
          <cell r="BC565"/>
          <cell r="BD565"/>
          <cell r="BE565"/>
          <cell r="BF565"/>
          <cell r="BG565"/>
          <cell r="BH565"/>
          <cell r="BI565">
            <v>1</v>
          </cell>
          <cell r="BJ565" t="str">
            <v xml:space="preserve">ИП Кудрявцев Вячеслав Борисович </v>
          </cell>
          <cell r="BK565" t="str">
            <v>г-ну  Кудрявцеву В. Б.</v>
          </cell>
          <cell r="BL565" t="str">
            <v>Индивидуальному предпринимателю</v>
          </cell>
          <cell r="BM565"/>
          <cell r="BN565"/>
          <cell r="BO565" t="str">
            <v>Рем.быт.техника</v>
          </cell>
          <cell r="BP565" t="str">
            <v>Рем.быт.техника</v>
          </cell>
        </row>
        <row r="566">
          <cell r="A566">
            <v>30815</v>
          </cell>
          <cell r="B566" t="str">
            <v xml:space="preserve">ИП Исмаилов Эльман Аллахверди  </v>
          </cell>
          <cell r="C566" t="str">
            <v>ИП Исмаилов Э.А.</v>
          </cell>
          <cell r="D566" t="str">
            <v>12-146/2006 от 01.01.2006г.</v>
          </cell>
          <cell r="E566"/>
          <cell r="F566"/>
          <cell r="G566"/>
          <cell r="H566"/>
          <cell r="I566"/>
          <cell r="J566"/>
          <cell r="K566">
            <v>890300083896</v>
          </cell>
          <cell r="L566"/>
          <cell r="M566"/>
          <cell r="N566"/>
          <cell r="O566"/>
          <cell r="P566">
            <v>304890312000062</v>
          </cell>
          <cell r="Q566"/>
          <cell r="R566"/>
          <cell r="S566"/>
          <cell r="T566"/>
          <cell r="U566"/>
          <cell r="V566"/>
          <cell r="W566">
            <v>629757</v>
          </cell>
          <cell r="X566" t="str">
            <v>ЯНАО Надымский р-он</v>
          </cell>
          <cell r="Y566" t="str">
            <v>п. Пангоды</v>
          </cell>
          <cell r="Z566" t="str">
            <v>ул. Звездная 46-5</v>
          </cell>
          <cell r="AA566">
            <v>629757</v>
          </cell>
          <cell r="AB566" t="str">
            <v>ЯНАО Надымский р-он</v>
          </cell>
          <cell r="AC566" t="str">
            <v>п. Пангоды</v>
          </cell>
          <cell r="AD566" t="str">
            <v>ул. Звездная 46-5</v>
          </cell>
          <cell r="AE566"/>
          <cell r="AF566"/>
          <cell r="AG566" t="str">
            <v xml:space="preserve">ИП Исмаилов Эльман Аллахверди  </v>
          </cell>
          <cell r="AH566" t="str">
            <v>ИП Исмаилов Э.А.</v>
          </cell>
          <cell r="AI566"/>
          <cell r="AJ566"/>
          <cell r="AK566"/>
          <cell r="AL566"/>
          <cell r="AM566"/>
          <cell r="AN566"/>
          <cell r="AO566"/>
          <cell r="AP566"/>
          <cell r="AQ566">
            <v>4</v>
          </cell>
          <cell r="AR566">
            <v>8</v>
          </cell>
          <cell r="AS566">
            <v>9</v>
          </cell>
          <cell r="AT566">
            <v>10</v>
          </cell>
          <cell r="AU566"/>
          <cell r="AV566"/>
          <cell r="AW566"/>
          <cell r="AX566" t="str">
            <v>Договор</v>
          </cell>
          <cell r="AY566" t="str">
            <v>ПРОДАВЕЦ</v>
          </cell>
          <cell r="AZ566"/>
          <cell r="BA566"/>
          <cell r="BB566"/>
          <cell r="BC566"/>
          <cell r="BD566"/>
          <cell r="BE566"/>
          <cell r="BF566"/>
          <cell r="BG566"/>
          <cell r="BH566"/>
          <cell r="BI566">
            <v>1</v>
          </cell>
          <cell r="BJ566" t="str">
            <v xml:space="preserve">ИП Исмаилов Эльман Аллахверди  </v>
          </cell>
          <cell r="BK566" t="str">
            <v>г-ну  Исмаилову Э. А.</v>
          </cell>
          <cell r="BL566" t="str">
            <v>Индивидуальному предпринимателю</v>
          </cell>
          <cell r="BM566"/>
          <cell r="BN566"/>
          <cell r="BO566" t="str">
            <v>м-н Кристалл, ул. Звездная</v>
          </cell>
          <cell r="BP566" t="str">
            <v>м-н Кристалл, ул. Звездная</v>
          </cell>
        </row>
        <row r="567">
          <cell r="A567">
            <v>30816</v>
          </cell>
          <cell r="B567" t="str">
            <v xml:space="preserve">ИП Чуйко Светлана Александровна </v>
          </cell>
          <cell r="C567" t="str">
            <v>ИП Чуйко С.А.</v>
          </cell>
          <cell r="D567" t="str">
            <v>12-246/2006 от 01.01.2006</v>
          </cell>
          <cell r="E567"/>
          <cell r="F567"/>
          <cell r="G567"/>
          <cell r="H567"/>
          <cell r="I567"/>
          <cell r="J567"/>
          <cell r="K567">
            <v>890301584197</v>
          </cell>
          <cell r="L567"/>
          <cell r="M567"/>
          <cell r="N567"/>
          <cell r="O567"/>
          <cell r="P567">
            <v>304890328800070</v>
          </cell>
          <cell r="Q567" t="str">
            <v>000402190</v>
          </cell>
          <cell r="R567"/>
          <cell r="S567"/>
          <cell r="T567"/>
          <cell r="U567"/>
          <cell r="V567"/>
          <cell r="W567">
            <v>629757</v>
          </cell>
          <cell r="X567" t="str">
            <v>ЯНАО, Надымский р-он</v>
          </cell>
          <cell r="Y567" t="str">
            <v>п. Пангоды</v>
          </cell>
          <cell r="Z567" t="str">
            <v>ул. Звездная 20, кв.64</v>
          </cell>
          <cell r="AA567">
            <v>629757</v>
          </cell>
          <cell r="AB567" t="str">
            <v>ЯНАО, Надымский р-он</v>
          </cell>
          <cell r="AC567" t="str">
            <v>п. Пангоды</v>
          </cell>
          <cell r="AD567" t="str">
            <v>ул. Звездная 20, кв.64</v>
          </cell>
          <cell r="AE567"/>
          <cell r="AF567" t="str">
            <v>89088540022</v>
          </cell>
          <cell r="AG567" t="str">
            <v xml:space="preserve">ИП Чуйко Светлана Александровна </v>
          </cell>
          <cell r="AH567" t="str">
            <v>ИП Чуйко С.А.</v>
          </cell>
          <cell r="AI567"/>
          <cell r="AJ567"/>
          <cell r="AK567"/>
          <cell r="AL567"/>
          <cell r="AM567"/>
          <cell r="AN567"/>
          <cell r="AO567"/>
          <cell r="AP567"/>
          <cell r="AQ567">
            <v>4</v>
          </cell>
          <cell r="AR567">
            <v>8</v>
          </cell>
          <cell r="AS567">
            <v>9</v>
          </cell>
          <cell r="AT567">
            <v>10</v>
          </cell>
          <cell r="AU567"/>
          <cell r="AV567"/>
          <cell r="AW567"/>
          <cell r="AX567" t="str">
            <v>Договор</v>
          </cell>
          <cell r="AY567" t="str">
            <v>ПРОДАВЕЦ</v>
          </cell>
          <cell r="AZ567"/>
          <cell r="BA567"/>
          <cell r="BB567"/>
          <cell r="BC567"/>
          <cell r="BD567"/>
          <cell r="BE567"/>
          <cell r="BF567"/>
          <cell r="BG567"/>
          <cell r="BH567"/>
          <cell r="BI567">
            <v>1</v>
          </cell>
          <cell r="BJ567" t="str">
            <v xml:space="preserve">ИП Чуйко Светлана Александровна </v>
          </cell>
          <cell r="BK567" t="str">
            <v>г-же  Чуйко С. А.</v>
          </cell>
          <cell r="BL567" t="str">
            <v>Индивидуальному предпринимателю</v>
          </cell>
          <cell r="BM567"/>
          <cell r="BN567"/>
          <cell r="BO567" t="str">
            <v>м-н Капель, ул. Ленина</v>
          </cell>
          <cell r="BP567" t="str">
            <v>м-н Капель, ул. Ленина</v>
          </cell>
        </row>
        <row r="568">
          <cell r="A568">
            <v>30817</v>
          </cell>
          <cell r="B568" t="str">
            <v xml:space="preserve">ИП Алыев  Фамиль Джалал </v>
          </cell>
          <cell r="C568" t="str">
            <v>Алыев Ф.Д.</v>
          </cell>
          <cell r="D568" t="str">
            <v xml:space="preserve"> 12-176/2006 от 01.01.2006г.</v>
          </cell>
          <cell r="E568"/>
          <cell r="F568"/>
          <cell r="G568"/>
          <cell r="H568"/>
          <cell r="I568"/>
          <cell r="J568"/>
          <cell r="K568">
            <v>890300159009</v>
          </cell>
          <cell r="L568"/>
          <cell r="M568"/>
          <cell r="N568"/>
          <cell r="O568"/>
          <cell r="P568">
            <v>304890331600021</v>
          </cell>
          <cell r="Q568" t="str">
            <v>000402921</v>
          </cell>
          <cell r="R568"/>
          <cell r="S568"/>
          <cell r="T568"/>
          <cell r="U568"/>
          <cell r="V568"/>
          <cell r="W568">
            <v>629757</v>
          </cell>
          <cell r="X568" t="str">
            <v>ЯНАО,Надымский р-он</v>
          </cell>
          <cell r="Y568" t="str">
            <v>п. Пангоды</v>
          </cell>
          <cell r="Z568" t="str">
            <v>ул. Мира 45-7</v>
          </cell>
          <cell r="AA568">
            <v>629757</v>
          </cell>
          <cell r="AB568" t="str">
            <v>ЯНАО,Надымский р-он</v>
          </cell>
          <cell r="AC568" t="str">
            <v>п. Пангоды</v>
          </cell>
          <cell r="AD568" t="str">
            <v>ул. Мира 45-7</v>
          </cell>
          <cell r="AE568"/>
          <cell r="AF568" t="str">
            <v>59-888</v>
          </cell>
          <cell r="AG568" t="str">
            <v xml:space="preserve">ИП Алыев  Фамиль Джалал </v>
          </cell>
          <cell r="AH568" t="str">
            <v>ИП Алыев Ф.Д.</v>
          </cell>
          <cell r="AI568"/>
          <cell r="AJ568"/>
          <cell r="AK568"/>
          <cell r="AL568"/>
          <cell r="AM568"/>
          <cell r="AN568"/>
          <cell r="AO568"/>
          <cell r="AP568"/>
          <cell r="AQ568">
            <v>4</v>
          </cell>
          <cell r="AR568">
            <v>8</v>
          </cell>
          <cell r="AS568">
            <v>9</v>
          </cell>
          <cell r="AT568">
            <v>10</v>
          </cell>
          <cell r="AU568"/>
          <cell r="AV568"/>
          <cell r="AW568"/>
          <cell r="AX568" t="str">
            <v>Договор</v>
          </cell>
          <cell r="AY568" t="str">
            <v>ПРОДАВЕЦ</v>
          </cell>
          <cell r="AZ568"/>
          <cell r="BA568"/>
          <cell r="BB568"/>
          <cell r="BC568"/>
          <cell r="BD568"/>
          <cell r="BE568"/>
          <cell r="BF568"/>
          <cell r="BG568"/>
          <cell r="BH568"/>
          <cell r="BI568">
            <v>1</v>
          </cell>
          <cell r="BJ568" t="str">
            <v xml:space="preserve">ИП Алыев  Фамиль Джалал </v>
          </cell>
          <cell r="BK568" t="str">
            <v>г-ну Алыеву Ф. Д.</v>
          </cell>
          <cell r="BL568" t="str">
            <v>Индивидуальному предпринимателю</v>
          </cell>
          <cell r="BM568"/>
          <cell r="BN568"/>
          <cell r="BO568" t="str">
            <v>м-н Розовый Флоаминго, ул. Ленина 51</v>
          </cell>
          <cell r="BP568" t="str">
            <v>м-н Розовый Флоаминго, ул. Ленина 51</v>
          </cell>
        </row>
        <row r="569">
          <cell r="A569">
            <v>30818</v>
          </cell>
          <cell r="B569" t="str">
            <v>ИП Кузин Олег Анатольевич</v>
          </cell>
          <cell r="C569" t="str">
            <v>ИП Кузин О. А.</v>
          </cell>
          <cell r="D569" t="str">
            <v xml:space="preserve"> 12-737/2006 от 01.09.2006г.</v>
          </cell>
          <cell r="E569"/>
          <cell r="F569"/>
          <cell r="G569"/>
          <cell r="H569"/>
          <cell r="I569"/>
          <cell r="J569"/>
          <cell r="K569">
            <v>890301996708</v>
          </cell>
          <cell r="L569"/>
          <cell r="M569"/>
          <cell r="N569"/>
          <cell r="O569"/>
          <cell r="P569">
            <v>304890332000031</v>
          </cell>
          <cell r="Q569" t="str">
            <v xml:space="preserve">89 №000403003 </v>
          </cell>
          <cell r="R569"/>
          <cell r="S569"/>
          <cell r="T569"/>
          <cell r="U569"/>
          <cell r="V569"/>
          <cell r="W569">
            <v>629757</v>
          </cell>
          <cell r="X569" t="str">
            <v>ЯНАО,Надымский р-он</v>
          </cell>
          <cell r="Y569" t="str">
            <v>п. Пангоды</v>
          </cell>
          <cell r="Z569" t="str">
            <v>ул. Ленина д. 44 кв. 70</v>
          </cell>
          <cell r="AA569">
            <v>629757</v>
          </cell>
          <cell r="AB569" t="str">
            <v>ЯНАО,Надымский р-он</v>
          </cell>
          <cell r="AC569" t="str">
            <v>п. Пангоды</v>
          </cell>
          <cell r="AD569" t="str">
            <v>ул. Ленина д. 44 кв. 70</v>
          </cell>
          <cell r="AE569"/>
          <cell r="AF569" t="str">
            <v>т. 8-902-621-86-20 
т.д. 56-7-13</v>
          </cell>
          <cell r="AG569" t="str">
            <v>ИП Кузин Олег Анатольевич</v>
          </cell>
          <cell r="AH569" t="str">
            <v>ИП Кузин О. А.</v>
          </cell>
          <cell r="AI569"/>
          <cell r="AJ569"/>
          <cell r="AK569"/>
          <cell r="AL569"/>
          <cell r="AM569"/>
          <cell r="AN569"/>
          <cell r="AO569"/>
          <cell r="AP569"/>
          <cell r="AQ569">
            <v>4</v>
          </cell>
          <cell r="AR569">
            <v>8</v>
          </cell>
          <cell r="AS569">
            <v>9</v>
          </cell>
          <cell r="AT569">
            <v>10</v>
          </cell>
          <cell r="AU569"/>
          <cell r="AV569"/>
          <cell r="AW569"/>
          <cell r="AX569" t="str">
            <v>Договор</v>
          </cell>
          <cell r="AY569" t="str">
            <v>ПРОДАВЕЦ</v>
          </cell>
          <cell r="AZ569"/>
          <cell r="BA569"/>
          <cell r="BB569"/>
          <cell r="BC569">
            <v>25</v>
          </cell>
          <cell r="BD569"/>
          <cell r="BE569"/>
          <cell r="BF569"/>
          <cell r="BG569"/>
          <cell r="BH569"/>
          <cell r="BI569">
            <v>1</v>
          </cell>
          <cell r="BJ569" t="str">
            <v>ИП Кузин Олег Анатольевич</v>
          </cell>
          <cell r="BK569" t="str">
            <v>г-ну Кузину О. А.</v>
          </cell>
          <cell r="BL569" t="str">
            <v>Индивидуальному предпринимателю</v>
          </cell>
          <cell r="BM569"/>
          <cell r="BN569"/>
          <cell r="BO569" t="str">
            <v>авто-стоянка ул. Звездная</v>
          </cell>
          <cell r="BP569" t="str">
            <v>авто-стоянка ул. Звездная</v>
          </cell>
        </row>
        <row r="570">
          <cell r="A570">
            <v>30819</v>
          </cell>
          <cell r="B570" t="str">
            <v>ИП Силенко Николай Валерьевич</v>
          </cell>
          <cell r="C570" t="str">
            <v>ИП Силенко Н. В.</v>
          </cell>
          <cell r="D570" t="str">
            <v>12-190/2007 от 10.06.2007г.</v>
          </cell>
          <cell r="E570"/>
          <cell r="F570"/>
          <cell r="G570"/>
          <cell r="H570"/>
          <cell r="I570"/>
          <cell r="J570"/>
          <cell r="K570">
            <v>180800837708</v>
          </cell>
          <cell r="L570"/>
          <cell r="M570"/>
          <cell r="N570"/>
          <cell r="O570"/>
          <cell r="P570">
            <v>307890307100026</v>
          </cell>
          <cell r="Q570" t="str">
            <v>89 №000593552</v>
          </cell>
          <cell r="R570"/>
          <cell r="S570"/>
          <cell r="T570"/>
          <cell r="U570"/>
          <cell r="V570"/>
          <cell r="W570">
            <v>629757</v>
          </cell>
          <cell r="X570" t="str">
            <v>ЯНАО,Надымский р-он</v>
          </cell>
          <cell r="Y570" t="str">
            <v>п. Пангоды</v>
          </cell>
          <cell r="Z570" t="str">
            <v>ул. Ленина д. 7 кв. 22</v>
          </cell>
          <cell r="AA570">
            <v>629757</v>
          </cell>
          <cell r="AB570" t="str">
            <v>ЯНАО,Надымский р-он</v>
          </cell>
          <cell r="AC570" t="str">
            <v>п. Пангоды</v>
          </cell>
          <cell r="AD570" t="str">
            <v>ул. Ленина д. 7 кв. 22</v>
          </cell>
          <cell r="AE570"/>
          <cell r="AF570" t="str">
            <v>т. 8-902-621-88-99</v>
          </cell>
          <cell r="AG570" t="str">
            <v>ИП Силенко Н. В.</v>
          </cell>
          <cell r="AH570" t="str">
            <v>ИП Силенко Н. В.</v>
          </cell>
          <cell r="AI570"/>
          <cell r="AJ570"/>
          <cell r="AK570"/>
          <cell r="AL570"/>
          <cell r="AM570"/>
          <cell r="AN570"/>
          <cell r="AO570"/>
          <cell r="AP570"/>
          <cell r="AQ570">
            <v>4</v>
          </cell>
          <cell r="AR570">
            <v>8</v>
          </cell>
          <cell r="AS570">
            <v>9</v>
          </cell>
          <cell r="AT570">
            <v>10</v>
          </cell>
          <cell r="AU570"/>
          <cell r="AV570"/>
          <cell r="AW570"/>
          <cell r="AX570" t="str">
            <v>Договор</v>
          </cell>
          <cell r="AY570" t="str">
            <v>ПРОДАВЕЦ</v>
          </cell>
          <cell r="AZ570"/>
          <cell r="BA570"/>
          <cell r="BB570"/>
          <cell r="BC570"/>
          <cell r="BD570"/>
          <cell r="BE570"/>
          <cell r="BF570"/>
          <cell r="BG570"/>
          <cell r="BH570"/>
          <cell r="BI570">
            <v>1</v>
          </cell>
          <cell r="BJ570" t="str">
            <v>ИП Силенко Николай Валерьевич</v>
          </cell>
          <cell r="BK570" t="str">
            <v>г-ну Силенко Н. В.</v>
          </cell>
          <cell r="BL570" t="str">
            <v>Индивидуальному предпринимателю</v>
          </cell>
          <cell r="BM570"/>
          <cell r="BN570"/>
          <cell r="BO570" t="str">
            <v>м-н "Эллада"</v>
          </cell>
          <cell r="BP570" t="str">
            <v>м-н "Эллада"</v>
          </cell>
        </row>
        <row r="571">
          <cell r="A571">
            <v>30820</v>
          </cell>
          <cell r="B571" t="str">
            <v>ИП Карпенко Ольга Александровна</v>
          </cell>
          <cell r="C571" t="str">
            <v>ИП Карпенко О.В.</v>
          </cell>
          <cell r="D571" t="str">
            <v>12-260/2008 от 01.11.2007г.</v>
          </cell>
          <cell r="E571"/>
          <cell r="F571"/>
          <cell r="G571"/>
          <cell r="H571"/>
          <cell r="I571"/>
          <cell r="J571"/>
          <cell r="K571" t="str">
            <v>890300484231</v>
          </cell>
          <cell r="L571"/>
          <cell r="M571"/>
          <cell r="N571"/>
          <cell r="O571"/>
          <cell r="P571">
            <v>304890310400141</v>
          </cell>
          <cell r="Q571" t="str">
            <v>89№000189047</v>
          </cell>
          <cell r="R571"/>
          <cell r="S571"/>
          <cell r="T571"/>
          <cell r="U571"/>
          <cell r="V571"/>
          <cell r="W571">
            <v>629757</v>
          </cell>
          <cell r="X571" t="str">
            <v>ЯНАО,Надымский р-он</v>
          </cell>
          <cell r="Y571" t="str">
            <v>п. Пангоды</v>
          </cell>
          <cell r="Z571" t="str">
            <v>ул. Ленина д. 29 кв. 19</v>
          </cell>
          <cell r="AA571">
            <v>629757</v>
          </cell>
          <cell r="AB571" t="str">
            <v>ЯНАО,Надымский р-он</v>
          </cell>
          <cell r="AC571" t="str">
            <v>п. Пангоды</v>
          </cell>
          <cell r="AD571" t="str">
            <v>ул. Ленина д. 29 кв. 19</v>
          </cell>
          <cell r="AE571"/>
          <cell r="AF571" t="str">
            <v>т.8-922-46-194-77</v>
          </cell>
          <cell r="AG571" t="str">
            <v>ИП Карпенко Ольга Александровна</v>
          </cell>
          <cell r="AH571" t="str">
            <v>ИП Карпенко О.В.</v>
          </cell>
          <cell r="AI571"/>
          <cell r="AJ571"/>
          <cell r="AK571"/>
          <cell r="AL571"/>
          <cell r="AM571"/>
          <cell r="AN571"/>
          <cell r="AO571"/>
          <cell r="AP571"/>
          <cell r="AQ571">
            <v>8</v>
          </cell>
          <cell r="AR571">
            <v>4</v>
          </cell>
          <cell r="AS571">
            <v>5</v>
          </cell>
          <cell r="AT571">
            <v>10</v>
          </cell>
          <cell r="AU571"/>
          <cell r="AV571"/>
          <cell r="AW571"/>
          <cell r="AX571" t="str">
            <v>Договор</v>
          </cell>
          <cell r="AY571" t="str">
            <v>ПРОДАВЕЦ</v>
          </cell>
          <cell r="AZ571"/>
          <cell r="BA571"/>
          <cell r="BB571"/>
          <cell r="BC571"/>
          <cell r="BD571"/>
          <cell r="BE571"/>
          <cell r="BF571"/>
          <cell r="BG571"/>
          <cell r="BH571"/>
          <cell r="BI571"/>
          <cell r="BJ571" t="str">
            <v>ИП Карпенко Ольга Александровна</v>
          </cell>
          <cell r="BK571" t="str">
            <v>г-же Карпенко О.А.</v>
          </cell>
          <cell r="BL571" t="str">
            <v>Индивидуальному предпринимателю</v>
          </cell>
          <cell r="BM571"/>
          <cell r="BN571"/>
          <cell r="BO571" t="str">
            <v>Парикмахерская, ул. Мира 13 а</v>
          </cell>
          <cell r="BP571" t="str">
            <v>Парикмахерская, ул. Мира 13 а</v>
          </cell>
        </row>
        <row r="572">
          <cell r="A572">
            <v>30821</v>
          </cell>
          <cell r="B572" t="str">
            <v>Новый Абонент</v>
          </cell>
          <cell r="C572" t="str">
            <v>Новый Абонент</v>
          </cell>
          <cell r="D572"/>
          <cell r="E572"/>
          <cell r="F572"/>
          <cell r="G572"/>
          <cell r="H572"/>
          <cell r="I572"/>
          <cell r="J572"/>
          <cell r="K572"/>
          <cell r="L572"/>
          <cell r="M572"/>
          <cell r="N572"/>
          <cell r="O572"/>
          <cell r="P572"/>
          <cell r="Q572"/>
          <cell r="R572"/>
          <cell r="S572"/>
          <cell r="T572"/>
          <cell r="U572"/>
          <cell r="V572"/>
          <cell r="W572"/>
          <cell r="X572"/>
          <cell r="Y572"/>
          <cell r="Z572"/>
          <cell r="AA572"/>
          <cell r="AB572"/>
          <cell r="AC572"/>
          <cell r="AD572"/>
          <cell r="AE572"/>
          <cell r="AF572"/>
          <cell r="AG572"/>
          <cell r="AH572"/>
          <cell r="AI572"/>
          <cell r="AJ572"/>
          <cell r="AK572"/>
          <cell r="AL572"/>
          <cell r="AM572"/>
          <cell r="AN572"/>
          <cell r="AO572"/>
          <cell r="AP572"/>
          <cell r="AQ572"/>
          <cell r="AR572"/>
          <cell r="AS572"/>
          <cell r="AT572"/>
          <cell r="AU572"/>
          <cell r="AV572"/>
          <cell r="AW572"/>
          <cell r="AX572"/>
          <cell r="AY572"/>
          <cell r="AZ572"/>
          <cell r="BA572"/>
          <cell r="BB572"/>
          <cell r="BC572"/>
          <cell r="BD572"/>
          <cell r="BE572"/>
          <cell r="BF572"/>
          <cell r="BG572"/>
          <cell r="BH572"/>
          <cell r="BI572"/>
          <cell r="BJ572" t="str">
            <v>Новый Абонент</v>
          </cell>
        </row>
        <row r="573">
          <cell r="A573">
            <v>30822</v>
          </cell>
          <cell r="B573" t="str">
            <v>Новый Абонент</v>
          </cell>
          <cell r="C573" t="str">
            <v>Новый Абонент</v>
          </cell>
          <cell r="D573"/>
          <cell r="E573"/>
          <cell r="F573"/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/>
          <cell r="S573"/>
          <cell r="T573"/>
          <cell r="U573"/>
          <cell r="V573"/>
          <cell r="W573"/>
          <cell r="X573"/>
          <cell r="Y573"/>
          <cell r="Z573"/>
          <cell r="AA573"/>
          <cell r="AB573"/>
          <cell r="AC573"/>
          <cell r="AD573"/>
          <cell r="AE573"/>
          <cell r="AF573"/>
          <cell r="AG573"/>
          <cell r="AH573"/>
          <cell r="AI573"/>
          <cell r="AJ573"/>
          <cell r="AK573"/>
          <cell r="AL573"/>
          <cell r="AM573"/>
          <cell r="AN573"/>
          <cell r="AO573"/>
          <cell r="AP573"/>
          <cell r="AQ573"/>
          <cell r="AR573"/>
          <cell r="AS573"/>
          <cell r="AT573"/>
          <cell r="AU573"/>
          <cell r="AV573"/>
          <cell r="AW573"/>
          <cell r="AX573"/>
          <cell r="AY573"/>
          <cell r="AZ573"/>
          <cell r="BA573"/>
          <cell r="BB573"/>
          <cell r="BC573"/>
          <cell r="BD573"/>
          <cell r="BE573"/>
          <cell r="BF573"/>
          <cell r="BG573"/>
          <cell r="BH573"/>
          <cell r="BI573"/>
          <cell r="BJ573" t="str">
            <v>Новый Абонент</v>
          </cell>
        </row>
        <row r="574">
          <cell r="A574">
            <v>30823</v>
          </cell>
          <cell r="B574" t="str">
            <v>Новый Абонент</v>
          </cell>
          <cell r="C574" t="str">
            <v>Новый Абонент</v>
          </cell>
          <cell r="D574"/>
          <cell r="E574"/>
          <cell r="F574"/>
          <cell r="G574"/>
          <cell r="H574"/>
          <cell r="I574"/>
          <cell r="J574"/>
          <cell r="K574"/>
          <cell r="L574"/>
          <cell r="M574"/>
          <cell r="N574"/>
          <cell r="O574"/>
          <cell r="P574"/>
          <cell r="Q574"/>
          <cell r="R574"/>
          <cell r="S574"/>
          <cell r="T574"/>
          <cell r="U574"/>
          <cell r="V574"/>
          <cell r="W574"/>
          <cell r="X574"/>
          <cell r="Y574"/>
          <cell r="Z574"/>
          <cell r="AA574"/>
          <cell r="AB574"/>
          <cell r="AC574"/>
          <cell r="AD574"/>
          <cell r="AE574"/>
          <cell r="AF574"/>
          <cell r="AG574"/>
          <cell r="AH574"/>
          <cell r="AI574"/>
          <cell r="AJ574"/>
          <cell r="AK574"/>
          <cell r="AL574"/>
          <cell r="AM574"/>
          <cell r="AN574"/>
          <cell r="AO574"/>
          <cell r="AP574"/>
          <cell r="AQ574"/>
          <cell r="AR574"/>
          <cell r="AS574"/>
          <cell r="AT574"/>
          <cell r="AU574"/>
          <cell r="AV574"/>
          <cell r="AW574"/>
          <cell r="AX574"/>
          <cell r="AY574"/>
          <cell r="AZ574"/>
          <cell r="BA574"/>
          <cell r="BB574"/>
          <cell r="BC574"/>
          <cell r="BD574"/>
          <cell r="BE574"/>
          <cell r="BF574"/>
          <cell r="BG574"/>
          <cell r="BH574"/>
          <cell r="BI574"/>
          <cell r="BJ574" t="str">
            <v>Новый Абонент</v>
          </cell>
        </row>
        <row r="575">
          <cell r="A575">
            <v>30824</v>
          </cell>
          <cell r="B575" t="str">
            <v>Новый Абонент</v>
          </cell>
          <cell r="C575" t="str">
            <v>Новый Абонент</v>
          </cell>
          <cell r="D575"/>
          <cell r="E575"/>
          <cell r="F575"/>
          <cell r="G575"/>
          <cell r="H575"/>
          <cell r="I575"/>
          <cell r="J575"/>
          <cell r="K575"/>
          <cell r="L575"/>
          <cell r="M575"/>
          <cell r="N575"/>
          <cell r="O575"/>
          <cell r="P575"/>
          <cell r="Q575"/>
          <cell r="R575"/>
          <cell r="S575"/>
          <cell r="T575"/>
          <cell r="U575"/>
          <cell r="V575"/>
          <cell r="W575"/>
          <cell r="X575"/>
          <cell r="Y575"/>
          <cell r="Z575"/>
          <cell r="AA575"/>
          <cell r="AB575"/>
          <cell r="AC575"/>
          <cell r="AD575"/>
          <cell r="AE575"/>
          <cell r="AF575"/>
          <cell r="AG575"/>
          <cell r="AH575"/>
          <cell r="AI575"/>
          <cell r="AJ575"/>
          <cell r="AK575"/>
          <cell r="AL575"/>
          <cell r="AM575"/>
          <cell r="AN575"/>
          <cell r="AO575"/>
          <cell r="AP575"/>
          <cell r="AQ575"/>
          <cell r="AR575"/>
          <cell r="AS575"/>
          <cell r="AT575"/>
          <cell r="AU575"/>
          <cell r="AV575"/>
          <cell r="AW575"/>
          <cell r="AX575"/>
          <cell r="AY575"/>
          <cell r="AZ575"/>
          <cell r="BA575"/>
          <cell r="BB575"/>
          <cell r="BC575"/>
          <cell r="BD575"/>
          <cell r="BE575"/>
          <cell r="BF575"/>
          <cell r="BG575"/>
          <cell r="BH575"/>
          <cell r="BI575"/>
          <cell r="BJ575" t="str">
            <v>Новый Абонент</v>
          </cell>
        </row>
        <row r="576">
          <cell r="A576">
            <v>30825</v>
          </cell>
          <cell r="B576" t="str">
            <v>Новый Абонент</v>
          </cell>
          <cell r="C576" t="str">
            <v>Новый Абонент</v>
          </cell>
          <cell r="D576"/>
          <cell r="E576"/>
          <cell r="F576"/>
          <cell r="G576"/>
          <cell r="H576"/>
          <cell r="I576"/>
          <cell r="J576"/>
          <cell r="K576"/>
          <cell r="L576"/>
          <cell r="M576"/>
          <cell r="N576"/>
          <cell r="O576"/>
          <cell r="P576"/>
          <cell r="Q576"/>
          <cell r="R576"/>
          <cell r="S576"/>
          <cell r="T576"/>
          <cell r="U576"/>
          <cell r="V576"/>
          <cell r="W576"/>
          <cell r="X576"/>
          <cell r="Y576"/>
          <cell r="Z576"/>
          <cell r="AA576"/>
          <cell r="AB576"/>
          <cell r="AC576"/>
          <cell r="AD576"/>
          <cell r="AE576"/>
          <cell r="AF576"/>
          <cell r="AG576"/>
          <cell r="AH576"/>
          <cell r="AI576"/>
          <cell r="AJ576"/>
          <cell r="AK576"/>
          <cell r="AL576"/>
          <cell r="AM576"/>
          <cell r="AN576"/>
          <cell r="AO576"/>
          <cell r="AP576"/>
          <cell r="AQ576"/>
          <cell r="AR576"/>
          <cell r="AS576"/>
          <cell r="AT576"/>
          <cell r="AU576"/>
          <cell r="AV576"/>
          <cell r="AW576"/>
          <cell r="AX576"/>
          <cell r="AY576"/>
          <cell r="AZ576"/>
          <cell r="BA576"/>
          <cell r="BB576"/>
          <cell r="BC576"/>
          <cell r="BD576"/>
          <cell r="BE576"/>
          <cell r="BF576"/>
          <cell r="BG576"/>
          <cell r="BH576"/>
          <cell r="BI576"/>
          <cell r="BJ576" t="str">
            <v>Новый Абонент</v>
          </cell>
        </row>
        <row r="577">
          <cell r="A577">
            <v>30826</v>
          </cell>
          <cell r="B577" t="str">
            <v>Новый Абонент</v>
          </cell>
          <cell r="C577" t="str">
            <v>Новый Абонент</v>
          </cell>
          <cell r="D577"/>
          <cell r="E577"/>
          <cell r="F577"/>
          <cell r="G577"/>
          <cell r="H577"/>
          <cell r="I577"/>
          <cell r="J577"/>
          <cell r="K577"/>
          <cell r="L577"/>
          <cell r="M577"/>
          <cell r="N577"/>
          <cell r="O577"/>
          <cell r="P577"/>
          <cell r="Q577"/>
          <cell r="R577"/>
          <cell r="S577"/>
          <cell r="T577"/>
          <cell r="U577"/>
          <cell r="V577"/>
          <cell r="W577"/>
          <cell r="X577"/>
          <cell r="Y577"/>
          <cell r="Z577"/>
          <cell r="AA577"/>
          <cell r="AB577"/>
          <cell r="AC577"/>
          <cell r="AD577"/>
          <cell r="AE577"/>
          <cell r="AF577"/>
          <cell r="AG577"/>
          <cell r="AH577"/>
          <cell r="AI577"/>
          <cell r="AJ577"/>
          <cell r="AK577"/>
          <cell r="AL577"/>
          <cell r="AM577"/>
          <cell r="AN577"/>
          <cell r="AO577"/>
          <cell r="AP577"/>
          <cell r="AQ577"/>
          <cell r="AR577"/>
          <cell r="AS577"/>
          <cell r="AT577"/>
          <cell r="AU577"/>
          <cell r="AV577"/>
          <cell r="AW577"/>
          <cell r="AX577"/>
          <cell r="AY577"/>
          <cell r="AZ577"/>
          <cell r="BA577"/>
          <cell r="BB577"/>
          <cell r="BC577"/>
          <cell r="BD577"/>
          <cell r="BE577"/>
          <cell r="BF577"/>
          <cell r="BG577"/>
          <cell r="BH577"/>
          <cell r="BI577"/>
          <cell r="BJ577" t="str">
            <v>Новый Абонент</v>
          </cell>
        </row>
        <row r="578">
          <cell r="A578">
            <v>30827</v>
          </cell>
          <cell r="B578" t="str">
            <v>Новый Абонент</v>
          </cell>
          <cell r="C578" t="str">
            <v>Новый Абонент</v>
          </cell>
          <cell r="D578"/>
          <cell r="E578"/>
          <cell r="F578"/>
          <cell r="G578"/>
          <cell r="H578"/>
          <cell r="I578"/>
          <cell r="J578"/>
          <cell r="K578"/>
          <cell r="L578"/>
          <cell r="M578"/>
          <cell r="N578"/>
          <cell r="O578"/>
          <cell r="P578"/>
          <cell r="Q578"/>
          <cell r="R578"/>
          <cell r="S578"/>
          <cell r="T578"/>
          <cell r="U578"/>
          <cell r="V578"/>
          <cell r="W578"/>
          <cell r="X578"/>
          <cell r="Y578"/>
          <cell r="Z578"/>
          <cell r="AA578"/>
          <cell r="AB578"/>
          <cell r="AC578"/>
          <cell r="AD578"/>
          <cell r="AE578"/>
          <cell r="AF578"/>
          <cell r="AG578"/>
          <cell r="AH578"/>
          <cell r="AI578"/>
          <cell r="AJ578"/>
          <cell r="AK578"/>
          <cell r="AL578"/>
          <cell r="AM578"/>
          <cell r="AN578"/>
          <cell r="AO578"/>
          <cell r="AP578"/>
          <cell r="AQ578"/>
          <cell r="AR578"/>
          <cell r="AS578"/>
          <cell r="AT578"/>
          <cell r="AU578"/>
          <cell r="AV578"/>
          <cell r="AW578"/>
          <cell r="AX578"/>
          <cell r="AY578"/>
          <cell r="AZ578"/>
          <cell r="BA578"/>
          <cell r="BB578"/>
          <cell r="BC578"/>
          <cell r="BD578"/>
          <cell r="BE578"/>
          <cell r="BF578"/>
          <cell r="BG578"/>
          <cell r="BH578"/>
          <cell r="BI578"/>
          <cell r="BJ578" t="str">
            <v>Новый Абонент</v>
          </cell>
        </row>
        <row r="579">
          <cell r="A579">
            <v>30828</v>
          </cell>
          <cell r="B579" t="str">
            <v>Новый Абонент</v>
          </cell>
          <cell r="C579" t="str">
            <v>Новый Абонент</v>
          </cell>
          <cell r="D579"/>
          <cell r="E579"/>
          <cell r="F579"/>
          <cell r="G579"/>
          <cell r="H579"/>
          <cell r="I579"/>
          <cell r="J579"/>
          <cell r="K579"/>
          <cell r="L579"/>
          <cell r="M579"/>
          <cell r="N579"/>
          <cell r="O579"/>
          <cell r="P579"/>
          <cell r="Q579"/>
          <cell r="R579"/>
          <cell r="S579"/>
          <cell r="T579"/>
          <cell r="U579"/>
          <cell r="V579"/>
          <cell r="W579"/>
          <cell r="X579"/>
          <cell r="Y579"/>
          <cell r="Z579"/>
          <cell r="AA579"/>
          <cell r="AB579"/>
          <cell r="AC579"/>
          <cell r="AD579"/>
          <cell r="AE579"/>
          <cell r="AF579"/>
          <cell r="AG579"/>
          <cell r="AH579"/>
          <cell r="AI579"/>
          <cell r="AJ579"/>
          <cell r="AK579"/>
          <cell r="AL579"/>
          <cell r="AM579"/>
          <cell r="AN579"/>
          <cell r="AO579"/>
          <cell r="AP579"/>
          <cell r="AQ579"/>
          <cell r="AR579"/>
          <cell r="AS579"/>
          <cell r="AT579"/>
          <cell r="AU579"/>
          <cell r="AV579"/>
          <cell r="AW579"/>
          <cell r="AX579"/>
          <cell r="AY579"/>
          <cell r="AZ579"/>
          <cell r="BA579"/>
          <cell r="BB579"/>
          <cell r="BC579"/>
          <cell r="BD579"/>
          <cell r="BE579"/>
          <cell r="BF579"/>
          <cell r="BG579"/>
          <cell r="BH579"/>
          <cell r="BI579"/>
          <cell r="BJ579" t="str">
            <v>Новый Абонент</v>
          </cell>
        </row>
        <row r="580">
          <cell r="A580">
            <v>30829</v>
          </cell>
          <cell r="B580" t="str">
            <v>Новый Абонент</v>
          </cell>
          <cell r="C580" t="str">
            <v>Новый Абонент</v>
          </cell>
          <cell r="D580"/>
          <cell r="E580"/>
          <cell r="F580"/>
          <cell r="G580"/>
          <cell r="H580"/>
          <cell r="I580"/>
          <cell r="J580"/>
          <cell r="K580"/>
          <cell r="L580"/>
          <cell r="M580"/>
          <cell r="N580"/>
          <cell r="O580"/>
          <cell r="P580"/>
          <cell r="Q580"/>
          <cell r="R580"/>
          <cell r="S580"/>
          <cell r="T580"/>
          <cell r="U580"/>
          <cell r="V580"/>
          <cell r="W580"/>
          <cell r="X580"/>
          <cell r="Y580"/>
          <cell r="Z580"/>
          <cell r="AA580"/>
          <cell r="AB580"/>
          <cell r="AC580"/>
          <cell r="AD580"/>
          <cell r="AE580"/>
          <cell r="AF580"/>
          <cell r="AG580"/>
          <cell r="AH580"/>
          <cell r="AI580"/>
          <cell r="AJ580"/>
          <cell r="AK580"/>
          <cell r="AL580"/>
          <cell r="AM580"/>
          <cell r="AN580"/>
          <cell r="AO580"/>
          <cell r="AP580"/>
          <cell r="AQ580"/>
          <cell r="AR580"/>
          <cell r="AS580"/>
          <cell r="AT580"/>
          <cell r="AU580"/>
          <cell r="AV580"/>
          <cell r="AW580"/>
          <cell r="AX580"/>
          <cell r="AY580"/>
          <cell r="AZ580"/>
          <cell r="BA580"/>
          <cell r="BB580"/>
          <cell r="BC580"/>
          <cell r="BD580"/>
          <cell r="BE580"/>
          <cell r="BF580"/>
          <cell r="BG580"/>
          <cell r="BH580"/>
          <cell r="BI580"/>
          <cell r="BJ580" t="str">
            <v>Новый Абонент</v>
          </cell>
        </row>
        <row r="581">
          <cell r="A581">
            <v>30830</v>
          </cell>
          <cell r="B581" t="str">
            <v>Население пос. Пангоды</v>
          </cell>
          <cell r="C581" t="str">
            <v>Население пос. Пангоды</v>
          </cell>
          <cell r="D581"/>
          <cell r="E581"/>
          <cell r="F581"/>
          <cell r="G581"/>
          <cell r="H581"/>
          <cell r="I581"/>
          <cell r="J581"/>
          <cell r="K581"/>
          <cell r="L581"/>
          <cell r="M581"/>
          <cell r="N581"/>
          <cell r="O581"/>
          <cell r="P581"/>
          <cell r="Q581"/>
          <cell r="R581"/>
          <cell r="S581"/>
          <cell r="T581"/>
          <cell r="U581"/>
          <cell r="V581"/>
          <cell r="W581"/>
          <cell r="X581"/>
          <cell r="Y581"/>
          <cell r="Z581"/>
          <cell r="AA581"/>
          <cell r="AB581"/>
          <cell r="AC581"/>
          <cell r="AD581"/>
          <cell r="AE581"/>
          <cell r="AF581"/>
          <cell r="AG581"/>
          <cell r="AH581"/>
          <cell r="AI581"/>
          <cell r="AJ581"/>
          <cell r="AK581"/>
          <cell r="AL581"/>
          <cell r="AM581"/>
          <cell r="AN581"/>
          <cell r="AO581"/>
          <cell r="AP581"/>
          <cell r="AQ581"/>
          <cell r="AR581"/>
          <cell r="AS581"/>
          <cell r="AT581"/>
          <cell r="AU581"/>
          <cell r="AV581"/>
          <cell r="AW581"/>
          <cell r="AX581"/>
          <cell r="AY581"/>
          <cell r="AZ581"/>
          <cell r="BA581"/>
          <cell r="BB581"/>
          <cell r="BC581"/>
          <cell r="BD581"/>
          <cell r="BE581"/>
          <cell r="BF581"/>
          <cell r="BG581"/>
          <cell r="BH581"/>
          <cell r="BI581"/>
          <cell r="BJ581" t="str">
            <v>Население пос. Пангоды</v>
          </cell>
        </row>
        <row r="582">
          <cell r="A582">
            <v>30831</v>
          </cell>
          <cell r="B582" t="str">
            <v>Население льготное пос. Пангоды</v>
          </cell>
          <cell r="C582" t="str">
            <v>Население льготное пос. Пангоды</v>
          </cell>
          <cell r="D582"/>
          <cell r="E582"/>
          <cell r="F582"/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/>
          <cell r="S582"/>
          <cell r="T582"/>
          <cell r="U582"/>
          <cell r="V582"/>
          <cell r="W582"/>
          <cell r="X582"/>
          <cell r="Y582"/>
          <cell r="Z582"/>
          <cell r="AA582"/>
          <cell r="AB582"/>
          <cell r="AC582"/>
          <cell r="AD582"/>
          <cell r="AE582"/>
          <cell r="AF582"/>
          <cell r="AG582"/>
          <cell r="AH582"/>
          <cell r="AI582"/>
          <cell r="AJ582"/>
          <cell r="AK582"/>
          <cell r="AL582"/>
          <cell r="AM582"/>
          <cell r="AN582"/>
          <cell r="AO582"/>
          <cell r="AP582"/>
          <cell r="AQ582"/>
          <cell r="AR582"/>
          <cell r="AS582"/>
          <cell r="AT582"/>
          <cell r="AU582"/>
          <cell r="AV582"/>
          <cell r="AW582"/>
          <cell r="AX582"/>
          <cell r="AY582"/>
          <cell r="AZ582"/>
          <cell r="BA582"/>
          <cell r="BB582"/>
          <cell r="BC582"/>
          <cell r="BD582"/>
          <cell r="BE582"/>
          <cell r="BF582"/>
          <cell r="BG582"/>
          <cell r="BH582"/>
          <cell r="BI582"/>
          <cell r="BJ582" t="str">
            <v>Население льготное пос. Пангоды</v>
          </cell>
        </row>
        <row r="583">
          <cell r="A583">
            <v>20832</v>
          </cell>
          <cell r="B583" t="str">
            <v>Население г. Надым</v>
          </cell>
          <cell r="C583" t="str">
            <v>Население г. Надым</v>
          </cell>
          <cell r="D583"/>
          <cell r="E583"/>
          <cell r="F583"/>
          <cell r="G583"/>
          <cell r="H583"/>
          <cell r="I583"/>
          <cell r="J583"/>
          <cell r="K583"/>
          <cell r="L583"/>
          <cell r="M583"/>
          <cell r="N583"/>
          <cell r="O583"/>
          <cell r="P583"/>
          <cell r="Q583"/>
          <cell r="R583"/>
          <cell r="S583"/>
          <cell r="T583"/>
          <cell r="U583"/>
          <cell r="V583"/>
          <cell r="W583"/>
          <cell r="X583"/>
          <cell r="Y583"/>
          <cell r="Z583"/>
          <cell r="AA583"/>
          <cell r="AB583"/>
          <cell r="AC583"/>
          <cell r="AD583"/>
          <cell r="AE583"/>
          <cell r="AF583"/>
          <cell r="AG583"/>
          <cell r="AH583"/>
          <cell r="AI583"/>
          <cell r="AJ583"/>
          <cell r="AK583"/>
          <cell r="AL583"/>
          <cell r="AM583"/>
          <cell r="AN583"/>
          <cell r="AO583"/>
          <cell r="AP583"/>
          <cell r="AQ583"/>
          <cell r="AR583"/>
          <cell r="AS583"/>
          <cell r="AT583"/>
          <cell r="AU583"/>
          <cell r="AV583"/>
          <cell r="AW583"/>
          <cell r="AX583"/>
          <cell r="AY583"/>
          <cell r="AZ583"/>
          <cell r="BA583"/>
          <cell r="BB583"/>
          <cell r="BC583"/>
          <cell r="BD583"/>
          <cell r="BE583"/>
          <cell r="BF583"/>
          <cell r="BG583"/>
          <cell r="BH583"/>
          <cell r="BI583"/>
          <cell r="BJ583" t="str">
            <v>Население г. Надым</v>
          </cell>
        </row>
        <row r="584">
          <cell r="A584">
            <v>20833</v>
          </cell>
          <cell r="B584" t="str">
            <v>Население льготное г. Надым</v>
          </cell>
          <cell r="C584" t="str">
            <v>Население льготное г. Надым</v>
          </cell>
          <cell r="D584"/>
          <cell r="E584"/>
          <cell r="F584"/>
          <cell r="G584"/>
          <cell r="H584"/>
          <cell r="I584"/>
          <cell r="J584"/>
          <cell r="K584"/>
          <cell r="L584"/>
          <cell r="M584"/>
          <cell r="N584"/>
          <cell r="O584"/>
          <cell r="P584"/>
          <cell r="Q584"/>
          <cell r="R584"/>
          <cell r="S584"/>
          <cell r="T584"/>
          <cell r="U584"/>
          <cell r="V584"/>
          <cell r="W584"/>
          <cell r="X584"/>
          <cell r="Y584"/>
          <cell r="Z584"/>
          <cell r="AA584"/>
          <cell r="AB584"/>
          <cell r="AC584"/>
          <cell r="AD584"/>
          <cell r="AE584"/>
          <cell r="AF584"/>
          <cell r="AG584"/>
          <cell r="AH584"/>
          <cell r="AI584"/>
          <cell r="AJ584"/>
          <cell r="AK584"/>
          <cell r="AL584"/>
          <cell r="AM584"/>
          <cell r="AN584"/>
          <cell r="AO584"/>
          <cell r="AP584"/>
          <cell r="AQ584"/>
          <cell r="AR584"/>
          <cell r="AS584"/>
          <cell r="AT584"/>
          <cell r="AU584"/>
          <cell r="AV584"/>
          <cell r="AW584"/>
          <cell r="AX584"/>
          <cell r="AY584"/>
          <cell r="AZ584"/>
          <cell r="BA584"/>
          <cell r="BB584"/>
          <cell r="BC584"/>
          <cell r="BD584"/>
          <cell r="BE584"/>
          <cell r="BF584"/>
          <cell r="BG584"/>
          <cell r="BH584"/>
          <cell r="BI584"/>
          <cell r="BJ584" t="str">
            <v>Население льготное г. Надым</v>
          </cell>
        </row>
        <row r="585">
          <cell r="A585">
            <v>30834</v>
          </cell>
          <cell r="B585" t="str">
            <v>Управление социальных программ Администрации муниципального образования Надымский район</v>
          </cell>
          <cell r="C585" t="str">
            <v>Управление социальных программ</v>
          </cell>
          <cell r="D585" t="str">
            <v>81 от 22.05.2006г. (Федеральный бюджет население п. Пангоды)</v>
          </cell>
          <cell r="E585"/>
          <cell r="F585" t="str">
            <v>Департамент финансов Администрации муниципального образования Надымский район РКЦ г.Салехард</v>
          </cell>
          <cell r="G585" t="str">
            <v>047186000</v>
          </cell>
          <cell r="H585"/>
          <cell r="I585" t="str">
            <v>40204810000000000007</v>
          </cell>
          <cell r="J585"/>
          <cell r="K585">
            <v>8903017779</v>
          </cell>
          <cell r="L585"/>
          <cell r="M585" t="str">
            <v>91800</v>
          </cell>
          <cell r="N585"/>
          <cell r="O585"/>
          <cell r="P585"/>
          <cell r="Q585"/>
          <cell r="R585"/>
          <cell r="S585"/>
          <cell r="T585"/>
          <cell r="U585"/>
          <cell r="V585"/>
          <cell r="W585">
            <v>629730</v>
          </cell>
          <cell r="X585" t="str">
            <v xml:space="preserve">ЯНАО, </v>
          </cell>
          <cell r="Y585" t="str">
            <v>г.Надым,</v>
          </cell>
          <cell r="Z585" t="str">
            <v>ул.Полярная, 7</v>
          </cell>
          <cell r="AA585">
            <v>629730</v>
          </cell>
          <cell r="AB585" t="str">
            <v xml:space="preserve">ЯНАО, </v>
          </cell>
          <cell r="AC585" t="str">
            <v>г.Надым,</v>
          </cell>
          <cell r="AD585" t="str">
            <v>ул.Полярная, 7</v>
          </cell>
          <cell r="AE585"/>
          <cell r="AF585" t="str">
            <v>т. 3-00-04, 
т. 3-34-10, 
т. 3-42-67</v>
          </cell>
          <cell r="AG585"/>
          <cell r="AH585"/>
          <cell r="AI585"/>
          <cell r="AJ585"/>
          <cell r="AK585"/>
          <cell r="AL585"/>
          <cell r="AM585"/>
          <cell r="AN585"/>
          <cell r="AO585"/>
          <cell r="AP585"/>
          <cell r="AQ585"/>
          <cell r="AR585"/>
          <cell r="AS585"/>
          <cell r="AT585"/>
          <cell r="AU585"/>
          <cell r="AV585"/>
          <cell r="AW585"/>
          <cell r="AX585"/>
          <cell r="AY585"/>
          <cell r="AZ585"/>
          <cell r="BA585"/>
          <cell r="BB585"/>
          <cell r="BC585"/>
          <cell r="BD585"/>
          <cell r="BE585"/>
          <cell r="BF585"/>
          <cell r="BG585"/>
          <cell r="BH585"/>
          <cell r="BI585"/>
          <cell r="BJ585" t="str">
            <v>Управление социальных программ Администрации муниципального образования Надымский район</v>
          </cell>
        </row>
        <row r="586">
          <cell r="A586">
            <v>30835</v>
          </cell>
          <cell r="B586" t="str">
            <v>Управление социальных программ Администрации муниципального образования Надымский район</v>
          </cell>
          <cell r="C586" t="str">
            <v>Управление социальных программ</v>
          </cell>
          <cell r="D586" t="str">
            <v>81 от 22.05.2006г.(Территориальный бюджет, население п. Пангоды)</v>
          </cell>
          <cell r="E586"/>
          <cell r="F586" t="str">
            <v>Департамент финансов Администрации муниципального образования Надымский район РКЦ г.Салехард</v>
          </cell>
          <cell r="G586" t="str">
            <v>047186000</v>
          </cell>
          <cell r="H586"/>
          <cell r="I586" t="str">
            <v>40204810000000000007</v>
          </cell>
          <cell r="J586"/>
          <cell r="K586">
            <v>8903017779</v>
          </cell>
          <cell r="L586"/>
          <cell r="M586" t="str">
            <v>91800</v>
          </cell>
          <cell r="N586"/>
          <cell r="O586"/>
          <cell r="P586"/>
          <cell r="Q586"/>
          <cell r="R586"/>
          <cell r="S586"/>
          <cell r="T586"/>
          <cell r="U586"/>
          <cell r="V586"/>
          <cell r="W586">
            <v>629730</v>
          </cell>
          <cell r="X586" t="str">
            <v xml:space="preserve">ЯНАО, </v>
          </cell>
          <cell r="Y586" t="str">
            <v>г.Надым,</v>
          </cell>
          <cell r="Z586" t="str">
            <v>ул.Полярная, 7</v>
          </cell>
          <cell r="AA586">
            <v>629730</v>
          </cell>
          <cell r="AB586" t="str">
            <v xml:space="preserve">ЯНАО, </v>
          </cell>
          <cell r="AC586" t="str">
            <v>г.Надым,</v>
          </cell>
          <cell r="AD586" t="str">
            <v>ул.Полярная, 7</v>
          </cell>
          <cell r="AE586"/>
          <cell r="AF586" t="str">
            <v>т. 3-00-04, 
т. 3-34-10, 
т. 3-42-67</v>
          </cell>
          <cell r="AG586"/>
          <cell r="AH586"/>
          <cell r="AI586"/>
          <cell r="AJ586"/>
          <cell r="AK586"/>
          <cell r="AL586"/>
          <cell r="AM586"/>
          <cell r="AN586"/>
          <cell r="AO586"/>
          <cell r="AP586"/>
          <cell r="AQ586"/>
          <cell r="AR586"/>
          <cell r="AS586"/>
          <cell r="AT586"/>
          <cell r="AU586"/>
          <cell r="AV586"/>
          <cell r="AW586"/>
          <cell r="AX586"/>
          <cell r="AY586"/>
          <cell r="AZ586"/>
          <cell r="BA586"/>
          <cell r="BB586"/>
          <cell r="BC586"/>
          <cell r="BD586"/>
          <cell r="BE586"/>
          <cell r="BF586"/>
          <cell r="BG586"/>
          <cell r="BH586"/>
          <cell r="BI586"/>
          <cell r="BJ586" t="str">
            <v>Управление социальных программ Администрации муниципального образования Надымский район</v>
          </cell>
        </row>
        <row r="587">
          <cell r="A587">
            <v>30836</v>
          </cell>
          <cell r="B587" t="str">
            <v>Управление социальных программ Администрации муниципального образования Надымский район</v>
          </cell>
          <cell r="C587" t="str">
            <v>Управление социальных программ</v>
          </cell>
          <cell r="D587" t="str">
            <v>81 от 22.05.2006г.(Местный бюджет, население п. Пангоды)</v>
          </cell>
          <cell r="E587"/>
          <cell r="F587" t="str">
            <v>Департамент финансов Администрации муниципального образования Надымский район РКЦ г.Салехард</v>
          </cell>
          <cell r="G587" t="str">
            <v>047186000</v>
          </cell>
          <cell r="H587"/>
          <cell r="I587" t="str">
            <v>40204810000000000007</v>
          </cell>
          <cell r="J587"/>
          <cell r="K587">
            <v>8903017779</v>
          </cell>
          <cell r="L587"/>
          <cell r="M587" t="str">
            <v>91800</v>
          </cell>
          <cell r="N587"/>
          <cell r="O587"/>
          <cell r="P587"/>
          <cell r="Q587"/>
          <cell r="R587"/>
          <cell r="S587"/>
          <cell r="T587"/>
          <cell r="U587"/>
          <cell r="V587"/>
          <cell r="W587">
            <v>629730</v>
          </cell>
          <cell r="X587" t="str">
            <v xml:space="preserve">ЯНАО, </v>
          </cell>
          <cell r="Y587" t="str">
            <v>г.Надым,</v>
          </cell>
          <cell r="Z587" t="str">
            <v>ул.Полярная, 7</v>
          </cell>
          <cell r="AA587">
            <v>629730</v>
          </cell>
          <cell r="AB587" t="str">
            <v xml:space="preserve">ЯНАО, </v>
          </cell>
          <cell r="AC587" t="str">
            <v>г.Надым,</v>
          </cell>
          <cell r="AD587" t="str">
            <v>ул.Полярная, 7</v>
          </cell>
          <cell r="AE587"/>
          <cell r="AF587" t="str">
            <v>т. 3-00-04, 
т. 3-34-10, 
т. 3-42-67</v>
          </cell>
          <cell r="AG587"/>
          <cell r="AH587"/>
          <cell r="AI587"/>
          <cell r="AJ587"/>
          <cell r="AK587"/>
          <cell r="AL587"/>
          <cell r="AM587"/>
          <cell r="AN587"/>
          <cell r="AO587"/>
          <cell r="AP587"/>
          <cell r="AQ587"/>
          <cell r="AR587"/>
          <cell r="AS587"/>
          <cell r="AT587"/>
          <cell r="AU587"/>
          <cell r="AV587"/>
          <cell r="AW587"/>
          <cell r="AX587"/>
          <cell r="AY587"/>
          <cell r="AZ587"/>
          <cell r="BA587"/>
          <cell r="BB587"/>
          <cell r="BC587"/>
          <cell r="BD587"/>
          <cell r="BE587"/>
          <cell r="BF587"/>
          <cell r="BG587"/>
          <cell r="BH587"/>
          <cell r="BI587"/>
          <cell r="BJ587" t="str">
            <v>Управление социальных программ Администрации муниципального образования Надымский район</v>
          </cell>
        </row>
        <row r="588">
          <cell r="A588">
            <v>20837</v>
          </cell>
          <cell r="B588" t="str">
            <v>Управление социальных программ Администрации муниципального образования Надымский район</v>
          </cell>
          <cell r="C588" t="str">
            <v>Управление социальных программ</v>
          </cell>
          <cell r="D588" t="str">
            <v>81 от 22.05.2006г.(Федеральный бюджет, население г. Надым)</v>
          </cell>
          <cell r="E588"/>
          <cell r="F588" t="str">
            <v>Департамент финансов Администрации муниципального образования Надымский район РКЦ г.Салехард</v>
          </cell>
          <cell r="G588" t="str">
            <v>047186000</v>
          </cell>
          <cell r="H588"/>
          <cell r="I588" t="str">
            <v>40204810000000000007</v>
          </cell>
          <cell r="J588"/>
          <cell r="K588">
            <v>8903017779</v>
          </cell>
          <cell r="L588"/>
          <cell r="M588" t="str">
            <v>91800</v>
          </cell>
          <cell r="N588"/>
          <cell r="O588"/>
          <cell r="P588"/>
          <cell r="Q588"/>
          <cell r="R588"/>
          <cell r="S588"/>
          <cell r="T588"/>
          <cell r="U588"/>
          <cell r="V588"/>
          <cell r="W588">
            <v>629730</v>
          </cell>
          <cell r="X588" t="str">
            <v xml:space="preserve">ЯНАО, </v>
          </cell>
          <cell r="Y588" t="str">
            <v>г.Надым,</v>
          </cell>
          <cell r="Z588" t="str">
            <v>ул.Полярная, 7</v>
          </cell>
          <cell r="AA588">
            <v>629730</v>
          </cell>
          <cell r="AB588" t="str">
            <v xml:space="preserve">ЯНАО, </v>
          </cell>
          <cell r="AC588" t="str">
            <v>г.Надым,</v>
          </cell>
          <cell r="AD588" t="str">
            <v>ул.Полярная, 7</v>
          </cell>
          <cell r="AE588"/>
          <cell r="AF588" t="str">
            <v>т. 3-00-04, 
т. 3-34-10, 
т. 3-42-67</v>
          </cell>
          <cell r="AG588"/>
          <cell r="AH588"/>
          <cell r="AI588"/>
          <cell r="AJ588"/>
          <cell r="AK588"/>
          <cell r="AL588"/>
          <cell r="AM588"/>
          <cell r="AN588"/>
          <cell r="AO588"/>
          <cell r="AP588"/>
          <cell r="AQ588"/>
          <cell r="AR588"/>
          <cell r="AS588"/>
          <cell r="AT588"/>
          <cell r="AU588"/>
          <cell r="AV588"/>
          <cell r="AW588"/>
          <cell r="AX588"/>
          <cell r="AY588"/>
          <cell r="AZ588"/>
          <cell r="BA588"/>
          <cell r="BB588"/>
          <cell r="BC588"/>
          <cell r="BD588"/>
          <cell r="BE588"/>
          <cell r="BF588"/>
          <cell r="BG588"/>
          <cell r="BH588"/>
          <cell r="BI588"/>
          <cell r="BJ588" t="str">
            <v>Управление социальных программ Администрации муниципального образования Надымский район</v>
          </cell>
        </row>
        <row r="589">
          <cell r="A589">
            <v>20838</v>
          </cell>
          <cell r="B589" t="str">
            <v>Управление социальных программ Администрации муниципального образования Надымский район</v>
          </cell>
          <cell r="C589" t="str">
            <v>Управление социальных программ</v>
          </cell>
          <cell r="D589" t="str">
            <v>81 от 22.05.2006г.(Территориальный бюджет, население г. Надым)</v>
          </cell>
          <cell r="E589"/>
          <cell r="F589" t="str">
            <v>Департамент финансов Администрации муниципального образования Надымский район РКЦ г.Салехард</v>
          </cell>
          <cell r="G589" t="str">
            <v>047186000</v>
          </cell>
          <cell r="H589"/>
          <cell r="I589" t="str">
            <v>40204810000000000007</v>
          </cell>
          <cell r="J589"/>
          <cell r="K589">
            <v>8903017779</v>
          </cell>
          <cell r="L589"/>
          <cell r="M589" t="str">
            <v>91800</v>
          </cell>
          <cell r="N589"/>
          <cell r="O589"/>
          <cell r="P589"/>
          <cell r="Q589"/>
          <cell r="R589"/>
          <cell r="S589"/>
          <cell r="T589"/>
          <cell r="U589"/>
          <cell r="V589"/>
          <cell r="W589">
            <v>629730</v>
          </cell>
          <cell r="X589" t="str">
            <v xml:space="preserve">ЯНАО, </v>
          </cell>
          <cell r="Y589" t="str">
            <v>г.Надым,</v>
          </cell>
          <cell r="Z589" t="str">
            <v>ул.Полярная, 7</v>
          </cell>
          <cell r="AA589">
            <v>629730</v>
          </cell>
          <cell r="AB589" t="str">
            <v xml:space="preserve">ЯНАО, </v>
          </cell>
          <cell r="AC589" t="str">
            <v>г.Надым,</v>
          </cell>
          <cell r="AD589" t="str">
            <v>ул.Полярная, 7</v>
          </cell>
          <cell r="AE589"/>
          <cell r="AF589" t="str">
            <v>т. 3-00-04, 
т. 3-34-10, 
т. 3-42-67</v>
          </cell>
          <cell r="AG589"/>
          <cell r="AH589"/>
          <cell r="AI589"/>
          <cell r="AJ589"/>
          <cell r="AK589"/>
          <cell r="AL589"/>
          <cell r="AM589"/>
          <cell r="AN589"/>
          <cell r="AO589"/>
          <cell r="AP589"/>
          <cell r="AQ589"/>
          <cell r="AR589"/>
          <cell r="AS589"/>
          <cell r="AT589"/>
          <cell r="AU589"/>
          <cell r="AV589"/>
          <cell r="AW589"/>
          <cell r="AX589"/>
          <cell r="AY589"/>
          <cell r="AZ589"/>
          <cell r="BA589"/>
          <cell r="BB589"/>
          <cell r="BC589"/>
          <cell r="BD589"/>
          <cell r="BE589"/>
          <cell r="BF589"/>
          <cell r="BG589"/>
          <cell r="BH589"/>
          <cell r="BI589"/>
          <cell r="BJ589" t="str">
            <v>Управление социальных программ Администрации муниципального образования Надымский район</v>
          </cell>
        </row>
        <row r="590">
          <cell r="A590">
            <v>30839</v>
          </cell>
          <cell r="B590" t="str">
            <v>Новый Абонент</v>
          </cell>
          <cell r="C590" t="str">
            <v>Новый Абонент</v>
          </cell>
          <cell r="D590"/>
          <cell r="E590"/>
          <cell r="F590"/>
          <cell r="G590"/>
          <cell r="H590"/>
          <cell r="I590"/>
          <cell r="J590"/>
          <cell r="K590"/>
          <cell r="L590"/>
          <cell r="M590"/>
          <cell r="N590"/>
          <cell r="O590"/>
          <cell r="P590"/>
          <cell r="Q590"/>
          <cell r="R590"/>
          <cell r="S590"/>
          <cell r="T590"/>
          <cell r="U590"/>
          <cell r="V590"/>
          <cell r="W590"/>
          <cell r="X590"/>
          <cell r="Y590"/>
          <cell r="Z590"/>
          <cell r="AA590"/>
          <cell r="AB590"/>
          <cell r="AC590"/>
          <cell r="AD590"/>
          <cell r="AE590"/>
          <cell r="AF590"/>
          <cell r="AG590"/>
          <cell r="AH590"/>
          <cell r="AI590"/>
          <cell r="AJ590"/>
          <cell r="AK590"/>
          <cell r="AL590"/>
          <cell r="AM590"/>
          <cell r="AN590"/>
          <cell r="AO590"/>
          <cell r="AP590"/>
          <cell r="AQ590"/>
          <cell r="AR590"/>
          <cell r="AS590"/>
          <cell r="AT590"/>
          <cell r="AU590"/>
          <cell r="AV590"/>
          <cell r="AW590"/>
          <cell r="AX590"/>
          <cell r="AY590"/>
          <cell r="AZ590"/>
          <cell r="BA590"/>
          <cell r="BB590"/>
          <cell r="BC590"/>
          <cell r="BD590"/>
          <cell r="BE590"/>
          <cell r="BF590"/>
          <cell r="BG590"/>
          <cell r="BH590"/>
          <cell r="BI590"/>
          <cell r="BJ590" t="str">
            <v>Новый Абонент</v>
          </cell>
        </row>
        <row r="591">
          <cell r="A591">
            <v>30840</v>
          </cell>
          <cell r="B591" t="str">
            <v>Новый Абонент</v>
          </cell>
          <cell r="C591" t="str">
            <v>Новый Абонент</v>
          </cell>
          <cell r="D591"/>
          <cell r="E591"/>
          <cell r="F591"/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/>
          <cell r="S591"/>
          <cell r="T591"/>
          <cell r="U591"/>
          <cell r="V591"/>
          <cell r="W591"/>
          <cell r="X591"/>
          <cell r="Y591"/>
          <cell r="Z591"/>
          <cell r="AA591"/>
          <cell r="AB591"/>
          <cell r="AC591"/>
          <cell r="AD591"/>
          <cell r="AE591"/>
          <cell r="AF591"/>
          <cell r="AG591"/>
          <cell r="AH591"/>
          <cell r="AI591"/>
          <cell r="AJ591"/>
          <cell r="AK591"/>
          <cell r="AL591"/>
          <cell r="AM591"/>
          <cell r="AN591"/>
          <cell r="AO591"/>
          <cell r="AP591"/>
          <cell r="AQ591"/>
          <cell r="AR591"/>
          <cell r="AS591"/>
          <cell r="AT591"/>
          <cell r="AU591"/>
          <cell r="AV591"/>
          <cell r="AW591"/>
          <cell r="AX591"/>
          <cell r="AY591"/>
          <cell r="AZ591"/>
          <cell r="BA591"/>
          <cell r="BB591"/>
          <cell r="BC591"/>
          <cell r="BD591"/>
          <cell r="BE591"/>
          <cell r="BF591"/>
          <cell r="BG591"/>
          <cell r="BH591"/>
          <cell r="BI591"/>
          <cell r="BJ591" t="str">
            <v>Новый Абонент</v>
          </cell>
        </row>
        <row r="592">
          <cell r="A592">
            <v>30841</v>
          </cell>
          <cell r="B592" t="str">
            <v>Новый Абонент</v>
          </cell>
          <cell r="C592" t="str">
            <v>Новый Абонент</v>
          </cell>
          <cell r="D592"/>
          <cell r="E592"/>
          <cell r="F592"/>
          <cell r="G592"/>
          <cell r="H592"/>
          <cell r="I592"/>
          <cell r="J592"/>
          <cell r="K592"/>
          <cell r="L592"/>
          <cell r="M592"/>
          <cell r="N592"/>
          <cell r="O592"/>
          <cell r="P592"/>
          <cell r="Q592"/>
          <cell r="R592"/>
          <cell r="S592"/>
          <cell r="T592"/>
          <cell r="U592"/>
          <cell r="V592"/>
          <cell r="W592"/>
          <cell r="X592"/>
          <cell r="Y592"/>
          <cell r="Z592"/>
          <cell r="AA592"/>
          <cell r="AB592"/>
          <cell r="AC592"/>
          <cell r="AD592"/>
          <cell r="AE592"/>
          <cell r="AF592"/>
          <cell r="AG592"/>
          <cell r="AH592"/>
          <cell r="AI592"/>
          <cell r="AJ592"/>
          <cell r="AK592"/>
          <cell r="AL592"/>
          <cell r="AM592"/>
          <cell r="AN592"/>
          <cell r="AO592"/>
          <cell r="AP592"/>
          <cell r="AQ592"/>
          <cell r="AR592"/>
          <cell r="AS592"/>
          <cell r="AT592"/>
          <cell r="AU592"/>
          <cell r="AV592"/>
          <cell r="AW592"/>
          <cell r="AX592"/>
          <cell r="AY592"/>
          <cell r="AZ592"/>
          <cell r="BA592"/>
          <cell r="BB592"/>
          <cell r="BC592"/>
          <cell r="BD592"/>
          <cell r="BE592"/>
          <cell r="BF592"/>
          <cell r="BG592"/>
          <cell r="BH592"/>
          <cell r="BI592"/>
          <cell r="BJ592" t="str">
            <v>Новый Абонент</v>
          </cell>
        </row>
        <row r="593">
          <cell r="A593">
            <v>30842</v>
          </cell>
          <cell r="B593" t="str">
            <v>ДОАО "Центрэнергогаз" ОАО "Газпром"</v>
          </cell>
          <cell r="C593" t="str">
            <v>ДОАО "Центрэнергогаз"</v>
          </cell>
          <cell r="D593" t="str">
            <v>12-169/2007 от  01.01.2007г.</v>
          </cell>
          <cell r="E593"/>
          <cell r="F593"/>
          <cell r="G593"/>
          <cell r="H593"/>
          <cell r="I593"/>
          <cell r="J593"/>
          <cell r="K593">
            <v>5050002450</v>
          </cell>
          <cell r="L593">
            <v>860202001</v>
          </cell>
          <cell r="M593"/>
          <cell r="N593" t="str">
            <v>29.24.9</v>
          </cell>
          <cell r="O593" t="str">
            <v>78193320</v>
          </cell>
          <cell r="P593">
            <v>1025006521429</v>
          </cell>
          <cell r="Q593" t="str">
            <v>50 №005314278</v>
          </cell>
          <cell r="R593">
            <v>46259501000</v>
          </cell>
          <cell r="S593"/>
          <cell r="T593"/>
          <cell r="U593"/>
          <cell r="V593"/>
          <cell r="W593">
            <v>141100</v>
          </cell>
          <cell r="X593" t="str">
            <v>Российская Федерация, Московская область</v>
          </cell>
          <cell r="Y593" t="str">
            <v>г. Щелково</v>
          </cell>
          <cell r="Z593" t="str">
            <v>ул. Московская,1</v>
          </cell>
          <cell r="AA593">
            <v>628426</v>
          </cell>
          <cell r="AB593" t="str">
            <v>Тюменская область Ханты-Мансийский автономный округ-ЮГРА</v>
          </cell>
          <cell r="AC593" t="str">
            <v>г. Сургут</v>
          </cell>
          <cell r="AD593" t="str">
            <v>ул. Производственная, д. 18</v>
          </cell>
          <cell r="AE593"/>
          <cell r="AF593" t="str">
            <v>т. (3462) 22-43-67; 
т. (771) 5-35-98; 
т. 5-35-44</v>
          </cell>
          <cell r="AG593" t="str">
            <v>д. Ритенберг Александр Симханович</v>
          </cell>
          <cell r="AH593" t="str">
            <v>д. Ритенберг А.С.</v>
          </cell>
          <cell r="AI593"/>
          <cell r="AJ593"/>
          <cell r="AK593"/>
          <cell r="AL593"/>
          <cell r="AM593"/>
          <cell r="AN593"/>
          <cell r="AO593"/>
          <cell r="AP593"/>
          <cell r="AQ593">
            <v>4</v>
          </cell>
          <cell r="AR593">
            <v>8</v>
          </cell>
          <cell r="AS593">
            <v>9</v>
          </cell>
          <cell r="AT593">
            <v>10</v>
          </cell>
          <cell r="AU593"/>
          <cell r="AV593"/>
          <cell r="AW593"/>
          <cell r="AX593"/>
          <cell r="AY593"/>
          <cell r="AZ593"/>
          <cell r="BA593"/>
          <cell r="BB593"/>
          <cell r="BC593"/>
          <cell r="BD593"/>
          <cell r="BE593"/>
          <cell r="BF593"/>
          <cell r="BG593"/>
          <cell r="BH593" t="str">
            <v>есть</v>
          </cell>
          <cell r="BI593">
            <v>1</v>
          </cell>
          <cell r="BJ593" t="str">
            <v>Филиал ДОАО "Центрэнергогаз" ОАО "Газпром" в г. Сургуте</v>
          </cell>
          <cell r="BK593" t="str">
            <v>г-ну Ритенбергу А.С.</v>
          </cell>
          <cell r="BL593" t="str">
            <v xml:space="preserve">Директору </v>
          </cell>
          <cell r="BM593"/>
          <cell r="BN593"/>
          <cell r="BO593" t="str">
            <v>РТО МГПУ</v>
          </cell>
          <cell r="BP593" t="str">
            <v>РТО МГПУ</v>
          </cell>
        </row>
        <row r="594">
          <cell r="A594">
            <v>30843</v>
          </cell>
          <cell r="B594" t="str">
            <v>ООО "Торговый дом "Северный"</v>
          </cell>
          <cell r="C594" t="str">
            <v>ООО "ТД Северный"</v>
          </cell>
          <cell r="D594" t="str">
            <v>12-257/2007 от 01.10.2007г.</v>
          </cell>
          <cell r="E594"/>
          <cell r="F594" t="str">
            <v>"Запсибкомбанк" ОАО г. Тюмень</v>
          </cell>
          <cell r="G594" t="str">
            <v>047130639</v>
          </cell>
          <cell r="H594" t="str">
            <v>30101810100000000639</v>
          </cell>
          <cell r="I594" t="str">
            <v>40702810900140000134</v>
          </cell>
          <cell r="J594"/>
          <cell r="K594">
            <v>8903021648</v>
          </cell>
          <cell r="L594">
            <v>890301001</v>
          </cell>
          <cell r="M594" t="str">
            <v xml:space="preserve">80300   71311     </v>
          </cell>
          <cell r="N594"/>
          <cell r="O594" t="str">
            <v>18021468</v>
          </cell>
          <cell r="P594"/>
          <cell r="Q594"/>
          <cell r="R594"/>
          <cell r="S594"/>
          <cell r="T594"/>
          <cell r="U594"/>
          <cell r="V594"/>
          <cell r="W594">
            <v>629757</v>
          </cell>
          <cell r="X594" t="str">
            <v>ЯНАО, Надымский р-он</v>
          </cell>
          <cell r="Y594" t="str">
            <v>п. Пангоды</v>
          </cell>
          <cell r="Z594" t="str">
            <v>ул. Набережная 10-1</v>
          </cell>
          <cell r="AA594">
            <v>629757</v>
          </cell>
          <cell r="AB594" t="str">
            <v>ЯНАО, Надымский р-он</v>
          </cell>
          <cell r="AC594" t="str">
            <v>п. Пангоды</v>
          </cell>
          <cell r="AD594" t="str">
            <v>ул. Набережная 10-1</v>
          </cell>
          <cell r="AE594"/>
          <cell r="AF594" t="str">
            <v>т.55-01-74, 
ф.55-01-74</v>
          </cell>
          <cell r="AG594" t="str">
            <v>Генеральный директор     Поддубный Игорь Николаевич</v>
          </cell>
          <cell r="AH594" t="str">
            <v>Ген.директор Поддубный И.Н.</v>
          </cell>
          <cell r="AI594"/>
          <cell r="AJ594"/>
          <cell r="AK594" t="str">
            <v>Гусевская Виктория Ивановна</v>
          </cell>
          <cell r="AL594" t="str">
            <v>Гусевская В. И.</v>
          </cell>
          <cell r="AM594"/>
          <cell r="AN594"/>
          <cell r="AO594"/>
          <cell r="AP594"/>
          <cell r="AQ594">
            <v>4</v>
          </cell>
          <cell r="AR594">
            <v>8</v>
          </cell>
          <cell r="AS594">
            <v>9</v>
          </cell>
          <cell r="AT594">
            <v>10</v>
          </cell>
          <cell r="AU594"/>
          <cell r="AV594"/>
          <cell r="AW594"/>
          <cell r="AX594"/>
          <cell r="AY594"/>
          <cell r="AZ594"/>
          <cell r="BA594"/>
          <cell r="BB594"/>
          <cell r="BC594"/>
          <cell r="BD594"/>
          <cell r="BE594"/>
          <cell r="BF594"/>
          <cell r="BG594"/>
          <cell r="BH594"/>
          <cell r="BI594">
            <v>1</v>
          </cell>
          <cell r="BJ594" t="str">
            <v>ООО "Торговый дом "Северный"</v>
          </cell>
          <cell r="BK594" t="str">
            <v>г-ну Поддубному И. Н.</v>
          </cell>
          <cell r="BL594" t="str">
            <v>Генеральному директору</v>
          </cell>
        </row>
        <row r="595">
          <cell r="A595">
            <v>30844</v>
          </cell>
          <cell r="B595" t="str">
            <v>ООО "Газпром северподземремонт"</v>
          </cell>
          <cell r="C595" t="str">
            <v>УИРС ООО "Газпромсеверподземремонт-Надым"</v>
          </cell>
          <cell r="D595" t="str">
            <v>12-161/2007    от 01.10.2007г.</v>
          </cell>
          <cell r="E595"/>
          <cell r="F595" t="str">
            <v>филиал АБ "Газпромбанк" (ОАО) г. Новый Уренгой</v>
          </cell>
          <cell r="G595" t="str">
            <v>047195753</v>
          </cell>
          <cell r="H595" t="str">
            <v>30101810700000000753</v>
          </cell>
          <cell r="I595" t="str">
            <v>40702810900020001728</v>
          </cell>
          <cell r="J595"/>
          <cell r="K595">
            <v>8904051130</v>
          </cell>
          <cell r="L595">
            <v>890401001</v>
          </cell>
          <cell r="M595"/>
          <cell r="N595" t="str">
            <v>11.20.4 11.20.1 11.20.2 45.21 74.20.2</v>
          </cell>
          <cell r="O595" t="str">
            <v>80131325</v>
          </cell>
          <cell r="P595">
            <v>1078904001241</v>
          </cell>
          <cell r="Q595"/>
          <cell r="R595">
            <v>71176000000</v>
          </cell>
          <cell r="S595">
            <v>16</v>
          </cell>
          <cell r="T595">
            <v>65</v>
          </cell>
          <cell r="U595">
            <v>41001</v>
          </cell>
          <cell r="V595"/>
          <cell r="W595">
            <v>629300</v>
          </cell>
          <cell r="X595" t="str">
            <v>Российская Федерация, Тюменская обл., Ямало-Ненецкий автономный округ,</v>
          </cell>
          <cell r="Y595" t="str">
            <v>г. Новый Уренгой</v>
          </cell>
          <cell r="Z595" t="str">
            <v>ул. Набережная, 52Г</v>
          </cell>
          <cell r="AA595">
            <v>629300</v>
          </cell>
          <cell r="AB595" t="str">
            <v>Российская Федерация, Тюменская обл., Ямало-Ненецкий автономный округ,</v>
          </cell>
          <cell r="AC595" t="str">
            <v>г. Новый Уренгой</v>
          </cell>
          <cell r="AD595" t="str">
            <v>ул. Набережная, 52Г</v>
          </cell>
          <cell r="AE595"/>
          <cell r="AF595" t="str">
            <v>т. (3494) 94-18-29 
т. (3499) 56-40-99 
ф. (3499) 56-41-86</v>
          </cell>
          <cell r="AG595" t="str">
            <v>Дмитрук Владимир Владимирович</v>
          </cell>
          <cell r="AH595" t="str">
            <v>Дмитрук В. В.</v>
          </cell>
          <cell r="AI595"/>
          <cell r="AJ595"/>
          <cell r="AK595" t="str">
            <v>Степаненко Руслан Иванович</v>
          </cell>
          <cell r="AL595" t="str">
            <v>Степаненко Р. И.</v>
          </cell>
          <cell r="AM595"/>
          <cell r="AN595"/>
          <cell r="AO595"/>
          <cell r="AP595"/>
          <cell r="AQ595">
            <v>4</v>
          </cell>
          <cell r="AR595">
            <v>8</v>
          </cell>
          <cell r="AS595">
            <v>9</v>
          </cell>
          <cell r="AT595">
            <v>10</v>
          </cell>
          <cell r="AU595"/>
          <cell r="AV595"/>
          <cell r="AW595"/>
          <cell r="AX595"/>
          <cell r="AY595"/>
          <cell r="AZ595"/>
          <cell r="BA595"/>
          <cell r="BB595"/>
          <cell r="BC595"/>
          <cell r="BD595"/>
          <cell r="BE595"/>
          <cell r="BF595"/>
          <cell r="BG595"/>
          <cell r="BH595"/>
          <cell r="BI595">
            <v>1</v>
          </cell>
          <cell r="BJ595" t="str">
            <v>ООО "Газпром северподземремонт"</v>
          </cell>
          <cell r="BK595" t="str">
            <v>г-ну Дмитруку В. В.</v>
          </cell>
          <cell r="BL595" t="str">
            <v>Генеральному директору</v>
          </cell>
        </row>
        <row r="596">
          <cell r="A596">
            <v>30845</v>
          </cell>
          <cell r="B596" t="str">
            <v>ООО "Удмуртгеология - Бурение"</v>
          </cell>
          <cell r="C596" t="str">
            <v>ООО "Удмуртгеология - Бурение"</v>
          </cell>
          <cell r="D596" t="str">
            <v>12-195/2007 от 01.07.2007г.</v>
          </cell>
          <cell r="E596"/>
          <cell r="F596" t="str">
            <v>КБ "Губернский" (ООО) г. Москва</v>
          </cell>
          <cell r="G596" t="str">
            <v>044579785</v>
          </cell>
          <cell r="H596" t="str">
            <v>30101810600000000785</v>
          </cell>
          <cell r="I596" t="str">
            <v>40702810300090000004</v>
          </cell>
          <cell r="J596"/>
          <cell r="K596">
            <v>1835066250</v>
          </cell>
          <cell r="L596">
            <v>183501001</v>
          </cell>
          <cell r="M596"/>
          <cell r="N596"/>
          <cell r="O596"/>
          <cell r="P596">
            <v>1051802267340</v>
          </cell>
          <cell r="Q596" t="str">
            <v>18 №001909787</v>
          </cell>
          <cell r="R596"/>
          <cell r="S596"/>
          <cell r="T596"/>
          <cell r="U596"/>
          <cell r="V596"/>
          <cell r="W596">
            <v>426003</v>
          </cell>
          <cell r="X596" t="str">
            <v>Удмуртская Республика,</v>
          </cell>
          <cell r="Y596" t="str">
            <v>г. Ижевск,</v>
          </cell>
          <cell r="Z596" t="str">
            <v>ул. Карла Маркса, 130.</v>
          </cell>
          <cell r="AA596">
            <v>426003</v>
          </cell>
          <cell r="AB596" t="str">
            <v>Удмуртская Республика,</v>
          </cell>
          <cell r="AC596" t="str">
            <v>г. Ижевск,</v>
          </cell>
          <cell r="AD596" t="str">
            <v>ул. Карла Маркса, 130.</v>
          </cell>
          <cell r="AE596" t="str">
            <v>office@ugbr.izhnet.ru</v>
          </cell>
          <cell r="AF596" t="str">
            <v>т.(3412) 52-80-05, 52-80-15</v>
          </cell>
          <cell r="AG596" t="str">
            <v>Управляющий директор Шилов Николай Александрович</v>
          </cell>
          <cell r="AH596" t="str">
            <v>Управляющий директор Шилов Н. А.</v>
          </cell>
          <cell r="AI596"/>
          <cell r="AJ596"/>
          <cell r="AK596" t="str">
            <v>Красноперов Александр Александрович</v>
          </cell>
          <cell r="AL596" t="str">
            <v>Красноперов А. А.</v>
          </cell>
          <cell r="AM596"/>
          <cell r="AN596"/>
          <cell r="AO596" t="str">
            <v>8-3412-52-81-15</v>
          </cell>
          <cell r="AP596"/>
          <cell r="AQ596">
            <v>4</v>
          </cell>
          <cell r="AR596">
            <v>8</v>
          </cell>
          <cell r="AS596">
            <v>9</v>
          </cell>
          <cell r="AT596">
            <v>10</v>
          </cell>
          <cell r="AU596"/>
          <cell r="AV596"/>
          <cell r="AW596"/>
          <cell r="AX596"/>
          <cell r="AY596"/>
          <cell r="AZ596"/>
          <cell r="BA596"/>
          <cell r="BB596"/>
          <cell r="BC596"/>
          <cell r="BD596"/>
          <cell r="BE596"/>
          <cell r="BF596"/>
          <cell r="BG596"/>
          <cell r="BH596"/>
          <cell r="BI596">
            <v>1</v>
          </cell>
          <cell r="BJ596" t="str">
            <v>ООО "Удмуртгеология - Бурение"</v>
          </cell>
          <cell r="BK596" t="str">
            <v>г-ну Шилову Н.А.</v>
          </cell>
          <cell r="BL596" t="str">
            <v>Управляющему директору</v>
          </cell>
        </row>
        <row r="597">
          <cell r="A597">
            <v>30846</v>
          </cell>
          <cell r="B597" t="str">
            <v>ООО "Новострой"</v>
          </cell>
          <cell r="C597" t="str">
            <v>ООО "Новострой"</v>
          </cell>
          <cell r="D597" t="str">
            <v>12-191/2007 от 01.07.2007г.</v>
          </cell>
          <cell r="E597"/>
          <cell r="F597" t="str">
            <v>АКБ"НЕФТЕПРОМБАНК"(ЗАО)</v>
          </cell>
          <cell r="G597" t="str">
            <v>044585272</v>
          </cell>
          <cell r="H597" t="str">
            <v>30101810800000000272</v>
          </cell>
          <cell r="I597" t="str">
            <v>40702810400008097001</v>
          </cell>
          <cell r="J597"/>
          <cell r="K597" t="str">
            <v>0411101397</v>
          </cell>
          <cell r="L597" t="str">
            <v>041150001</v>
          </cell>
          <cell r="M597"/>
          <cell r="N597" t="str">
            <v>45.11.1</v>
          </cell>
          <cell r="O597" t="str">
            <v>36635599</v>
          </cell>
          <cell r="P597">
            <v>1020400752767</v>
          </cell>
          <cell r="Q597" t="str">
            <v>04 №0054414</v>
          </cell>
          <cell r="R597"/>
          <cell r="S597"/>
          <cell r="T597"/>
          <cell r="U597"/>
          <cell r="V597"/>
          <cell r="W597">
            <v>649000</v>
          </cell>
          <cell r="X597" t="str">
            <v>Республика Алтай</v>
          </cell>
          <cell r="Y597" t="str">
            <v>г. Горно-Алтайск</v>
          </cell>
          <cell r="Z597" t="str">
            <v>ул. Чорос Гуркина д.29</v>
          </cell>
          <cell r="AA597">
            <v>649000</v>
          </cell>
          <cell r="AB597" t="str">
            <v>Республика Алтай</v>
          </cell>
          <cell r="AC597" t="str">
            <v>г. Горно-Алтайск</v>
          </cell>
          <cell r="AD597" t="str">
            <v>ул. Чорос Гуркина д.29</v>
          </cell>
          <cell r="AE597"/>
          <cell r="AF597" t="str">
            <v>т. 55-72-59</v>
          </cell>
          <cell r="AG597" t="str">
            <v>Генеральный директор Виторт Вячеслав Сергеевич</v>
          </cell>
          <cell r="AH597" t="str">
            <v>Ген.директор Виторт В.С.</v>
          </cell>
          <cell r="AI597"/>
          <cell r="AJ597"/>
          <cell r="AK597"/>
          <cell r="AL597"/>
          <cell r="AM597"/>
          <cell r="AN597"/>
          <cell r="AO597"/>
          <cell r="AP597"/>
          <cell r="AQ597">
            <v>4</v>
          </cell>
          <cell r="AR597">
            <v>8</v>
          </cell>
          <cell r="AS597">
            <v>9</v>
          </cell>
          <cell r="AT597">
            <v>10</v>
          </cell>
          <cell r="AU597"/>
          <cell r="AV597"/>
          <cell r="AW597"/>
          <cell r="AX597" t="str">
            <v>Договор</v>
          </cell>
          <cell r="AY597" t="str">
            <v>ПРОДАВЕЦ</v>
          </cell>
          <cell r="AZ597"/>
          <cell r="BA597"/>
          <cell r="BB597"/>
          <cell r="BC597"/>
          <cell r="BD597"/>
          <cell r="BE597"/>
          <cell r="BF597"/>
          <cell r="BG597"/>
          <cell r="BH597"/>
          <cell r="BI597">
            <v>1</v>
          </cell>
          <cell r="BJ597" t="str">
            <v>ООО "Новострой"</v>
          </cell>
          <cell r="BK597" t="str">
            <v>г-ну Виторт В.С.</v>
          </cell>
          <cell r="BL597" t="str">
            <v>Генеральному директору</v>
          </cell>
        </row>
        <row r="598">
          <cell r="A598">
            <v>30847</v>
          </cell>
          <cell r="B598" t="str">
            <v>"Тюменское Центральное Агенство Воздушных Сообщений"</v>
          </cell>
          <cell r="C598" t="str">
            <v>ОАО "ТЦАВС"</v>
          </cell>
          <cell r="D598" t="str">
            <v>12-116/2006 от 01.01.2006г.</v>
          </cell>
          <cell r="E598"/>
          <cell r="F598" t="str">
            <v>"Запсибкомбанк" ОАО г. Салехард</v>
          </cell>
          <cell r="G598" t="str">
            <v>047182727</v>
          </cell>
          <cell r="H598" t="str">
            <v>30101810600000000727</v>
          </cell>
          <cell r="I598" t="str">
            <v>40702810500220001563</v>
          </cell>
          <cell r="J598"/>
          <cell r="K598">
            <v>7203085130</v>
          </cell>
          <cell r="L598">
            <v>720301001</v>
          </cell>
          <cell r="M598" t="str">
            <v>51300</v>
          </cell>
          <cell r="N598" t="str">
            <v>63.23.1, 63.30.1, 63.21.1</v>
          </cell>
          <cell r="O598" t="str">
            <v>01130437</v>
          </cell>
          <cell r="P598">
            <v>1027200778989</v>
          </cell>
          <cell r="Q598" t="str">
            <v>72 №0001619</v>
          </cell>
          <cell r="R598">
            <v>71401368000</v>
          </cell>
          <cell r="S598">
            <v>16</v>
          </cell>
          <cell r="T598">
            <v>47</v>
          </cell>
          <cell r="U598">
            <v>49008</v>
          </cell>
          <cell r="V598"/>
          <cell r="W598">
            <v>625026</v>
          </cell>
          <cell r="X598"/>
          <cell r="Y598" t="str">
            <v>г. Тюмень</v>
          </cell>
          <cell r="Z598" t="str">
            <v>ул. Республики 156</v>
          </cell>
          <cell r="AA598">
            <v>625026</v>
          </cell>
          <cell r="AB598"/>
          <cell r="AC598" t="str">
            <v>г. Тюмень</v>
          </cell>
          <cell r="AD598" t="str">
            <v>ул. Республики 156</v>
          </cell>
          <cell r="AE598" t="str">
            <v>avs@tcavs.ru</v>
          </cell>
          <cell r="AF598" t="str">
            <v>(3452) 20-72-11? 49-42-70, 20-60-64, 20-12-56</v>
          </cell>
          <cell r="AG598" t="str">
            <v>Ген.директор
Бородина Эвелина Николаевна</v>
          </cell>
          <cell r="AH598"/>
          <cell r="AI598"/>
          <cell r="AJ598"/>
          <cell r="AK598" t="str">
            <v>Ацапина Нина Георгиевна т. 20-94-75</v>
          </cell>
          <cell r="AL598"/>
          <cell r="AM598"/>
          <cell r="AN598"/>
          <cell r="AO598"/>
          <cell r="AP598"/>
          <cell r="AQ598">
            <v>4</v>
          </cell>
          <cell r="AR598">
            <v>8</v>
          </cell>
          <cell r="AS598">
            <v>9</v>
          </cell>
          <cell r="AT598">
            <v>10</v>
          </cell>
          <cell r="AU598"/>
          <cell r="AV598"/>
          <cell r="AW598"/>
          <cell r="AX598"/>
          <cell r="AY598"/>
          <cell r="AZ598"/>
          <cell r="BA598"/>
          <cell r="BB598"/>
          <cell r="BC598"/>
          <cell r="BD598"/>
          <cell r="BE598"/>
          <cell r="BF598" t="str">
            <v>продажа и брониров.авиа,ж/д билетов</v>
          </cell>
          <cell r="BG598"/>
          <cell r="BH598"/>
          <cell r="BI598">
            <v>1</v>
          </cell>
          <cell r="BJ598" t="str">
            <v>"Тюменское Центральное Агенство Воздушных Сообщений"</v>
          </cell>
          <cell r="BK598" t="str">
            <v>г-же Бородиной Э. Н.</v>
          </cell>
          <cell r="BL598" t="str">
            <v>Генеральному директору</v>
          </cell>
        </row>
        <row r="599">
          <cell r="A599">
            <v>30848</v>
          </cell>
          <cell r="B599" t="str">
            <v>ООО  "Ямалдорстрой"</v>
          </cell>
          <cell r="C599" t="str">
            <v>ООО"Ямалдорстрой"</v>
          </cell>
          <cell r="D599" t="str">
            <v>12-707/2007 от 01.01.2007г</v>
          </cell>
          <cell r="E599"/>
          <cell r="F599" t="str">
            <v>ЗАО АКБ "Сибирьгазбанк" г. Сургут</v>
          </cell>
          <cell r="G599" t="str">
            <v>047144853</v>
          </cell>
          <cell r="H599" t="str">
            <v>30101810200000000853</v>
          </cell>
          <cell r="I599" t="str">
            <v>40702810000000001599</v>
          </cell>
          <cell r="J599"/>
          <cell r="K599">
            <v>8602017408</v>
          </cell>
          <cell r="L599">
            <v>860201001</v>
          </cell>
          <cell r="M599"/>
          <cell r="N599" t="str">
            <v>45.21.1</v>
          </cell>
          <cell r="O599" t="str">
            <v>95849465</v>
          </cell>
          <cell r="P599">
            <v>1068602154334</v>
          </cell>
          <cell r="Q599"/>
          <cell r="R599"/>
          <cell r="S599"/>
          <cell r="T599">
            <v>65</v>
          </cell>
          <cell r="U599"/>
          <cell r="V599"/>
          <cell r="W599">
            <v>628400</v>
          </cell>
          <cell r="X599" t="str">
            <v>ХМАО-Югра, Тюменская обл.</v>
          </cell>
          <cell r="Y599" t="str">
            <v>г. Сургут</v>
          </cell>
          <cell r="Z599" t="str">
            <v>ул. Маяковская, д. 45, корп. 1, кв. 104</v>
          </cell>
          <cell r="AA599">
            <v>628406</v>
          </cell>
          <cell r="AB599" t="str">
            <v>ХМАО-Югра, Тюменская обл.</v>
          </cell>
          <cell r="AC599" t="str">
            <v>г. Сургут</v>
          </cell>
          <cell r="AD599" t="str">
            <v>а/я 320</v>
          </cell>
          <cell r="AE599" t="str">
            <v>Yamal ds@mail.ru</v>
          </cell>
          <cell r="AF599" t="str">
            <v>(3462) 55-55-35, 55-55-36, факс 51-80-58</v>
          </cell>
          <cell r="AG599" t="str">
            <v>Генеральный директор Понайда Иван Петрович</v>
          </cell>
          <cell r="AH599"/>
          <cell r="AI599"/>
          <cell r="AJ599"/>
          <cell r="AK599"/>
          <cell r="AL599"/>
          <cell r="AM599"/>
          <cell r="AN599"/>
          <cell r="AO599"/>
          <cell r="AP599"/>
          <cell r="AQ599">
            <v>4</v>
          </cell>
          <cell r="AR599">
            <v>8</v>
          </cell>
          <cell r="AS599">
            <v>9</v>
          </cell>
          <cell r="AT599">
            <v>10</v>
          </cell>
          <cell r="AU599"/>
          <cell r="AV599"/>
          <cell r="AW599"/>
          <cell r="AX599"/>
          <cell r="AY599"/>
          <cell r="AZ599"/>
          <cell r="BA599"/>
          <cell r="BB599"/>
          <cell r="BC599"/>
          <cell r="BD599"/>
          <cell r="BE599"/>
          <cell r="BF599" t="str">
            <v>строительство</v>
          </cell>
          <cell r="BG599"/>
          <cell r="BH599"/>
          <cell r="BI599">
            <v>1</v>
          </cell>
          <cell r="BJ599" t="str">
            <v>ООО  "Ямалдорстрой"</v>
          </cell>
          <cell r="BK599" t="str">
            <v>г-ну Понайде И. П.</v>
          </cell>
          <cell r="BL599" t="str">
            <v>Генеральному директору</v>
          </cell>
        </row>
        <row r="600">
          <cell r="A600">
            <v>30849</v>
          </cell>
          <cell r="B600" t="str">
            <v>Новый Абонент</v>
          </cell>
          <cell r="C600" t="str">
            <v>Новый Абонент</v>
          </cell>
          <cell r="D600"/>
          <cell r="E600"/>
          <cell r="F600"/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/>
          <cell r="S600"/>
          <cell r="T600"/>
          <cell r="U600"/>
          <cell r="V600"/>
          <cell r="W600"/>
          <cell r="X600"/>
          <cell r="Y600"/>
          <cell r="Z600"/>
          <cell r="AA600"/>
          <cell r="AB600"/>
          <cell r="AC600"/>
          <cell r="AD600"/>
          <cell r="AE600"/>
          <cell r="AF600"/>
          <cell r="AG600"/>
          <cell r="AH600"/>
          <cell r="AI600"/>
          <cell r="AJ600"/>
          <cell r="AK600"/>
          <cell r="AL600"/>
          <cell r="AM600"/>
          <cell r="AN600"/>
          <cell r="AO600"/>
          <cell r="AP600"/>
          <cell r="AQ600"/>
          <cell r="AR600"/>
          <cell r="AS600"/>
          <cell r="AT600"/>
          <cell r="AU600"/>
          <cell r="AV600"/>
          <cell r="AW600"/>
          <cell r="AX600"/>
          <cell r="AY600"/>
          <cell r="AZ600"/>
          <cell r="BA600"/>
          <cell r="BB600"/>
          <cell r="BC600"/>
          <cell r="BD600"/>
          <cell r="BE600"/>
          <cell r="BF600"/>
          <cell r="BG600"/>
          <cell r="BH600"/>
          <cell r="BI600"/>
          <cell r="BJ600" t="str">
            <v>Новый Абонент</v>
          </cell>
        </row>
        <row r="601">
          <cell r="A601">
            <v>30850</v>
          </cell>
          <cell r="B601" t="str">
            <v>ООО "Газпром трансгаз Югорск" Ямбургское ЛПУ МГ</v>
          </cell>
          <cell r="C601" t="str">
            <v>Ямбургское ЛПУ ООО "ГТЮ"</v>
          </cell>
          <cell r="D601" t="str">
            <v>12-192/2007 от 01.01.2007г.</v>
          </cell>
          <cell r="E601"/>
          <cell r="F601" t="str">
            <v>филиал "Газпромбанк" (ОАО) г. Белоярский</v>
          </cell>
          <cell r="G601" t="str">
            <v>047177629</v>
          </cell>
          <cell r="H601" t="str">
            <v>30101810500000000629</v>
          </cell>
          <cell r="I601" t="str">
            <v>4070281000001000129</v>
          </cell>
          <cell r="J601"/>
          <cell r="K601">
            <v>8622000931</v>
          </cell>
          <cell r="L601">
            <v>890302007</v>
          </cell>
          <cell r="M601" t="str">
            <v>51133</v>
          </cell>
          <cell r="N601" t="str">
            <v>60.30.21</v>
          </cell>
          <cell r="O601" t="str">
            <v>00116547</v>
          </cell>
          <cell r="P601">
            <v>1028601843918</v>
          </cell>
          <cell r="Q601"/>
          <cell r="R601">
            <v>71156656000</v>
          </cell>
          <cell r="S601">
            <v>16</v>
          </cell>
          <cell r="T601">
            <v>90</v>
          </cell>
          <cell r="U601">
            <v>41001</v>
          </cell>
          <cell r="V601"/>
          <cell r="W601">
            <v>628260</v>
          </cell>
          <cell r="X601" t="str">
            <v>Российская Федерация, Тюменская обл. Ханты-Мансийский автономный округ - Югра</v>
          </cell>
          <cell r="Y601" t="str">
            <v>г. Югорск</v>
          </cell>
          <cell r="Z601" t="str">
            <v>ул. Мира д. 15</v>
          </cell>
          <cell r="AA601">
            <v>629757</v>
          </cell>
          <cell r="AB601" t="str">
            <v>Ямало-Ненецкий автономный округ,  Надымский р-он</v>
          </cell>
          <cell r="AC601" t="str">
            <v>п. Пангоды</v>
          </cell>
          <cell r="AD601"/>
          <cell r="AE601"/>
          <cell r="AF601" t="str">
            <v>51-570, ф.51-516</v>
          </cell>
          <cell r="AG601" t="str">
            <v>и.о. Начальника Пидкович Александр Иванович т. 51-510</v>
          </cell>
          <cell r="AH601"/>
          <cell r="AI601" t="str">
            <v xml:space="preserve">и.о зам. Начальника по производству Лун-Фу Александр Викторович </v>
          </cell>
          <cell r="AJ601" t="str">
            <v>И.о. гл. инженера Валишин Сергей Васильевич т. 51-511</v>
          </cell>
          <cell r="AK601"/>
          <cell r="AL601"/>
          <cell r="AM601"/>
          <cell r="AN601"/>
          <cell r="AO601"/>
          <cell r="AP601"/>
          <cell r="AQ601">
            <v>4</v>
          </cell>
          <cell r="AR601">
            <v>8</v>
          </cell>
          <cell r="AS601">
            <v>9</v>
          </cell>
          <cell r="AT601">
            <v>10</v>
          </cell>
          <cell r="AU601"/>
          <cell r="AV601"/>
          <cell r="AW601"/>
          <cell r="AX601"/>
          <cell r="AY601"/>
          <cell r="AZ601"/>
          <cell r="BA601"/>
          <cell r="BB601"/>
          <cell r="BC601"/>
          <cell r="BD601"/>
          <cell r="BE601"/>
          <cell r="BF601"/>
          <cell r="BG601" t="str">
            <v>ТТГ</v>
          </cell>
          <cell r="BH601"/>
          <cell r="BI601">
            <v>0.5</v>
          </cell>
          <cell r="BJ601" t="str">
            <v>ООО "Газпром трансгаз Югорск" Ямбургское ЛПУ МГ</v>
          </cell>
          <cell r="BK601" t="str">
            <v>г-ну Пидковичу А. И.</v>
          </cell>
          <cell r="BL601" t="str">
            <v>Исполняющему обязанности начальника</v>
          </cell>
        </row>
        <row r="602">
          <cell r="A602">
            <v>30851</v>
          </cell>
          <cell r="B602" t="str">
            <v>ИП Джафаров Юсиф  Джафар</v>
          </cell>
          <cell r="C602" t="str">
            <v>ИП Джафаров Ю. Д.</v>
          </cell>
          <cell r="D602" t="str">
            <v>12-255/2006 от 01.01.2006г.</v>
          </cell>
          <cell r="E602"/>
          <cell r="F602"/>
          <cell r="G602"/>
          <cell r="H602"/>
          <cell r="I602"/>
          <cell r="J602"/>
          <cell r="K602">
            <v>890300240605</v>
          </cell>
          <cell r="L602"/>
          <cell r="M602"/>
          <cell r="N602"/>
          <cell r="O602"/>
          <cell r="P602">
            <v>304890310000067</v>
          </cell>
          <cell r="Q602" t="str">
            <v>000189006</v>
          </cell>
          <cell r="R602"/>
          <cell r="S602"/>
          <cell r="T602"/>
          <cell r="U602"/>
          <cell r="V602"/>
          <cell r="W602">
            <v>629757</v>
          </cell>
          <cell r="X602" t="str">
            <v>ЯНАО Надымский р-он</v>
          </cell>
          <cell r="Y602" t="str">
            <v>п. Пангоды</v>
          </cell>
          <cell r="Z602" t="str">
            <v>ул. Звездная, 60-2</v>
          </cell>
          <cell r="AA602">
            <v>629757</v>
          </cell>
          <cell r="AB602" t="str">
            <v>ЯНАО Надымский р-он</v>
          </cell>
          <cell r="AC602" t="str">
            <v>п. Пангоды</v>
          </cell>
          <cell r="AD602" t="str">
            <v>ул. Звездная, 60-2</v>
          </cell>
          <cell r="AE602"/>
          <cell r="AF602" t="str">
            <v>52-707</v>
          </cell>
          <cell r="AG602" t="str">
            <v>ИП Джафаров Юсиф  Джафар</v>
          </cell>
          <cell r="AH602" t="str">
            <v>ИП Джафаров Ю. Д.</v>
          </cell>
          <cell r="AI602"/>
          <cell r="AJ602"/>
          <cell r="AK602"/>
          <cell r="AL602"/>
          <cell r="AM602"/>
          <cell r="AN602"/>
          <cell r="AO602"/>
          <cell r="AP602"/>
          <cell r="AQ602">
            <v>4</v>
          </cell>
          <cell r="AR602">
            <v>8</v>
          </cell>
          <cell r="AS602">
            <v>9</v>
          </cell>
          <cell r="AT602">
            <v>10</v>
          </cell>
          <cell r="AU602"/>
          <cell r="AV602"/>
          <cell r="AW602"/>
          <cell r="AX602"/>
          <cell r="AY602"/>
          <cell r="AZ602"/>
          <cell r="BA602"/>
          <cell r="BB602"/>
          <cell r="BC602"/>
          <cell r="BD602"/>
          <cell r="BE602"/>
          <cell r="BF602"/>
          <cell r="BG602"/>
          <cell r="BH602"/>
          <cell r="BI602">
            <v>1</v>
          </cell>
          <cell r="BJ602" t="str">
            <v>ИП Джафаров Юсиф  Джафар</v>
          </cell>
          <cell r="BK602" t="str">
            <v>г-ну Джафарову Ю. Д.</v>
          </cell>
          <cell r="BL602" t="str">
            <v>Индивидуальному предпринимателю</v>
          </cell>
        </row>
        <row r="603">
          <cell r="A603">
            <v>30852</v>
          </cell>
          <cell r="B603" t="str">
            <v>Новый Абонент</v>
          </cell>
          <cell r="C603" t="str">
            <v>Новый Абонент</v>
          </cell>
          <cell r="D603"/>
          <cell r="E603"/>
          <cell r="F603"/>
          <cell r="G603"/>
          <cell r="H603"/>
          <cell r="I603"/>
          <cell r="J603"/>
          <cell r="K603"/>
          <cell r="L603"/>
          <cell r="M603"/>
          <cell r="N603"/>
          <cell r="O603"/>
          <cell r="P603"/>
          <cell r="Q603"/>
          <cell r="R603"/>
          <cell r="S603"/>
          <cell r="T603"/>
          <cell r="U603"/>
          <cell r="V603"/>
          <cell r="W603"/>
          <cell r="X603"/>
          <cell r="Y603"/>
          <cell r="Z603"/>
          <cell r="AA603"/>
          <cell r="AB603"/>
          <cell r="AC603"/>
          <cell r="AD603"/>
          <cell r="AE603"/>
          <cell r="AF603"/>
          <cell r="AG603"/>
          <cell r="AH603"/>
          <cell r="AI603"/>
          <cell r="AJ603"/>
          <cell r="AK603"/>
          <cell r="AL603"/>
          <cell r="AM603"/>
          <cell r="AN603"/>
          <cell r="AO603"/>
          <cell r="AP603"/>
          <cell r="AQ603"/>
          <cell r="AR603"/>
          <cell r="AS603"/>
          <cell r="AT603"/>
          <cell r="AU603"/>
          <cell r="AV603"/>
          <cell r="AW603"/>
          <cell r="AX603"/>
          <cell r="AY603"/>
          <cell r="AZ603"/>
          <cell r="BA603"/>
          <cell r="BB603"/>
          <cell r="BC603"/>
          <cell r="BD603"/>
          <cell r="BE603"/>
          <cell r="BF603"/>
          <cell r="BG603"/>
          <cell r="BH603"/>
          <cell r="BI603"/>
          <cell r="BJ603" t="str">
            <v>Новый Абонент</v>
          </cell>
        </row>
        <row r="604">
          <cell r="A604">
            <v>30853</v>
          </cell>
          <cell r="B604" t="str">
            <v>Новый Абонент</v>
          </cell>
          <cell r="C604" t="str">
            <v>Новый Абонент</v>
          </cell>
          <cell r="D604"/>
          <cell r="E604"/>
          <cell r="F604"/>
          <cell r="G604"/>
          <cell r="H604"/>
          <cell r="I604"/>
          <cell r="J604"/>
          <cell r="K604"/>
          <cell r="L604"/>
          <cell r="M604"/>
          <cell r="N604"/>
          <cell r="O604"/>
          <cell r="P604"/>
          <cell r="Q604"/>
          <cell r="R604"/>
          <cell r="S604"/>
          <cell r="T604"/>
          <cell r="U604"/>
          <cell r="V604"/>
          <cell r="W604"/>
          <cell r="X604"/>
          <cell r="Y604"/>
          <cell r="Z604"/>
          <cell r="AA604"/>
          <cell r="AB604"/>
          <cell r="AC604"/>
          <cell r="AD604"/>
          <cell r="AE604"/>
          <cell r="AF604"/>
          <cell r="AG604"/>
          <cell r="AH604"/>
          <cell r="AI604"/>
          <cell r="AJ604"/>
          <cell r="AK604"/>
          <cell r="AL604"/>
          <cell r="AM604"/>
          <cell r="AN604"/>
          <cell r="AO604"/>
          <cell r="AP604"/>
          <cell r="AQ604"/>
          <cell r="AR604"/>
          <cell r="AS604"/>
          <cell r="AT604"/>
          <cell r="AU604"/>
          <cell r="AV604"/>
          <cell r="AW604"/>
          <cell r="AX604"/>
          <cell r="AY604"/>
          <cell r="AZ604"/>
          <cell r="BA604"/>
          <cell r="BB604"/>
          <cell r="BC604"/>
          <cell r="BD604"/>
          <cell r="BE604"/>
          <cell r="BF604"/>
          <cell r="BG604"/>
          <cell r="BH604"/>
          <cell r="BI604"/>
          <cell r="BJ604" t="str">
            <v>Новый Абонент</v>
          </cell>
        </row>
        <row r="605">
          <cell r="A605">
            <v>30854</v>
          </cell>
          <cell r="B605" t="str">
            <v>Новый Абонент</v>
          </cell>
          <cell r="C605" t="str">
            <v>Новый Абонент</v>
          </cell>
          <cell r="D605"/>
          <cell r="E605"/>
          <cell r="F605"/>
          <cell r="G605"/>
          <cell r="H605"/>
          <cell r="I605"/>
          <cell r="J605"/>
          <cell r="K605"/>
          <cell r="L605"/>
          <cell r="M605"/>
          <cell r="N605"/>
          <cell r="O605"/>
          <cell r="P605"/>
          <cell r="Q605"/>
          <cell r="R605"/>
          <cell r="S605"/>
          <cell r="T605"/>
          <cell r="U605"/>
          <cell r="V605"/>
          <cell r="W605"/>
          <cell r="X605"/>
          <cell r="Y605"/>
          <cell r="Z605"/>
          <cell r="AA605"/>
          <cell r="AB605"/>
          <cell r="AC605"/>
          <cell r="AD605"/>
          <cell r="AE605"/>
          <cell r="AF605"/>
          <cell r="AG605"/>
          <cell r="AH605"/>
          <cell r="AI605"/>
          <cell r="AJ605"/>
          <cell r="AK605"/>
          <cell r="AL605"/>
          <cell r="AM605"/>
          <cell r="AN605"/>
          <cell r="AO605"/>
          <cell r="AP605"/>
          <cell r="AQ605"/>
          <cell r="AR605"/>
          <cell r="AS605"/>
          <cell r="AT605"/>
          <cell r="AU605"/>
          <cell r="AV605"/>
          <cell r="AW605"/>
          <cell r="AX605"/>
          <cell r="AY605"/>
          <cell r="AZ605"/>
          <cell r="BA605"/>
          <cell r="BB605"/>
          <cell r="BC605"/>
          <cell r="BD605"/>
          <cell r="BE605"/>
          <cell r="BF605"/>
          <cell r="BG605"/>
          <cell r="BH605"/>
          <cell r="BI605"/>
          <cell r="BJ605" t="str">
            <v>Новый Абонент</v>
          </cell>
        </row>
        <row r="607">
          <cell r="B607" t="str">
            <v>ПОТЕРИ</v>
          </cell>
          <cell r="C607"/>
          <cell r="D607"/>
          <cell r="E607"/>
          <cell r="F607"/>
          <cell r="G607"/>
          <cell r="H607"/>
          <cell r="I607"/>
          <cell r="J607"/>
          <cell r="K607"/>
          <cell r="L607"/>
          <cell r="M607"/>
          <cell r="N607"/>
          <cell r="O607"/>
          <cell r="P607"/>
          <cell r="Q607"/>
          <cell r="R607"/>
          <cell r="S607"/>
          <cell r="T607"/>
          <cell r="U607"/>
          <cell r="V607"/>
          <cell r="W607"/>
          <cell r="X607"/>
          <cell r="Y607"/>
          <cell r="Z607"/>
          <cell r="AA607"/>
          <cell r="AB607"/>
          <cell r="AC607"/>
          <cell r="AD607"/>
          <cell r="AE607"/>
          <cell r="AF607"/>
          <cell r="AG607"/>
          <cell r="AH607"/>
          <cell r="AI607"/>
          <cell r="AJ607"/>
          <cell r="AK607"/>
          <cell r="AL607"/>
          <cell r="AM607"/>
          <cell r="AN607"/>
          <cell r="AO607"/>
          <cell r="AP607"/>
          <cell r="AQ607"/>
          <cell r="AR607"/>
          <cell r="AS607"/>
          <cell r="AT607"/>
          <cell r="AU607"/>
          <cell r="AV607"/>
          <cell r="AW607"/>
          <cell r="AX607"/>
          <cell r="AY607"/>
          <cell r="AZ607"/>
          <cell r="BA607"/>
          <cell r="BB607"/>
          <cell r="BC607"/>
          <cell r="BD607"/>
          <cell r="BE607"/>
          <cell r="BF607"/>
          <cell r="BG607"/>
          <cell r="BH607"/>
          <cell r="BI607"/>
          <cell r="BJ607" t="str">
            <v>ПОТЕРИ</v>
          </cell>
        </row>
        <row r="608">
          <cell r="A608">
            <v>80001</v>
          </cell>
          <cell r="B608" t="str">
            <v>ООО "Газтеплоэнергоремонт"</v>
          </cell>
          <cell r="C608" t="str">
            <v>ООО "ГТЭР"</v>
          </cell>
          <cell r="D608" t="str">
            <v>12-367П/2007   от 01.01.2007г.</v>
          </cell>
          <cell r="E608"/>
          <cell r="F608" t="str">
            <v>филиал ОАО "Уралсиб"  г. Тюмень</v>
          </cell>
          <cell r="G608" t="str">
            <v>047106957</v>
          </cell>
          <cell r="H608" t="str">
            <v>30101810900000000957</v>
          </cell>
          <cell r="I608" t="str">
            <v>40702810863020000048</v>
          </cell>
          <cell r="J608"/>
          <cell r="K608">
            <v>8903023300</v>
          </cell>
          <cell r="L608">
            <v>890301001</v>
          </cell>
          <cell r="M608"/>
          <cell r="N608"/>
          <cell r="O608" t="str">
            <v>31124173</v>
          </cell>
          <cell r="P608"/>
          <cell r="Q608"/>
          <cell r="R608"/>
          <cell r="S608"/>
          <cell r="T608"/>
          <cell r="U608"/>
          <cell r="V608"/>
          <cell r="W608">
            <v>629733</v>
          </cell>
          <cell r="X608" t="str">
            <v>Ямало-Ненецкий автономный округ</v>
          </cell>
          <cell r="Y608" t="str">
            <v>г. Надым</v>
          </cell>
          <cell r="Z608" t="str">
            <v>пос. Лесной, здание ООО "НРЭП", кабинет ООО "ГТЭР"</v>
          </cell>
          <cell r="AA608">
            <v>629733</v>
          </cell>
          <cell r="AB608" t="str">
            <v>Ямало-Ненецкий автономный округ</v>
          </cell>
          <cell r="AC608" t="str">
            <v>г. Надым</v>
          </cell>
          <cell r="AD608" t="str">
            <v>пос. Лесной, здание ООО "НРЭП", кабинет ООО "ГТЭР"</v>
          </cell>
          <cell r="AE608"/>
          <cell r="AF608" t="str">
            <v>т. 6-12-00
т/ф 3-26-96
т. 3-23-05</v>
          </cell>
          <cell r="AG608" t="str">
            <v>исп.д. Миннушин Эдуард Загитович
т.3-26-96</v>
          </cell>
          <cell r="AH608" t="str">
            <v>исп.д. Миннушин Э. З.</v>
          </cell>
          <cell r="AI608"/>
          <cell r="AJ608" t="str">
            <v>Белкин Виталий Владимирович
т.3-35-49</v>
          </cell>
          <cell r="AK608" t="str">
            <v>Тихонова Диана Ивановна 
т. 3-01-74</v>
          </cell>
          <cell r="AL608"/>
          <cell r="AM608"/>
          <cell r="AN608"/>
          <cell r="AO608"/>
          <cell r="AP608"/>
          <cell r="AQ608"/>
          <cell r="AR608"/>
          <cell r="AS608"/>
          <cell r="AT608"/>
          <cell r="AU608"/>
          <cell r="AV608"/>
          <cell r="AW608"/>
          <cell r="AX608"/>
          <cell r="AY608"/>
          <cell r="AZ608"/>
          <cell r="BA608"/>
          <cell r="BB608"/>
          <cell r="BC608"/>
          <cell r="BD608"/>
          <cell r="BE608"/>
          <cell r="BF608"/>
          <cell r="BG608"/>
          <cell r="BH608"/>
          <cell r="BI608"/>
          <cell r="BJ608" t="str">
            <v>ООО "Газтеплоэнергоремонт"</v>
          </cell>
          <cell r="BK608" t="str">
            <v>г-ну. Миннушину Э. З.</v>
          </cell>
          <cell r="BL608" t="str">
            <v>Исполнительному директору</v>
          </cell>
        </row>
        <row r="609">
          <cell r="A609">
            <v>80002</v>
          </cell>
          <cell r="B609" t="str">
            <v>Управление "Надымэнергогаз"</v>
          </cell>
          <cell r="C609" t="str">
            <v>Управление "Надымэнергогаз"</v>
          </cell>
          <cell r="D609"/>
          <cell r="E609"/>
          <cell r="F609"/>
          <cell r="G609"/>
          <cell r="H609"/>
          <cell r="I609"/>
          <cell r="J609"/>
          <cell r="K609"/>
          <cell r="L609"/>
          <cell r="M609"/>
          <cell r="N609"/>
          <cell r="O609"/>
          <cell r="P609"/>
          <cell r="Q609"/>
          <cell r="R609"/>
          <cell r="S609"/>
          <cell r="T609"/>
          <cell r="U609"/>
          <cell r="V609"/>
          <cell r="W609"/>
          <cell r="X609"/>
          <cell r="Y609"/>
          <cell r="Z609"/>
          <cell r="AA609"/>
          <cell r="AB609"/>
          <cell r="AC609"/>
          <cell r="AD609"/>
          <cell r="AE609"/>
          <cell r="AF609"/>
          <cell r="AG609"/>
          <cell r="AH609"/>
          <cell r="AI609"/>
          <cell r="AJ609"/>
          <cell r="AK609"/>
          <cell r="AL609"/>
          <cell r="AM609"/>
          <cell r="AN609"/>
          <cell r="AO609"/>
          <cell r="AP609"/>
          <cell r="AQ609"/>
          <cell r="AR609"/>
          <cell r="AS609"/>
          <cell r="AT609"/>
          <cell r="AU609"/>
          <cell r="AV609"/>
          <cell r="AW609"/>
          <cell r="AX609"/>
          <cell r="AY609"/>
          <cell r="AZ609"/>
          <cell r="BA609"/>
          <cell r="BB609"/>
          <cell r="BC609"/>
          <cell r="BD609"/>
          <cell r="BE609"/>
          <cell r="BF609"/>
          <cell r="BG609"/>
          <cell r="BH609"/>
          <cell r="BI609"/>
          <cell r="BJ609" t="str">
            <v>Управление "Надымэнергогаз"</v>
          </cell>
        </row>
        <row r="610">
          <cell r="A610">
            <v>80003</v>
          </cell>
          <cell r="B610" t="str">
            <v>ОАО "Межрегионэнергосбыт"</v>
          </cell>
          <cell r="C610" t="str">
            <v>"Межрегионэнергосбыт" (ТТГ)</v>
          </cell>
          <cell r="D610" t="str">
            <v>ЭС-11/17 от 01.04.2007г.</v>
          </cell>
          <cell r="E610"/>
          <cell r="F610" t="str">
            <v>ЗАО "Газэнергопромбанк" п. Газопровод</v>
          </cell>
          <cell r="G610" t="str">
            <v>044650376</v>
          </cell>
          <cell r="H610" t="str">
            <v>30101810100000000363</v>
          </cell>
          <cell r="I610" t="str">
            <v>40702810200010004487</v>
          </cell>
          <cell r="J610"/>
          <cell r="K610">
            <v>7705750968</v>
          </cell>
          <cell r="L610">
            <v>770501001</v>
          </cell>
          <cell r="M610"/>
          <cell r="N610"/>
          <cell r="O610" t="str">
            <v>97201337</v>
          </cell>
          <cell r="P610"/>
          <cell r="Q610"/>
          <cell r="R610">
            <v>45286560000</v>
          </cell>
          <cell r="S610"/>
          <cell r="T610"/>
          <cell r="U610"/>
          <cell r="V610"/>
          <cell r="W610">
            <v>115093</v>
          </cell>
          <cell r="X610"/>
          <cell r="Y610" t="str">
            <v>г. Москва</v>
          </cell>
          <cell r="Z610" t="str">
            <v>ул. Щипок д. 4</v>
          </cell>
          <cell r="AA610">
            <v>142770</v>
          </cell>
          <cell r="AB610" t="str">
            <v>Московская обл., Ленинградский р-он</v>
          </cell>
          <cell r="AC610" t="str">
            <v>п/о Коммунарка</v>
          </cell>
          <cell r="AD610" t="str">
            <v>Деловой центр</v>
          </cell>
          <cell r="AE610"/>
          <cell r="AF610"/>
          <cell r="AG610" t="str">
            <v>первый зам. г.д. Аширов Станислав Олегович</v>
          </cell>
          <cell r="AH610" t="str">
            <v>зам. г.д. Аширов С. О.</v>
          </cell>
          <cell r="AI610"/>
          <cell r="AJ610"/>
          <cell r="AK610"/>
          <cell r="AL610"/>
          <cell r="AM610"/>
          <cell r="AN610"/>
          <cell r="AO610"/>
          <cell r="AP610"/>
          <cell r="AQ610"/>
          <cell r="AR610"/>
          <cell r="AS610"/>
          <cell r="AT610"/>
          <cell r="AU610"/>
          <cell r="AV610"/>
          <cell r="AW610"/>
          <cell r="AX610"/>
          <cell r="AY610"/>
          <cell r="AZ610"/>
          <cell r="BA610"/>
          <cell r="BB610"/>
          <cell r="BC610"/>
          <cell r="BD610"/>
          <cell r="BE610"/>
          <cell r="BF610"/>
          <cell r="BG610"/>
          <cell r="BH610"/>
          <cell r="BI610"/>
          <cell r="BJ610" t="str">
            <v>ОАО "Межрегионэнергосбыт"</v>
          </cell>
          <cell r="BK610" t="str">
            <v>г-ну Аширову С. О.</v>
          </cell>
          <cell r="BL610" t="str">
            <v>Первову заместителю генерального директора</v>
          </cell>
        </row>
        <row r="611">
          <cell r="A611">
            <v>80004</v>
          </cell>
          <cell r="B611" t="str">
            <v>МУП "Теплоэнергоремонт"</v>
          </cell>
          <cell r="C611" t="str">
            <v>МУП "ТЭР"</v>
          </cell>
          <cell r="D611" t="str">
            <v>12-370/2007-П от 01.01.2007г.</v>
          </cell>
          <cell r="E611"/>
          <cell r="F611" t="str">
            <v>"Запсибкомбанк" ОАО г. Тюмень</v>
          </cell>
          <cell r="G611" t="str">
            <v>047130639</v>
          </cell>
          <cell r="H611" t="str">
            <v>30101810100000000639</v>
          </cell>
          <cell r="I611" t="str">
            <v>40702810100140000866</v>
          </cell>
          <cell r="J611"/>
          <cell r="K611">
            <v>8903003575</v>
          </cell>
          <cell r="L611">
            <v>890301001</v>
          </cell>
          <cell r="M611" t="str">
            <v>90110,  90215, 90213, 11170</v>
          </cell>
          <cell r="N611"/>
          <cell r="O611" t="str">
            <v>31432420</v>
          </cell>
          <cell r="P611"/>
          <cell r="Q611"/>
          <cell r="R611"/>
          <cell r="S611"/>
          <cell r="T611"/>
          <cell r="U611"/>
          <cell r="V611"/>
          <cell r="W611">
            <v>629730</v>
          </cell>
          <cell r="X611" t="str">
            <v>ЯНАО</v>
          </cell>
          <cell r="Y611" t="str">
            <v>г. Надым</v>
          </cell>
          <cell r="Z611" t="str">
            <v>ул. Зверева 3/2</v>
          </cell>
          <cell r="AA611">
            <v>629730</v>
          </cell>
          <cell r="AB611" t="str">
            <v>ЯНАО</v>
          </cell>
          <cell r="AC611" t="str">
            <v>г. Надым</v>
          </cell>
          <cell r="AD611" t="str">
            <v>ул. Зверева 3/2</v>
          </cell>
          <cell r="AE611"/>
          <cell r="AF611" t="str">
            <v>т.3-10-21; 
ф.3-42-76</v>
          </cell>
          <cell r="AG611" t="str">
            <v>д. Дежуров Сергей Петрович
т.3-10-21</v>
          </cell>
          <cell r="AH611" t="str">
            <v>д. Дежуров С. П.</v>
          </cell>
          <cell r="AI611" t="str">
            <v>Швецов Александр Николаевич
т.3-04-65</v>
          </cell>
          <cell r="AJ611" t="str">
            <v>Дежуров Сергей Петрович
т.3-04-74</v>
          </cell>
          <cell r="AK611" t="str">
            <v>Кибенева Лидия Ильинична 
т.3-17-31</v>
          </cell>
          <cell r="AL611" t="str">
            <v>Кибенева Л. И.</v>
          </cell>
          <cell r="AM611" t="str">
            <v>Власенко Иван Михайлович 
т.3-04-65</v>
          </cell>
          <cell r="AN611"/>
          <cell r="AO611"/>
          <cell r="AP611" t="str">
            <v>Людмила Петровна 
т.3-10-21</v>
          </cell>
          <cell r="AQ611"/>
          <cell r="AR611"/>
          <cell r="AS611"/>
          <cell r="AT611"/>
          <cell r="AU611"/>
          <cell r="AV611"/>
          <cell r="AW611"/>
          <cell r="AX611"/>
          <cell r="AY611"/>
          <cell r="AZ611" t="str">
            <v>нет</v>
          </cell>
          <cell r="BA611" t="str">
            <v>нет</v>
          </cell>
          <cell r="BB611"/>
          <cell r="BC611"/>
          <cell r="BD611" t="str">
            <v>III</v>
          </cell>
          <cell r="BE611"/>
          <cell r="BF611" t="str">
            <v>Эксплуатация ЖКХ</v>
          </cell>
          <cell r="BG611"/>
          <cell r="BH611"/>
          <cell r="BI611"/>
          <cell r="BJ611" t="str">
            <v>МУП "Теплоэнергоремонт"</v>
          </cell>
          <cell r="BK611" t="str">
            <v>г-ну Дежурову С. П.</v>
          </cell>
          <cell r="BL611" t="str">
            <v>Директору</v>
          </cell>
        </row>
        <row r="612">
          <cell r="A612">
            <v>80005</v>
          </cell>
          <cell r="B612" t="str">
            <v>Новый Абонент</v>
          </cell>
          <cell r="C612" t="str">
            <v>Новый Абонент</v>
          </cell>
          <cell r="D612"/>
          <cell r="E612"/>
          <cell r="F612"/>
          <cell r="G612"/>
          <cell r="H612"/>
          <cell r="I612"/>
          <cell r="J612"/>
          <cell r="K612"/>
          <cell r="L612"/>
          <cell r="M612"/>
          <cell r="N612"/>
          <cell r="O612"/>
          <cell r="P612"/>
          <cell r="Q612"/>
          <cell r="R612"/>
          <cell r="S612"/>
          <cell r="T612"/>
          <cell r="U612"/>
          <cell r="V612"/>
          <cell r="W612"/>
          <cell r="X612"/>
          <cell r="Y612"/>
          <cell r="Z612"/>
          <cell r="AA612"/>
          <cell r="AB612"/>
          <cell r="AC612"/>
          <cell r="AD612"/>
          <cell r="AE612"/>
          <cell r="AF612"/>
          <cell r="AG612"/>
          <cell r="AH612"/>
          <cell r="AI612"/>
          <cell r="AJ612"/>
          <cell r="AK612"/>
          <cell r="AL612"/>
          <cell r="AM612"/>
          <cell r="AN612"/>
          <cell r="AO612"/>
          <cell r="AP612"/>
          <cell r="AQ612"/>
          <cell r="AR612"/>
          <cell r="AS612"/>
          <cell r="AT612"/>
          <cell r="AU612"/>
          <cell r="AV612"/>
          <cell r="AW612"/>
          <cell r="AX612"/>
          <cell r="AY612"/>
          <cell r="AZ612"/>
          <cell r="BA612"/>
          <cell r="BB612"/>
          <cell r="BC612"/>
          <cell r="BD612"/>
          <cell r="BE612"/>
          <cell r="BF612"/>
          <cell r="BG612"/>
          <cell r="BH612"/>
          <cell r="BI612"/>
          <cell r="BJ612" t="str">
            <v>Новый Абонент</v>
          </cell>
        </row>
        <row r="613">
          <cell r="A613">
            <v>80006</v>
          </cell>
          <cell r="B613" t="str">
            <v>Новый Абонент</v>
          </cell>
          <cell r="C613" t="str">
            <v>Новый Абонент</v>
          </cell>
          <cell r="D613"/>
          <cell r="E613"/>
          <cell r="F613"/>
          <cell r="G613"/>
          <cell r="H613"/>
          <cell r="I613"/>
          <cell r="J613"/>
          <cell r="K613"/>
          <cell r="L613"/>
          <cell r="M613"/>
          <cell r="N613"/>
          <cell r="O613"/>
          <cell r="P613"/>
          <cell r="Q613"/>
          <cell r="R613"/>
          <cell r="S613"/>
          <cell r="T613"/>
          <cell r="U613"/>
          <cell r="V613"/>
          <cell r="W613"/>
          <cell r="X613"/>
          <cell r="Y613"/>
          <cell r="Z613"/>
          <cell r="AA613"/>
          <cell r="AB613"/>
          <cell r="AC613"/>
          <cell r="AD613"/>
          <cell r="AE613"/>
          <cell r="AF613"/>
          <cell r="AG613"/>
          <cell r="AH613"/>
          <cell r="AI613"/>
          <cell r="AJ613"/>
          <cell r="AK613"/>
          <cell r="AL613"/>
          <cell r="AM613"/>
          <cell r="AN613"/>
          <cell r="AO613"/>
          <cell r="AP613"/>
          <cell r="AQ613"/>
          <cell r="AR613"/>
          <cell r="AS613"/>
          <cell r="AT613"/>
          <cell r="AU613"/>
          <cell r="AV613"/>
          <cell r="AW613"/>
          <cell r="AX613"/>
          <cell r="AY613"/>
          <cell r="AZ613"/>
          <cell r="BA613"/>
          <cell r="BB613"/>
          <cell r="BC613"/>
          <cell r="BD613"/>
          <cell r="BE613"/>
          <cell r="BF613"/>
          <cell r="BG613"/>
          <cell r="BH613"/>
          <cell r="BI613"/>
          <cell r="BJ613" t="str">
            <v>Новый Абонент</v>
          </cell>
        </row>
        <row r="614">
          <cell r="A614">
            <v>80007</v>
          </cell>
          <cell r="B614" t="str">
            <v xml:space="preserve">Общество с ограниченной ответственностью "Газпромэнерго" </v>
          </cell>
          <cell r="C614" t="str">
            <v xml:space="preserve">НФ "ГПЭ" </v>
          </cell>
          <cell r="D614" t="str">
            <v>12-739/П от 01.01.2007г.</v>
          </cell>
          <cell r="E614"/>
          <cell r="F614" t="str">
            <v>АБ «Газпромбанк» (ОАО) г. Москва</v>
          </cell>
          <cell r="G614" t="str">
            <v>044525823</v>
          </cell>
          <cell r="H614" t="str">
            <v>30101810100000000898</v>
          </cell>
          <cell r="I614" t="str">
            <v>40702810301000000229</v>
          </cell>
          <cell r="J614"/>
          <cell r="K614">
            <v>7736186950</v>
          </cell>
          <cell r="L614">
            <v>890302001</v>
          </cell>
          <cell r="M614"/>
          <cell r="N614" t="str">
            <v>62.23, 65.23.3, 65.23.1,74.20.13, 74.14,74.13.1, 45.21.5, 74.20, 40.10.4, 40.10.5, 40.30.5, 74.84</v>
          </cell>
          <cell r="O614" t="str">
            <v>18584757</v>
          </cell>
          <cell r="P614">
            <v>1027739841370</v>
          </cell>
          <cell r="Q614"/>
          <cell r="R614">
            <v>45293558000</v>
          </cell>
          <cell r="S614">
            <v>16</v>
          </cell>
          <cell r="T614">
            <v>65</v>
          </cell>
          <cell r="U614"/>
          <cell r="V614"/>
          <cell r="W614"/>
          <cell r="X614" t="str">
            <v xml:space="preserve">Российская Федерация, 117939, </v>
          </cell>
          <cell r="Y614" t="str">
            <v>Москва,</v>
          </cell>
          <cell r="Z614" t="str">
            <v>ул. Строителей, д.8, корп.1</v>
          </cell>
          <cell r="AA614">
            <v>629730</v>
          </cell>
          <cell r="AB614" t="str">
            <v>Российская Федерация, Тюменская обл, Ямало-Ненецкий автономный округ,</v>
          </cell>
          <cell r="AC614" t="str">
            <v>г.Надым,</v>
          </cell>
          <cell r="AD614" t="str">
            <v>ул. Зверева, д.1</v>
          </cell>
          <cell r="AE614"/>
          <cell r="AF614"/>
          <cell r="AG614" t="str">
            <v>Дир. филиала Кавратский Игорь Вячеславович</v>
          </cell>
          <cell r="AH614" t="str">
            <v>Дир. филиала Кавратский И. В.</v>
          </cell>
          <cell r="AI614"/>
          <cell r="AJ614" t="str">
            <v>Даценко В. В.</v>
          </cell>
          <cell r="AK614" t="str">
            <v>рук. учётно-кредитной гр. Сударик Галина Николаевна 
т.  6-63-41</v>
          </cell>
          <cell r="AL614" t="str">
            <v>рук. учётно-кредитной гр. Сударик Г. Н.</v>
          </cell>
          <cell r="AM614"/>
          <cell r="AN614"/>
          <cell r="AO614"/>
          <cell r="AP614"/>
          <cell r="AQ614"/>
          <cell r="AR614"/>
          <cell r="AS614"/>
          <cell r="AT614"/>
          <cell r="AU614"/>
          <cell r="AV614"/>
          <cell r="AW614"/>
          <cell r="AX614"/>
          <cell r="AY614"/>
          <cell r="AZ614"/>
          <cell r="BA614"/>
          <cell r="BB614"/>
          <cell r="BC614"/>
          <cell r="BD614"/>
          <cell r="BE614"/>
          <cell r="BF614"/>
          <cell r="BG614"/>
          <cell r="BH614"/>
          <cell r="BI614"/>
          <cell r="BJ614" t="str">
            <v xml:space="preserve">Надымский филиал Общества с ограниченной ответственностью "Газпромэнерго" </v>
          </cell>
          <cell r="BK614" t="str">
            <v>г-ну Колосову В. Н.</v>
          </cell>
          <cell r="BL614" t="str">
            <v>Директору филиала</v>
          </cell>
        </row>
        <row r="615">
          <cell r="A615">
            <v>80008</v>
          </cell>
          <cell r="B615" t="str">
            <v>Новый Абонент</v>
          </cell>
          <cell r="C615" t="str">
            <v>Новый Абонент</v>
          </cell>
          <cell r="D615"/>
          <cell r="E615"/>
          <cell r="F615"/>
          <cell r="G615"/>
          <cell r="H615"/>
          <cell r="I615"/>
          <cell r="J615"/>
          <cell r="K615"/>
          <cell r="L615"/>
          <cell r="M615"/>
          <cell r="N615"/>
          <cell r="O615"/>
          <cell r="P615"/>
          <cell r="Q615"/>
          <cell r="R615"/>
          <cell r="S615"/>
          <cell r="T615"/>
          <cell r="U615"/>
          <cell r="V615"/>
          <cell r="W615"/>
          <cell r="X615"/>
          <cell r="Y615"/>
          <cell r="Z615"/>
          <cell r="AA615"/>
          <cell r="AB615"/>
          <cell r="AC615"/>
          <cell r="AD615"/>
          <cell r="AE615"/>
          <cell r="AF615"/>
          <cell r="AG615"/>
          <cell r="AH615"/>
          <cell r="AI615"/>
          <cell r="AJ615"/>
          <cell r="AK615"/>
          <cell r="AL615"/>
          <cell r="AM615"/>
          <cell r="AN615"/>
          <cell r="AO615"/>
          <cell r="AP615"/>
          <cell r="AQ615"/>
          <cell r="AR615"/>
          <cell r="AS615"/>
          <cell r="AT615"/>
          <cell r="AU615"/>
          <cell r="AV615"/>
          <cell r="AW615"/>
          <cell r="AX615"/>
          <cell r="AY615"/>
          <cell r="AZ615"/>
          <cell r="BA615"/>
          <cell r="BB615"/>
          <cell r="BC615"/>
          <cell r="BD615"/>
          <cell r="BE615"/>
          <cell r="BF615"/>
          <cell r="BG615"/>
          <cell r="BH615"/>
          <cell r="BI615"/>
          <cell r="BJ615" t="str">
            <v>Новый Абонент</v>
          </cell>
        </row>
        <row r="616">
          <cell r="A616">
            <v>80009</v>
          </cell>
          <cell r="B616" t="str">
            <v>Новый Абонент</v>
          </cell>
          <cell r="C616" t="str">
            <v>Новый Абонент</v>
          </cell>
          <cell r="D616"/>
          <cell r="E616"/>
          <cell r="F616"/>
          <cell r="G616"/>
          <cell r="H616"/>
          <cell r="I616"/>
          <cell r="J616"/>
          <cell r="K616"/>
          <cell r="L616"/>
          <cell r="M616"/>
          <cell r="N616"/>
          <cell r="O616"/>
          <cell r="P616"/>
          <cell r="Q616"/>
          <cell r="R616"/>
          <cell r="S616"/>
          <cell r="T616"/>
          <cell r="U616"/>
          <cell r="V616"/>
          <cell r="W616"/>
          <cell r="X616"/>
          <cell r="Y616"/>
          <cell r="Z616"/>
          <cell r="AA616"/>
          <cell r="AB616"/>
          <cell r="AC616"/>
          <cell r="AD616"/>
          <cell r="AE616"/>
          <cell r="AF616"/>
          <cell r="AG616"/>
          <cell r="AH616"/>
          <cell r="AI616"/>
          <cell r="AJ616"/>
          <cell r="AK616"/>
          <cell r="AL616"/>
          <cell r="AM616"/>
          <cell r="AN616"/>
          <cell r="AO616"/>
          <cell r="AP616"/>
          <cell r="AQ616"/>
          <cell r="AR616"/>
          <cell r="AS616"/>
          <cell r="AT616"/>
          <cell r="AU616"/>
          <cell r="AV616"/>
          <cell r="AW616"/>
          <cell r="AX616"/>
          <cell r="AY616"/>
          <cell r="AZ616"/>
          <cell r="BA616"/>
          <cell r="BB616"/>
          <cell r="BC616"/>
          <cell r="BD616"/>
          <cell r="BE616"/>
          <cell r="BF616"/>
          <cell r="BG616"/>
          <cell r="BH616"/>
          <cell r="BI616"/>
          <cell r="BJ616" t="str">
            <v>Новый Абонент</v>
          </cell>
        </row>
        <row r="617">
          <cell r="A617">
            <v>90010</v>
          </cell>
          <cell r="B617" t="str">
            <v xml:space="preserve">Общество с ограниченной ответственностью "Газпромэнерго" </v>
          </cell>
          <cell r="C617" t="str">
            <v>"ГПЭ" (г. Москва)</v>
          </cell>
          <cell r="D617" t="str">
            <v>11/30-П от 01.01.2006г.</v>
          </cell>
          <cell r="E617"/>
          <cell r="F617" t="str">
            <v>АБ «Газпромбанк» (ОАО) г. Москва</v>
          </cell>
          <cell r="G617" t="str">
            <v>044525823</v>
          </cell>
          <cell r="H617" t="str">
            <v>30101810200000000823</v>
          </cell>
          <cell r="I617" t="str">
            <v>40702810500000000459</v>
          </cell>
          <cell r="J617"/>
          <cell r="K617">
            <v>7736186950</v>
          </cell>
          <cell r="L617">
            <v>773601001</v>
          </cell>
          <cell r="M617"/>
          <cell r="N617" t="str">
            <v>62.23, 65.23.3, 65.23.1,74.20.13, 74.14,74.13.1, 45.21.5, 74.20, 40.10.4, 40.10.5, 40.30.5, 74.84</v>
          </cell>
          <cell r="O617" t="str">
            <v>18584757</v>
          </cell>
          <cell r="P617">
            <v>1027739841370</v>
          </cell>
          <cell r="Q617"/>
          <cell r="R617">
            <v>45293558000</v>
          </cell>
          <cell r="S617">
            <v>16</v>
          </cell>
          <cell r="T617">
            <v>65</v>
          </cell>
          <cell r="U617"/>
          <cell r="V617"/>
          <cell r="W617"/>
          <cell r="X617" t="str">
            <v xml:space="preserve">Российская Федерация, 117939, </v>
          </cell>
          <cell r="Y617" t="str">
            <v>Москва,</v>
          </cell>
          <cell r="Z617" t="str">
            <v>ул. Строителей, д.8, корп.1</v>
          </cell>
          <cell r="AA617"/>
          <cell r="AB617" t="str">
            <v xml:space="preserve">Российская Федерация, 117939, </v>
          </cell>
          <cell r="AC617" t="str">
            <v>Москва,</v>
          </cell>
          <cell r="AD617" t="str">
            <v>ул. Строителей, д.8, корп.1</v>
          </cell>
          <cell r="AE617"/>
          <cell r="AF617"/>
          <cell r="AG617" t="str">
            <v>г. д. Ильяхин Николай Васильевич</v>
          </cell>
          <cell r="AH617" t="str">
            <v>г.д. Ильяхин Н. В.</v>
          </cell>
          <cell r="AI617"/>
          <cell r="AJ617"/>
          <cell r="AK617"/>
          <cell r="AL617"/>
          <cell r="AM617"/>
          <cell r="AN617"/>
          <cell r="AO617"/>
          <cell r="AP617"/>
          <cell r="AQ617"/>
          <cell r="AR617"/>
          <cell r="AS617"/>
          <cell r="AT617"/>
          <cell r="AU617"/>
          <cell r="AV617"/>
          <cell r="AW617"/>
          <cell r="AX617"/>
          <cell r="AY617"/>
          <cell r="AZ617"/>
          <cell r="BA617"/>
          <cell r="BB617"/>
          <cell r="BC617"/>
          <cell r="BD617"/>
          <cell r="BE617"/>
          <cell r="BF617"/>
          <cell r="BG617"/>
          <cell r="BH617"/>
          <cell r="BI617"/>
          <cell r="BJ617" t="str">
            <v>Общество с ограниченной ответственностью "Газпромэнерго"</v>
          </cell>
          <cell r="BK617" t="str">
            <v>г-ну  Ильяхину Н. В.</v>
          </cell>
          <cell r="BL617" t="str">
            <v>Генеральному директору</v>
          </cell>
        </row>
        <row r="619">
          <cell r="B619" t="str">
            <v>СЕТЕВЫЕ  КОМПАНИИ</v>
          </cell>
        </row>
        <row r="621">
          <cell r="A621">
            <v>50000</v>
          </cell>
          <cell r="B621" t="str">
            <v>ф-ал ОАО "Тюменьэнерго" "Северные электрические сети"</v>
          </cell>
          <cell r="C621" t="str">
            <v>"Сев. ЭС"</v>
          </cell>
          <cell r="D621"/>
          <cell r="E621"/>
          <cell r="F621"/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/>
          <cell r="S621"/>
          <cell r="T621"/>
          <cell r="U621"/>
          <cell r="V621"/>
          <cell r="W621"/>
          <cell r="X621"/>
          <cell r="Y621"/>
          <cell r="Z621"/>
          <cell r="AA621"/>
          <cell r="AB621"/>
          <cell r="AC621"/>
          <cell r="AD621"/>
          <cell r="AE621"/>
          <cell r="AF621"/>
          <cell r="AG621"/>
          <cell r="AH621"/>
          <cell r="AI621"/>
          <cell r="AJ621"/>
          <cell r="AK621"/>
          <cell r="AL621"/>
          <cell r="AM621"/>
          <cell r="AN621"/>
          <cell r="AO621"/>
          <cell r="AP621"/>
          <cell r="AQ621"/>
          <cell r="AR621"/>
          <cell r="AS621"/>
          <cell r="AT621"/>
          <cell r="AU621"/>
          <cell r="AV621"/>
          <cell r="AW621"/>
          <cell r="AX621"/>
          <cell r="AY621"/>
          <cell r="AZ621"/>
          <cell r="BA621"/>
          <cell r="BB621"/>
          <cell r="BC621"/>
          <cell r="BD621"/>
          <cell r="BE621"/>
          <cell r="BF621"/>
          <cell r="BG621"/>
          <cell r="BH621"/>
          <cell r="BI621"/>
          <cell r="BJ621" t="str">
            <v>ф-ал ОАО "Тюменьэнерго" "Северные электрические сети"</v>
          </cell>
        </row>
        <row r="622">
          <cell r="A622">
            <v>50001</v>
          </cell>
          <cell r="B622" t="str">
            <v>ООО "Газтеплоэнергоремонт"</v>
          </cell>
          <cell r="C622" t="str">
            <v>ООО "ГТЭР"</v>
          </cell>
          <cell r="D622" t="str">
            <v>12-1001/2006 от 01.01.2006г.</v>
          </cell>
          <cell r="E622"/>
          <cell r="F622" t="str">
            <v>филиал ОАО "Уралсиб"  г. Тюмень</v>
          </cell>
          <cell r="G622" t="str">
            <v>047106957</v>
          </cell>
          <cell r="H622" t="str">
            <v>30101810900000000957</v>
          </cell>
          <cell r="I622" t="str">
            <v>40702810863020000048</v>
          </cell>
          <cell r="J622"/>
          <cell r="K622">
            <v>8903023300</v>
          </cell>
          <cell r="L622">
            <v>890301001</v>
          </cell>
          <cell r="M622"/>
          <cell r="N622"/>
          <cell r="O622" t="str">
            <v>31124173</v>
          </cell>
          <cell r="P622"/>
          <cell r="Q622"/>
          <cell r="R622"/>
          <cell r="S622"/>
          <cell r="T622"/>
          <cell r="U622"/>
          <cell r="V622"/>
          <cell r="W622">
            <v>629733</v>
          </cell>
          <cell r="X622" t="str">
            <v>Ямало-Ненецкий автономный округ</v>
          </cell>
          <cell r="Y622" t="str">
            <v>г. Надым</v>
          </cell>
          <cell r="Z622" t="str">
            <v>пос. Лесной, здание ООО "НРЭП", кабинет ООО "ГТЭР"</v>
          </cell>
          <cell r="AA622">
            <v>629733</v>
          </cell>
          <cell r="AB622" t="str">
            <v>Ямало-Ненецкий автономный округ</v>
          </cell>
          <cell r="AC622" t="str">
            <v>г. Надым</v>
          </cell>
          <cell r="AD622" t="str">
            <v>пос. Лесной, здание ООО "НРЭП", кабинет ООО "ГТЭР"</v>
          </cell>
          <cell r="AE622"/>
          <cell r="AF622" t="str">
            <v>т. 6-12-00
т/ф 3-26-96
т. 3-23-05</v>
          </cell>
          <cell r="AG622" t="str">
            <v>исп.д. Миннушин Эдуард Загитович
т.3-26-96</v>
          </cell>
          <cell r="AH622" t="str">
            <v>исп.д. Миннушин Э. З.</v>
          </cell>
          <cell r="AI622"/>
          <cell r="AJ622" t="str">
            <v>Белкин Виталий Владимирович
т.3-35-49</v>
          </cell>
          <cell r="AK622" t="str">
            <v>Тихонова Диана Ивановна 
т. 3-01-74</v>
          </cell>
          <cell r="AL622"/>
          <cell r="AM622"/>
          <cell r="AN622"/>
          <cell r="AO622"/>
          <cell r="AP622"/>
          <cell r="AQ622"/>
          <cell r="AR622"/>
          <cell r="AS622"/>
          <cell r="AT622"/>
          <cell r="AU622"/>
          <cell r="AV622"/>
          <cell r="AW622"/>
          <cell r="AX622"/>
          <cell r="AY622"/>
          <cell r="AZ622"/>
          <cell r="BA622"/>
          <cell r="BB622"/>
          <cell r="BC622"/>
          <cell r="BD622"/>
          <cell r="BE622"/>
          <cell r="BF622"/>
          <cell r="BG622"/>
          <cell r="BH622"/>
          <cell r="BI622"/>
          <cell r="BJ622" t="str">
            <v>ООО "Газтеплоэнергоремонт"</v>
          </cell>
          <cell r="BK622" t="str">
            <v>г-ну. Миннушину Э. З.</v>
          </cell>
          <cell r="BL622" t="str">
            <v>Исполнительному директору</v>
          </cell>
        </row>
        <row r="623">
          <cell r="A623">
            <v>50002</v>
          </cell>
          <cell r="B623" t="str">
            <v>МУП  "Редакция Надымской студии телевидения"</v>
          </cell>
          <cell r="C623" t="str">
            <v>МУП "РНСТ"</v>
          </cell>
          <cell r="D623"/>
          <cell r="E623"/>
          <cell r="F623" t="str">
            <v>Расчётно - кассовый центр г. Надым</v>
          </cell>
          <cell r="G623" t="str">
            <v>047186000</v>
          </cell>
          <cell r="H623"/>
          <cell r="I623" t="str">
            <v>40702810700000000001</v>
          </cell>
          <cell r="J623"/>
          <cell r="K623">
            <v>8903009344</v>
          </cell>
          <cell r="L623">
            <v>890301001</v>
          </cell>
          <cell r="M623"/>
          <cell r="N623"/>
          <cell r="O623"/>
          <cell r="P623"/>
          <cell r="Q623"/>
          <cell r="R623"/>
          <cell r="S623"/>
          <cell r="T623"/>
          <cell r="U623"/>
          <cell r="V623"/>
          <cell r="W623">
            <v>629730</v>
          </cell>
          <cell r="X623" t="str">
            <v>ЯНАО</v>
          </cell>
          <cell r="Y623" t="str">
            <v>г. Надым</v>
          </cell>
          <cell r="Z623" t="str">
            <v>ул. Комсомольская д.8</v>
          </cell>
          <cell r="AA623">
            <v>629730</v>
          </cell>
          <cell r="AB623" t="str">
            <v>Тюменская обл. ЯНАО</v>
          </cell>
          <cell r="AC623" t="str">
            <v>г. Надым</v>
          </cell>
          <cell r="AD623" t="str">
            <v>Проезд 1</v>
          </cell>
          <cell r="AE623" t="str">
            <v>nst@nadym.ru</v>
          </cell>
          <cell r="AF623" t="str">
            <v>т. 3-0800 
ф. 3-40-77, 
ф. 3-19-21.</v>
          </cell>
          <cell r="AG623" t="str">
            <v>гл. редактор Загатов Сергей Валентинович</v>
          </cell>
          <cell r="AH623" t="str">
            <v>гл. редактор Загатов С. В.</v>
          </cell>
          <cell r="AI623"/>
          <cell r="AJ623"/>
          <cell r="AK623" t="str">
            <v>Бакайкина Людмила Владимировна</v>
          </cell>
          <cell r="AL623" t="str">
            <v>Бакайкина Л. В.</v>
          </cell>
          <cell r="AM623"/>
          <cell r="AN623"/>
          <cell r="AO623"/>
          <cell r="AP623"/>
          <cell r="AQ623"/>
          <cell r="AR623"/>
          <cell r="AS623"/>
          <cell r="AT623"/>
          <cell r="AU623"/>
          <cell r="AV623"/>
          <cell r="AW623"/>
          <cell r="AX623"/>
          <cell r="AY623"/>
          <cell r="AZ623" t="str">
            <v>нет</v>
          </cell>
          <cell r="BA623" t="str">
            <v>нет</v>
          </cell>
          <cell r="BB623"/>
          <cell r="BC623"/>
          <cell r="BD623"/>
          <cell r="BE623"/>
          <cell r="BF623" t="str">
            <v>Телевещание</v>
          </cell>
          <cell r="BG623" t="str">
            <v>Бюджет</v>
          </cell>
          <cell r="BH623"/>
          <cell r="BI623">
            <v>0</v>
          </cell>
          <cell r="BJ623" t="str">
            <v>МУП  "Редакция Надымской студии телевидения"</v>
          </cell>
          <cell r="BK623" t="str">
            <v>г-ну Загатову С. В.</v>
          </cell>
          <cell r="BL623" t="str">
            <v>Главному редактору</v>
          </cell>
          <cell r="BM623"/>
          <cell r="BN623"/>
          <cell r="BO623">
            <v>2.0209999999999999</v>
          </cell>
          <cell r="BP623" t="str">
            <v>8й проезд</v>
          </cell>
        </row>
        <row r="624">
          <cell r="A624">
            <v>50003</v>
          </cell>
          <cell r="B624" t="str">
            <v>ДОАО "Электрогаз" ОАО "Газпром"</v>
          </cell>
          <cell r="C624" t="str">
            <v>"Надымэлектрогаз"</v>
          </cell>
          <cell r="D624"/>
          <cell r="E624"/>
          <cell r="F624" t="str">
            <v>"Запсибкомбанк" ОАО г. Надым</v>
          </cell>
          <cell r="G624" t="str">
            <v>047186784</v>
          </cell>
          <cell r="H624" t="str">
            <v>30101810900000000784</v>
          </cell>
          <cell r="I624" t="str">
            <v>40702810700000000901</v>
          </cell>
          <cell r="J624"/>
          <cell r="K624">
            <v>2310013155</v>
          </cell>
          <cell r="L624">
            <v>890302001</v>
          </cell>
          <cell r="M624" t="str">
            <v>61110</v>
          </cell>
          <cell r="N624"/>
          <cell r="O624" t="str">
            <v>04811244</v>
          </cell>
          <cell r="P624">
            <v>1022301610297</v>
          </cell>
          <cell r="Q624"/>
          <cell r="R624"/>
          <cell r="S624"/>
          <cell r="T624"/>
          <cell r="U624"/>
          <cell r="V624"/>
          <cell r="W624">
            <v>350760</v>
          </cell>
          <cell r="X624" t="str">
            <v>Россия, Краснодарский край,</v>
          </cell>
          <cell r="Y624" t="str">
            <v>г. Краснодар</v>
          </cell>
          <cell r="Z624" t="str">
            <v>ул. Красноармейская, 39</v>
          </cell>
          <cell r="AA624">
            <v>629736</v>
          </cell>
          <cell r="AB624" t="str">
            <v>ЯНАО, Тюменская обл.,</v>
          </cell>
          <cell r="AC624" t="str">
            <v>г. Надым</v>
          </cell>
          <cell r="AD624" t="str">
            <v>8-й проезд</v>
          </cell>
          <cell r="AE624" t="str">
            <v>nadelgaz@ptline.ru</v>
          </cell>
          <cell r="AF624" t="str">
            <v>т. 6-79-08 
ф. 6-74-85</v>
          </cell>
          <cell r="AG624" t="str">
            <v>д. Каськов Андрей Владимирович 
т. 6-79-08</v>
          </cell>
          <cell r="AH624" t="str">
            <v>д. Каськов А. В.</v>
          </cell>
          <cell r="AI624"/>
          <cell r="AJ624" t="str">
            <v>Цой Владимир Николаевич 
т. 67-5-62</v>
          </cell>
          <cell r="AK624" t="str">
            <v>Волкова Татьяна Николаевна</v>
          </cell>
          <cell r="AL624" t="str">
            <v>Волкова Т. И.</v>
          </cell>
          <cell r="AM624" t="str">
            <v>Цой Владимир Николаевич 
т. 67-5-62</v>
          </cell>
          <cell r="AN624"/>
          <cell r="AO624"/>
          <cell r="AP624"/>
          <cell r="AQ624">
            <v>4</v>
          </cell>
          <cell r="AR624">
            <v>8</v>
          </cell>
          <cell r="AS624">
            <v>9</v>
          </cell>
          <cell r="AT624">
            <v>10</v>
          </cell>
          <cell r="AU624"/>
          <cell r="AV624"/>
          <cell r="AW624"/>
          <cell r="AX624" t="str">
            <v>Договор</v>
          </cell>
          <cell r="AY624" t="str">
            <v>ПРОДАВЕЦ</v>
          </cell>
          <cell r="AZ624" t="str">
            <v>нет</v>
          </cell>
          <cell r="BA624" t="str">
            <v>нет</v>
          </cell>
          <cell r="BB624" t="str">
            <v>нет</v>
          </cell>
          <cell r="BC624"/>
          <cell r="BD624" t="str">
            <v>III</v>
          </cell>
          <cell r="BE624"/>
          <cell r="BF624"/>
          <cell r="BG624"/>
          <cell r="BH624"/>
          <cell r="BI624">
            <v>1</v>
          </cell>
          <cell r="BJ624" t="str">
            <v>ДОАО "Электрогаз" ОАО "Газпром" Филиал "Надымэлектрогаз"</v>
          </cell>
          <cell r="BK624" t="str">
            <v>г-ну Каськову А. В.</v>
          </cell>
          <cell r="BL624" t="str">
            <v>Директору</v>
          </cell>
          <cell r="BM624"/>
          <cell r="BN624"/>
          <cell r="BO624">
            <v>2.0169999999999999</v>
          </cell>
          <cell r="BP624" t="str">
            <v>8й проезд</v>
          </cell>
        </row>
        <row r="625">
          <cell r="A625">
            <v>50004</v>
          </cell>
          <cell r="B625" t="str">
            <v>МУП "Теплоэнергоремонт"</v>
          </cell>
          <cell r="C625" t="str">
            <v>МУП "ТЭР"</v>
          </cell>
          <cell r="D625"/>
          <cell r="E625"/>
          <cell r="F625" t="str">
            <v>"Запсибкомбанк" ОАО г. Тюмень</v>
          </cell>
          <cell r="G625" t="str">
            <v>047130639</v>
          </cell>
          <cell r="H625" t="str">
            <v>30101810100000000639</v>
          </cell>
          <cell r="I625" t="str">
            <v>40702810100140000866</v>
          </cell>
          <cell r="J625"/>
          <cell r="K625">
            <v>8903003575</v>
          </cell>
          <cell r="L625">
            <v>890301001</v>
          </cell>
          <cell r="M625" t="str">
            <v>90110,  90215, 90213, 11170</v>
          </cell>
          <cell r="N625"/>
          <cell r="O625" t="str">
            <v>31432420</v>
          </cell>
          <cell r="P625"/>
          <cell r="Q625"/>
          <cell r="R625"/>
          <cell r="S625"/>
          <cell r="T625"/>
          <cell r="U625"/>
          <cell r="V625"/>
          <cell r="W625">
            <v>629730</v>
          </cell>
          <cell r="X625" t="str">
            <v>ЯНАО</v>
          </cell>
          <cell r="Y625" t="str">
            <v>г. Надым</v>
          </cell>
          <cell r="Z625" t="str">
            <v>ул. Зверева 3/2</v>
          </cell>
          <cell r="AA625">
            <v>629730</v>
          </cell>
          <cell r="AB625" t="str">
            <v>ЯНАО</v>
          </cell>
          <cell r="AC625" t="str">
            <v>г. Надым</v>
          </cell>
          <cell r="AD625" t="str">
            <v>ул. Зверева 3/2</v>
          </cell>
          <cell r="AE625"/>
          <cell r="AF625" t="str">
            <v>т.3-10-21; 
ф.3-42-76</v>
          </cell>
          <cell r="AG625" t="str">
            <v>д. Дежуров Сергей Петрович
т.3-10-21</v>
          </cell>
          <cell r="AH625" t="str">
            <v>д. Дежуров С. П.</v>
          </cell>
          <cell r="AI625" t="str">
            <v>Швецов Александр Николаевич
т.3-04-65</v>
          </cell>
          <cell r="AJ625" t="str">
            <v>Дежуров Сергей Петрович
т.3-04-74</v>
          </cell>
          <cell r="AK625" t="str">
            <v>Кибенева Лидия Ильинична 
т.3-17-31</v>
          </cell>
          <cell r="AL625" t="str">
            <v>Кибенева Л. И.</v>
          </cell>
          <cell r="AM625" t="str">
            <v>Власенко Иван Михайлович 
т.3-04-65</v>
          </cell>
          <cell r="AN625"/>
          <cell r="AO625"/>
          <cell r="AP625" t="str">
            <v>Людмила Петровна 
т.3-10-21</v>
          </cell>
          <cell r="AQ625"/>
          <cell r="AR625"/>
          <cell r="AS625"/>
          <cell r="AT625"/>
          <cell r="AU625"/>
          <cell r="AV625"/>
          <cell r="AW625"/>
          <cell r="AX625"/>
          <cell r="AY625"/>
          <cell r="AZ625" t="str">
            <v>нет</v>
          </cell>
          <cell r="BA625" t="str">
            <v>нет</v>
          </cell>
          <cell r="BB625"/>
          <cell r="BC625"/>
          <cell r="BD625" t="str">
            <v>III</v>
          </cell>
          <cell r="BE625"/>
          <cell r="BF625" t="str">
            <v>Эксплуатация ЖКХ</v>
          </cell>
          <cell r="BG625"/>
          <cell r="BH625"/>
          <cell r="BI625"/>
          <cell r="BJ625" t="str">
            <v>МУП "Теплоэнергоремонт"</v>
          </cell>
          <cell r="BK625" t="str">
            <v>г-ну Дежурову С. П.</v>
          </cell>
          <cell r="BL625" t="str">
            <v>Директору</v>
          </cell>
        </row>
        <row r="626">
          <cell r="A626">
            <v>50005</v>
          </cell>
          <cell r="B626" t="str">
            <v>ОАО "Севертрубопроводстрой"</v>
          </cell>
          <cell r="C626" t="str">
            <v>ОАО "СТПС"</v>
          </cell>
          <cell r="D626"/>
          <cell r="E626"/>
          <cell r="F626" t="str">
            <v>филиал "Газпромбанк" (ОАО) в г. Надым</v>
          </cell>
          <cell r="G626" t="str">
            <v>047186898</v>
          </cell>
          <cell r="H626" t="str">
            <v>30101810100000000898</v>
          </cell>
          <cell r="I626" t="str">
            <v>40702810601000000110</v>
          </cell>
          <cell r="J626"/>
          <cell r="K626">
            <v>8903002846</v>
          </cell>
          <cell r="L626">
            <v>890150001</v>
          </cell>
          <cell r="M626" t="str">
            <v>61129</v>
          </cell>
          <cell r="N626"/>
          <cell r="O626" t="str">
            <v>01289617</v>
          </cell>
          <cell r="P626"/>
          <cell r="Q626"/>
          <cell r="R626"/>
          <cell r="S626"/>
          <cell r="T626"/>
          <cell r="U626"/>
          <cell r="V626"/>
          <cell r="W626">
            <v>629730</v>
          </cell>
          <cell r="X626" t="str">
            <v>Тюменская обл. ЯНАО</v>
          </cell>
          <cell r="Y626" t="str">
            <v>г. Надым</v>
          </cell>
          <cell r="Z626" t="str">
            <v>ул. Топчева</v>
          </cell>
          <cell r="AA626">
            <v>629730</v>
          </cell>
          <cell r="AB626" t="str">
            <v>Тюменская обл. ЯНАО</v>
          </cell>
          <cell r="AC626" t="str">
            <v>г. Надым</v>
          </cell>
          <cell r="AD626" t="str">
            <v>ул. Топчева</v>
          </cell>
          <cell r="AE626" t="str">
            <v>stps@ptline.ru</v>
          </cell>
          <cell r="AF626" t="str">
            <v>т/ф 40-919
т/ф 49-931
т. 49-792</v>
          </cell>
          <cell r="AG626" t="str">
            <v>г.д. Мельничук Николай Васильевич 
т. 49-931</v>
          </cell>
          <cell r="AH626" t="str">
            <v>г. д. Мельничук Н. В,</v>
          </cell>
          <cell r="AI626" t="str">
            <v>Хоптюк Дмитрий Маркович</v>
          </cell>
          <cell r="AJ626" t="str">
            <v>Мазур Василий Прокопьевич</v>
          </cell>
          <cell r="AK626" t="str">
            <v>Ситникова Валентина Александровна 
т. 49-929</v>
          </cell>
          <cell r="AL626"/>
          <cell r="AM626" t="str">
            <v>Дежуров Сергей Петрович 
т. 49-921</v>
          </cell>
          <cell r="AN626"/>
          <cell r="AO626"/>
          <cell r="AP626" t="str">
            <v>Елена Анатольевна 
т. 49-931</v>
          </cell>
          <cell r="AQ626"/>
          <cell r="AR626"/>
          <cell r="AS626"/>
          <cell r="AT626"/>
          <cell r="AU626"/>
          <cell r="AV626"/>
          <cell r="AW626"/>
          <cell r="AX626"/>
          <cell r="AY626"/>
          <cell r="AZ626"/>
          <cell r="BA626"/>
          <cell r="BB626"/>
          <cell r="BC626"/>
          <cell r="BD626"/>
          <cell r="BE626"/>
          <cell r="BF626"/>
          <cell r="BG626"/>
          <cell r="BH626"/>
          <cell r="BI626"/>
          <cell r="BJ626" t="str">
            <v>ОАО "Севертрубопроводстрой"</v>
          </cell>
          <cell r="BK626" t="str">
            <v>г-ну Мельничуку Н. В,</v>
          </cell>
          <cell r="BL626" t="str">
            <v>Генеральному директору</v>
          </cell>
        </row>
        <row r="627">
          <cell r="A627">
            <v>60006</v>
          </cell>
          <cell r="B627" t="str">
            <v xml:space="preserve">ООО "Газпромэнерго" </v>
          </cell>
          <cell r="C627" t="str">
            <v>"ГПЭ"  ПУЭВС</v>
          </cell>
          <cell r="D627"/>
          <cell r="E627"/>
          <cell r="F627" t="str">
            <v>АБ «Газпромбанк» (ОАО) г. Москва</v>
          </cell>
          <cell r="G627" t="str">
            <v>044525823</v>
          </cell>
          <cell r="H627" t="str">
            <v>30101810100000000898</v>
          </cell>
          <cell r="I627" t="str">
            <v>40702810301000000229</v>
          </cell>
          <cell r="J627"/>
          <cell r="K627">
            <v>7736186950</v>
          </cell>
          <cell r="L627">
            <v>773601001</v>
          </cell>
          <cell r="M627"/>
          <cell r="N627" t="str">
            <v>62.23, 65.23.3, 65.23.1,74.20.13, 74.14,74.13.1, 45.21.5, 74.20, 40.10.4, 40.10.5, 40.30.5, 74.84</v>
          </cell>
          <cell r="O627" t="str">
            <v>18584757</v>
          </cell>
          <cell r="P627">
            <v>1027739841370</v>
          </cell>
          <cell r="Q627"/>
          <cell r="R627">
            <v>45293558000</v>
          </cell>
          <cell r="S627">
            <v>16</v>
          </cell>
          <cell r="T627">
            <v>65</v>
          </cell>
          <cell r="U627"/>
          <cell r="V627"/>
          <cell r="W627">
            <v>117939</v>
          </cell>
          <cell r="X627" t="str">
            <v>Российская Федерация</v>
          </cell>
          <cell r="Y627" t="str">
            <v>г. Москва</v>
          </cell>
          <cell r="Z627" t="str">
            <v>ул. Строителей, д.8 корп.1</v>
          </cell>
          <cell r="AA627">
            <v>629730</v>
          </cell>
          <cell r="AB627" t="str">
            <v>Российская Федерация, Тюменская область, Ямало-Ненецкий автономный округ,</v>
          </cell>
          <cell r="AC627" t="str">
            <v>г.Надым</v>
          </cell>
          <cell r="AD627" t="str">
            <v>ул. Полярная, 1</v>
          </cell>
          <cell r="AE627"/>
          <cell r="AF627"/>
          <cell r="AG627" t="str">
            <v>Дир. филиала Кавратский Игорь Вячеславович</v>
          </cell>
          <cell r="AH627" t="str">
            <v>Дир. филиала Кавратский И. В.</v>
          </cell>
          <cell r="AI627"/>
          <cell r="AJ627" t="str">
            <v>Даценко В. В.</v>
          </cell>
          <cell r="AK627" t="str">
            <v>рук. учётно-контрольной гр. Сударик Галина Николаевна 
т.  6-63-41</v>
          </cell>
          <cell r="AL627" t="str">
            <v>рук. учётно-контрольной гр. Сударик Г. Н.</v>
          </cell>
          <cell r="AM627"/>
          <cell r="AN627"/>
          <cell r="AO627"/>
          <cell r="AP627"/>
          <cell r="AQ627"/>
          <cell r="AR627"/>
          <cell r="AS627"/>
          <cell r="AT627"/>
          <cell r="AU627"/>
          <cell r="AV627"/>
          <cell r="AW627"/>
          <cell r="AX627"/>
          <cell r="AY627"/>
          <cell r="AZ627"/>
          <cell r="BA627"/>
          <cell r="BB627"/>
          <cell r="BC627"/>
          <cell r="BD627"/>
          <cell r="BE627"/>
          <cell r="BF627"/>
          <cell r="BG627"/>
          <cell r="BH627"/>
          <cell r="BI627"/>
          <cell r="BJ627" t="str">
            <v xml:space="preserve">Надымский филиал ООО "Газпромэнерго" </v>
          </cell>
          <cell r="BK627" t="str">
            <v>г-ну Колосову В. Н.</v>
          </cell>
          <cell r="BL627" t="str">
            <v>Директору филиала</v>
          </cell>
        </row>
        <row r="628">
          <cell r="A628">
            <v>50007</v>
          </cell>
          <cell r="B628" t="str">
            <v xml:space="preserve">ООО "Газпромэнерго" </v>
          </cell>
          <cell r="C628" t="str">
            <v>"ГПЭ"  НУЭВС</v>
          </cell>
          <cell r="D628"/>
          <cell r="E628"/>
          <cell r="F628" t="str">
            <v>АБ «Газпромбанк» (ОАО) г. Москва</v>
          </cell>
          <cell r="G628" t="str">
            <v>044525823</v>
          </cell>
          <cell r="H628" t="str">
            <v>30101810100000000898</v>
          </cell>
          <cell r="I628" t="str">
            <v>40702810500000000459</v>
          </cell>
          <cell r="J628"/>
          <cell r="K628">
            <v>7736186950</v>
          </cell>
          <cell r="L628">
            <v>773601001</v>
          </cell>
          <cell r="M628"/>
          <cell r="N628" t="str">
            <v>62.23, 65.23.3, 65.23.1,74.20.13, 74.14,74.13.1, 45.21.5, 74.20, 40.10.4, 40.10.5, 40.30.5, 74.84</v>
          </cell>
          <cell r="O628" t="str">
            <v>18584757</v>
          </cell>
          <cell r="P628">
            <v>1027739841370</v>
          </cell>
          <cell r="Q628"/>
          <cell r="R628">
            <v>45293558000</v>
          </cell>
          <cell r="S628">
            <v>16</v>
          </cell>
          <cell r="T628">
            <v>65</v>
          </cell>
          <cell r="U628"/>
          <cell r="V628"/>
          <cell r="W628">
            <v>117939</v>
          </cell>
          <cell r="X628" t="str">
            <v>Российская Федерация</v>
          </cell>
          <cell r="Y628" t="str">
            <v>г. Москва</v>
          </cell>
          <cell r="Z628" t="str">
            <v>ул. Строителей, д.8 корп.1</v>
          </cell>
          <cell r="AA628">
            <v>629730</v>
          </cell>
          <cell r="AB628" t="str">
            <v>Российская Федерация, Тюменская область, Ямало-Ненецкий автономный округ,</v>
          </cell>
          <cell r="AC628" t="str">
            <v>г.Надым</v>
          </cell>
          <cell r="AD628" t="str">
            <v>ул. Полярная, 1</v>
          </cell>
          <cell r="AE628"/>
          <cell r="AF628"/>
          <cell r="AG628" t="str">
            <v>Дир. филиала Кавратский Игорь Вячеславович</v>
          </cell>
          <cell r="AH628" t="str">
            <v>Дир. филиала Кавратский И. В.</v>
          </cell>
          <cell r="AI628"/>
          <cell r="AJ628" t="str">
            <v>Даценко В. В.</v>
          </cell>
          <cell r="AK628" t="str">
            <v>рук. учётно-контрольной гр. Сударик Галина Николаевна 
т.  6-63-41</v>
          </cell>
          <cell r="AL628" t="str">
            <v>рук. учётно-контрольной гр. Сударик Г. Н.</v>
          </cell>
          <cell r="AM628"/>
          <cell r="AN628"/>
          <cell r="AO628"/>
          <cell r="AP628"/>
          <cell r="AQ628"/>
          <cell r="AR628"/>
          <cell r="AS628"/>
          <cell r="AT628"/>
          <cell r="AU628"/>
          <cell r="AV628"/>
          <cell r="AW628"/>
          <cell r="AX628"/>
          <cell r="AY628"/>
          <cell r="AZ628"/>
          <cell r="BA628"/>
          <cell r="BB628"/>
          <cell r="BC628"/>
          <cell r="BD628"/>
          <cell r="BE628"/>
          <cell r="BF628"/>
          <cell r="BG628"/>
          <cell r="BH628"/>
          <cell r="BI628"/>
          <cell r="BJ628" t="str">
            <v xml:space="preserve">Надымский филиал ООО "Газпромэнерго" </v>
          </cell>
          <cell r="BK628" t="str">
            <v>г-ну Колосову В. Н.</v>
          </cell>
          <cell r="BL628" t="str">
            <v>Директору филиала</v>
          </cell>
        </row>
        <row r="629">
          <cell r="A629">
            <v>50008</v>
          </cell>
          <cell r="B629" t="str">
            <v>ОАО "Арктикнефтегазстрой"</v>
          </cell>
          <cell r="C629" t="str">
            <v>ОАО "АНГС"</v>
          </cell>
          <cell r="D629"/>
          <cell r="E629"/>
          <cell r="F629"/>
          <cell r="G629"/>
          <cell r="H629"/>
          <cell r="I629"/>
          <cell r="J629"/>
          <cell r="K629"/>
          <cell r="L629"/>
          <cell r="M629"/>
          <cell r="N629"/>
          <cell r="O629"/>
          <cell r="P629"/>
          <cell r="Q629"/>
          <cell r="R629"/>
          <cell r="S629"/>
          <cell r="T629"/>
          <cell r="U629"/>
          <cell r="V629"/>
          <cell r="W629"/>
          <cell r="X629"/>
          <cell r="Y629"/>
          <cell r="Z629"/>
          <cell r="AA629"/>
          <cell r="AB629"/>
          <cell r="AC629"/>
          <cell r="AD629"/>
          <cell r="AE629"/>
          <cell r="AF629"/>
          <cell r="AG629"/>
          <cell r="AH629"/>
          <cell r="AI629"/>
          <cell r="AJ629"/>
          <cell r="AK629"/>
          <cell r="AL629"/>
          <cell r="AM629"/>
          <cell r="AN629"/>
          <cell r="AO629"/>
          <cell r="AP629"/>
          <cell r="AQ629"/>
          <cell r="AR629"/>
          <cell r="AS629"/>
          <cell r="AT629"/>
          <cell r="AU629"/>
          <cell r="AV629"/>
          <cell r="AW629"/>
          <cell r="AX629"/>
          <cell r="AY629"/>
          <cell r="AZ629"/>
          <cell r="BA629"/>
          <cell r="BB629"/>
          <cell r="BC629"/>
          <cell r="BD629"/>
          <cell r="BE629"/>
          <cell r="BF629"/>
          <cell r="BG629"/>
          <cell r="BH629"/>
          <cell r="BI629"/>
          <cell r="BJ629" t="str">
            <v>ОАО "Арктикнефтегазстрой"</v>
          </cell>
        </row>
        <row r="630">
          <cell r="A630">
            <v>50009</v>
          </cell>
          <cell r="B630" t="str">
            <v>ООО "Надымстройгаздобыча"</v>
          </cell>
          <cell r="C630" t="str">
            <v>ООО "НСГД"</v>
          </cell>
          <cell r="D630"/>
          <cell r="E630"/>
          <cell r="F630"/>
          <cell r="G630"/>
          <cell r="H630"/>
          <cell r="I630"/>
          <cell r="J630"/>
          <cell r="K630"/>
          <cell r="L630"/>
          <cell r="M630"/>
          <cell r="N630"/>
          <cell r="O630"/>
          <cell r="P630"/>
          <cell r="Q630"/>
          <cell r="R630"/>
          <cell r="S630"/>
          <cell r="T630"/>
          <cell r="U630"/>
          <cell r="V630"/>
          <cell r="W630"/>
          <cell r="X630"/>
          <cell r="Y630"/>
          <cell r="Z630"/>
          <cell r="AA630"/>
          <cell r="AB630"/>
          <cell r="AC630"/>
          <cell r="AD630"/>
          <cell r="AE630"/>
          <cell r="AF630"/>
          <cell r="AG630"/>
          <cell r="AH630"/>
          <cell r="AI630"/>
          <cell r="AJ630"/>
          <cell r="AK630"/>
          <cell r="AL630"/>
          <cell r="AM630"/>
          <cell r="AN630"/>
          <cell r="AO630"/>
          <cell r="AP630"/>
          <cell r="AQ630"/>
          <cell r="AR630"/>
          <cell r="AS630"/>
          <cell r="AT630"/>
          <cell r="AU630"/>
          <cell r="AV630"/>
          <cell r="AW630"/>
          <cell r="AX630"/>
          <cell r="AY630"/>
          <cell r="AZ630"/>
          <cell r="BA630"/>
          <cell r="BB630"/>
          <cell r="BC630"/>
          <cell r="BD630"/>
          <cell r="BE630"/>
          <cell r="BF630"/>
          <cell r="BG630"/>
          <cell r="BH630"/>
          <cell r="BI630"/>
          <cell r="BJ630" t="str">
            <v>ООО "Надымстройгаздобыча"</v>
          </cell>
        </row>
        <row r="631">
          <cell r="A631">
            <v>60010</v>
          </cell>
          <cell r="B631" t="str">
            <v xml:space="preserve">ООО "Газпромэнерго" </v>
          </cell>
          <cell r="C631" t="str">
            <v>"ГПЭ" (г. Москва)</v>
          </cell>
          <cell r="D631" t="str">
            <v>26/ПЭ   от 01.01.2006г.</v>
          </cell>
          <cell r="E631"/>
          <cell r="F631" t="str">
            <v>АБ «Газпромбанк» (ОАО) г. Москва</v>
          </cell>
          <cell r="G631" t="str">
            <v>044525823</v>
          </cell>
          <cell r="H631" t="str">
            <v>30101810200000000823</v>
          </cell>
          <cell r="I631" t="str">
            <v>40702810500000000459</v>
          </cell>
          <cell r="J631"/>
          <cell r="K631">
            <v>7736186950</v>
          </cell>
          <cell r="L631">
            <v>773601001</v>
          </cell>
          <cell r="M631"/>
          <cell r="N631" t="str">
            <v>62.23, 65.23.3, 65.23.1,74.20.13, 74.14,74.13.1, 45.21.5, 74.20, 40.10.4, 40.10.5, 40.30.5, 74.84</v>
          </cell>
          <cell r="O631" t="str">
            <v>18584757</v>
          </cell>
          <cell r="P631">
            <v>1027739841370</v>
          </cell>
          <cell r="Q631"/>
          <cell r="R631">
            <v>45293558000</v>
          </cell>
          <cell r="S631">
            <v>16</v>
          </cell>
          <cell r="T631">
            <v>65</v>
          </cell>
          <cell r="U631"/>
          <cell r="V631"/>
          <cell r="W631">
            <v>117939</v>
          </cell>
          <cell r="X631" t="str">
            <v>РФ</v>
          </cell>
          <cell r="Y631" t="str">
            <v>г. Москва</v>
          </cell>
          <cell r="Z631" t="str">
            <v>ул. Строителей, д.8 корп.1</v>
          </cell>
          <cell r="AA631">
            <v>117939</v>
          </cell>
          <cell r="AB631" t="str">
            <v>РФ</v>
          </cell>
          <cell r="AC631" t="str">
            <v>г. Москва</v>
          </cell>
          <cell r="AD631" t="str">
            <v>ул. Строителей, д.8 корп.1</v>
          </cell>
          <cell r="AE631"/>
          <cell r="AF631"/>
          <cell r="AG631" t="str">
            <v>г. д. Ильяхин Николай Васильевич</v>
          </cell>
          <cell r="AH631" t="str">
            <v>г.д. Ильяхин Н. В.</v>
          </cell>
          <cell r="AI631"/>
          <cell r="AJ631"/>
          <cell r="AK631"/>
          <cell r="AL631"/>
          <cell r="AM631"/>
          <cell r="AN631"/>
          <cell r="AO631"/>
          <cell r="AP631"/>
          <cell r="AQ631"/>
          <cell r="AR631"/>
          <cell r="AS631"/>
          <cell r="AT631"/>
          <cell r="AU631"/>
          <cell r="AV631"/>
          <cell r="AW631"/>
          <cell r="AX631"/>
          <cell r="AY631"/>
          <cell r="AZ631"/>
          <cell r="BA631"/>
          <cell r="BB631"/>
          <cell r="BC631"/>
          <cell r="BD631"/>
          <cell r="BE631"/>
          <cell r="BF631"/>
          <cell r="BG631"/>
          <cell r="BH631"/>
          <cell r="BI631"/>
          <cell r="BJ631" t="str">
            <v>ООО "Газпромэнерго"</v>
          </cell>
          <cell r="BK631" t="str">
            <v>г-ну  Ильяхину Н. В.</v>
          </cell>
          <cell r="BL631" t="str">
            <v>Генеральному директору</v>
          </cell>
        </row>
        <row r="632">
          <cell r="A632">
            <v>50011</v>
          </cell>
          <cell r="B632" t="str">
            <v>МУП "Муниципальная исполнительная дирекция"</v>
          </cell>
          <cell r="C632" t="str">
            <v>МУП "МИД"</v>
          </cell>
          <cell r="D632"/>
          <cell r="E632"/>
          <cell r="F632"/>
          <cell r="G632"/>
          <cell r="H632"/>
          <cell r="I632"/>
          <cell r="J632"/>
          <cell r="K632"/>
          <cell r="L632"/>
          <cell r="M632"/>
          <cell r="N632"/>
          <cell r="O632"/>
          <cell r="P632"/>
          <cell r="Q632"/>
          <cell r="R632"/>
          <cell r="S632"/>
          <cell r="T632"/>
          <cell r="U632"/>
          <cell r="V632"/>
          <cell r="W632"/>
          <cell r="X632"/>
          <cell r="Y632"/>
          <cell r="Z632"/>
          <cell r="AA632"/>
          <cell r="AB632"/>
          <cell r="AC632"/>
          <cell r="AD632"/>
          <cell r="AE632"/>
          <cell r="AF632"/>
          <cell r="AG632"/>
          <cell r="AH632"/>
          <cell r="AI632"/>
          <cell r="AJ632"/>
          <cell r="AK632"/>
          <cell r="AL632"/>
          <cell r="AM632"/>
          <cell r="AN632"/>
          <cell r="AO632"/>
          <cell r="AP632"/>
          <cell r="AQ632"/>
          <cell r="AR632"/>
          <cell r="AS632"/>
          <cell r="AT632"/>
          <cell r="AU632"/>
          <cell r="AV632"/>
          <cell r="AW632"/>
          <cell r="AX632"/>
          <cell r="AY632"/>
          <cell r="AZ632"/>
          <cell r="BA632"/>
          <cell r="BB632"/>
          <cell r="BC632"/>
          <cell r="BD632"/>
          <cell r="BE632"/>
          <cell r="BF632"/>
          <cell r="BG632"/>
          <cell r="BH632"/>
          <cell r="BI632"/>
          <cell r="BJ632" t="str">
            <v>МУП "Муниципальная исполнительная дирекция"</v>
          </cell>
        </row>
        <row r="633">
          <cell r="A633">
            <v>50012</v>
          </cell>
          <cell r="B633" t="str">
            <v>МУП "Производственное ремонтно-эксплутационное предприятие"</v>
          </cell>
          <cell r="C633" t="str">
            <v>МУП "ПРЭП"</v>
          </cell>
          <cell r="D633"/>
          <cell r="E633"/>
          <cell r="F633"/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/>
          <cell r="S633"/>
          <cell r="T633"/>
          <cell r="U633"/>
          <cell r="V633"/>
          <cell r="W633"/>
          <cell r="X633"/>
          <cell r="Y633"/>
          <cell r="Z633"/>
          <cell r="AA633"/>
          <cell r="AB633"/>
          <cell r="AC633"/>
          <cell r="AD633"/>
          <cell r="AE633"/>
          <cell r="AF633" t="str">
            <v>т. 3-35-20</v>
          </cell>
          <cell r="AG633" t="str">
            <v>и.о. г.д. Сторожев Олег Дмитриевич</v>
          </cell>
          <cell r="AH633" t="str">
            <v>и.о. г.д. Сторожев О. Д.</v>
          </cell>
          <cell r="AI633"/>
          <cell r="AJ633"/>
          <cell r="AK633"/>
          <cell r="AL633"/>
          <cell r="AM633"/>
          <cell r="AN633"/>
          <cell r="AO633"/>
          <cell r="AP633"/>
          <cell r="AQ633"/>
          <cell r="AR633"/>
          <cell r="AS633"/>
          <cell r="AT633"/>
          <cell r="AU633"/>
          <cell r="AV633"/>
          <cell r="AW633"/>
          <cell r="AX633"/>
          <cell r="AY633"/>
          <cell r="AZ633"/>
          <cell r="BA633"/>
          <cell r="BB633"/>
          <cell r="BC633"/>
          <cell r="BD633"/>
          <cell r="BE633"/>
          <cell r="BF633"/>
          <cell r="BG633"/>
          <cell r="BH633"/>
          <cell r="BI633"/>
          <cell r="BJ633" t="str">
            <v>МУП "Производственное ремонтно-эксплутационное предприятие"</v>
          </cell>
          <cell r="BK633" t="str">
            <v>г-ну Сторожеву О. Д.</v>
          </cell>
          <cell r="BL633" t="str">
            <v>И.о. генерального директора</v>
          </cell>
        </row>
        <row r="634">
          <cell r="A634">
            <v>50013</v>
          </cell>
          <cell r="B634" t="str">
            <v>ОАО "Надымское авиапредприятие"</v>
          </cell>
          <cell r="C634" t="str">
            <v>"НАП"</v>
          </cell>
          <cell r="D634"/>
          <cell r="E634"/>
          <cell r="F634"/>
          <cell r="G634"/>
          <cell r="H634"/>
          <cell r="I634"/>
          <cell r="J634"/>
          <cell r="K634"/>
          <cell r="L634"/>
          <cell r="M634"/>
          <cell r="N634"/>
          <cell r="O634"/>
          <cell r="P634"/>
          <cell r="Q634"/>
          <cell r="R634"/>
          <cell r="S634"/>
          <cell r="T634"/>
          <cell r="U634"/>
          <cell r="V634"/>
          <cell r="W634"/>
          <cell r="X634"/>
          <cell r="Y634"/>
          <cell r="Z634"/>
          <cell r="AA634"/>
          <cell r="AB634"/>
          <cell r="AC634"/>
          <cell r="AD634"/>
          <cell r="AE634"/>
          <cell r="AF634"/>
          <cell r="AG634"/>
          <cell r="AH634"/>
          <cell r="AI634"/>
          <cell r="AJ634"/>
          <cell r="AK634"/>
          <cell r="AL634"/>
          <cell r="AM634"/>
          <cell r="AN634"/>
          <cell r="AO634"/>
          <cell r="AP634"/>
          <cell r="AQ634"/>
          <cell r="AR634"/>
          <cell r="AS634"/>
          <cell r="AT634"/>
          <cell r="AU634"/>
          <cell r="AV634"/>
          <cell r="AW634"/>
          <cell r="AX634"/>
          <cell r="AY634"/>
          <cell r="AZ634"/>
          <cell r="BA634"/>
          <cell r="BB634"/>
          <cell r="BC634"/>
          <cell r="BD634"/>
          <cell r="BE634"/>
          <cell r="BF634"/>
          <cell r="BG634"/>
          <cell r="BH634"/>
          <cell r="BI634"/>
          <cell r="BJ634" t="str">
            <v>ОАО "Надымское авиапредприятие"</v>
          </cell>
        </row>
        <row r="635">
          <cell r="A635">
            <v>50014</v>
          </cell>
          <cell r="B635" t="str">
            <v>ООО "Л-Инвест 2001"</v>
          </cell>
          <cell r="C635" t="str">
            <v>ООО "Л-Инвест"</v>
          </cell>
          <cell r="D635"/>
          <cell r="E635"/>
          <cell r="F635" t="str">
            <v>ОАО "Сибнефтебанк" г. Тюмень</v>
          </cell>
          <cell r="G635" t="str">
            <v>047106962</v>
          </cell>
          <cell r="H635" t="str">
            <v>30101810700000000861</v>
          </cell>
          <cell r="I635" t="str">
            <v>40702810405000000404</v>
          </cell>
          <cell r="J635"/>
          <cell r="K635">
            <v>8904044817</v>
          </cell>
          <cell r="L635">
            <v>890401001</v>
          </cell>
          <cell r="M635"/>
          <cell r="N635"/>
          <cell r="O635"/>
          <cell r="P635"/>
          <cell r="Q635"/>
          <cell r="R635"/>
          <cell r="S635"/>
          <cell r="T635"/>
          <cell r="U635"/>
          <cell r="V635"/>
          <cell r="W635">
            <v>629300</v>
          </cell>
          <cell r="X635" t="str">
            <v>Тюменская обл. ЯНАО</v>
          </cell>
          <cell r="Y635" t="str">
            <v>г. Новый Уренгой</v>
          </cell>
          <cell r="Z635" t="str">
            <v>ул. Молодёжная д. 17"А" оф. 55</v>
          </cell>
          <cell r="AA635">
            <v>629300</v>
          </cell>
          <cell r="AB635" t="str">
            <v>Тюменская обл. ЯНАО</v>
          </cell>
          <cell r="AC635" t="str">
            <v>г. Новый Уренгой</v>
          </cell>
          <cell r="AD635" t="str">
            <v>ул. Молодёжная д. 17"А" оф. 55</v>
          </cell>
          <cell r="AE635"/>
          <cell r="AF635" t="str">
            <v>т. (3494) 26-05-48, 
ф.(3494) 23-09-44, 
т. 8-902-621-28-63</v>
          </cell>
          <cell r="AG635" t="str">
            <v>г.д. Найманов Джамбулат Казиевич</v>
          </cell>
          <cell r="AH635" t="str">
            <v>г.д. Найманов Д. К.</v>
          </cell>
          <cell r="AI635"/>
          <cell r="AJ635"/>
          <cell r="AK635"/>
          <cell r="AL635"/>
          <cell r="AM635"/>
          <cell r="AN635"/>
          <cell r="AO635"/>
          <cell r="AP635"/>
          <cell r="AQ635"/>
          <cell r="AR635"/>
          <cell r="AS635"/>
          <cell r="AT635"/>
          <cell r="AU635"/>
          <cell r="AV635"/>
          <cell r="AW635"/>
          <cell r="AX635"/>
          <cell r="AY635"/>
          <cell r="AZ635"/>
          <cell r="BA635"/>
          <cell r="BB635"/>
          <cell r="BC635"/>
          <cell r="BD635" t="str">
            <v>III</v>
          </cell>
          <cell r="BE635"/>
          <cell r="BF635" t="str">
            <v>Эксплуатация ЖКХ</v>
          </cell>
          <cell r="BG635"/>
          <cell r="BH635"/>
          <cell r="BI635"/>
          <cell r="BJ635" t="str">
            <v>ООО "Л-Инвест 2001"</v>
          </cell>
          <cell r="BK635" t="str">
            <v>г-ну Найманову Д. К.</v>
          </cell>
          <cell r="BL635" t="str">
            <v>Генеральному директору</v>
          </cell>
        </row>
        <row r="636">
          <cell r="A636">
            <v>50015</v>
          </cell>
          <cell r="B636" t="str">
            <v>ОАО "Ямальская железнодорожная компания"</v>
          </cell>
          <cell r="C636" t="str">
            <v>ОАО "ЯЖДК"</v>
          </cell>
          <cell r="D636"/>
          <cell r="E636"/>
          <cell r="F636"/>
          <cell r="G636"/>
          <cell r="H636"/>
          <cell r="I636"/>
          <cell r="J636"/>
          <cell r="K636"/>
          <cell r="L636"/>
          <cell r="M636"/>
          <cell r="N636"/>
          <cell r="O636"/>
          <cell r="P636"/>
          <cell r="Q636"/>
          <cell r="R636"/>
          <cell r="S636"/>
          <cell r="T636"/>
          <cell r="U636"/>
          <cell r="V636"/>
          <cell r="W636"/>
          <cell r="X636"/>
          <cell r="Y636"/>
          <cell r="Z636"/>
          <cell r="AA636"/>
          <cell r="AB636"/>
          <cell r="AC636"/>
          <cell r="AD636"/>
          <cell r="AE636"/>
          <cell r="AF636"/>
          <cell r="AG636"/>
          <cell r="AH636"/>
          <cell r="AI636"/>
          <cell r="AJ636"/>
          <cell r="AK636"/>
          <cell r="AL636"/>
          <cell r="AM636"/>
          <cell r="AN636"/>
          <cell r="AO636"/>
          <cell r="AP636"/>
          <cell r="AQ636"/>
          <cell r="AR636"/>
          <cell r="AS636"/>
          <cell r="AT636"/>
          <cell r="AU636"/>
          <cell r="AV636"/>
          <cell r="AW636"/>
          <cell r="AX636"/>
          <cell r="AY636"/>
          <cell r="AZ636"/>
          <cell r="BA636"/>
          <cell r="BB636"/>
          <cell r="BC636"/>
          <cell r="BD636"/>
          <cell r="BE636"/>
          <cell r="BF636"/>
          <cell r="BG636"/>
          <cell r="BH636"/>
          <cell r="BI636"/>
          <cell r="BJ636">
            <v>0</v>
          </cell>
        </row>
        <row r="637">
          <cell r="A637">
            <v>60015</v>
          </cell>
          <cell r="B637" t="str">
            <v>ООО "Сургутгазпром"</v>
          </cell>
          <cell r="C637" t="str">
            <v>"СГП"</v>
          </cell>
          <cell r="D637"/>
          <cell r="E637"/>
          <cell r="F637"/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/>
          <cell r="S637"/>
          <cell r="T637"/>
          <cell r="U637"/>
          <cell r="V637"/>
          <cell r="W637"/>
          <cell r="X637"/>
          <cell r="Y637"/>
          <cell r="Z637"/>
          <cell r="AA637"/>
          <cell r="AB637"/>
          <cell r="AC637"/>
          <cell r="AD637"/>
          <cell r="AE637"/>
          <cell r="AF637"/>
          <cell r="AG637"/>
          <cell r="AH637"/>
          <cell r="AI637"/>
          <cell r="AJ637"/>
          <cell r="AK637"/>
          <cell r="AL637"/>
          <cell r="AM637"/>
          <cell r="AN637"/>
          <cell r="AO637"/>
          <cell r="AP637"/>
          <cell r="AQ637"/>
          <cell r="AR637"/>
          <cell r="AS637"/>
          <cell r="AT637"/>
          <cell r="AU637"/>
          <cell r="AV637"/>
          <cell r="AW637"/>
          <cell r="AX637"/>
          <cell r="AY637"/>
          <cell r="AZ637"/>
          <cell r="BA637"/>
          <cell r="BB637"/>
          <cell r="BC637"/>
          <cell r="BD637"/>
          <cell r="BE637"/>
          <cell r="BF637"/>
          <cell r="BG637"/>
          <cell r="BH637"/>
          <cell r="BI637"/>
          <cell r="BJ637" t="str">
            <v>ООО "Сургутгазпром"</v>
          </cell>
        </row>
        <row r="638">
          <cell r="A638">
            <v>50016</v>
          </cell>
          <cell r="B638" t="str">
            <v>ОАО "Надымдорстрой"</v>
          </cell>
          <cell r="C638" t="str">
            <v>"НДС"</v>
          </cell>
          <cell r="D638"/>
          <cell r="E638"/>
          <cell r="F638"/>
          <cell r="G638"/>
          <cell r="H638"/>
          <cell r="I638"/>
          <cell r="J638"/>
          <cell r="K638"/>
          <cell r="L638"/>
          <cell r="M638"/>
          <cell r="N638"/>
          <cell r="O638"/>
          <cell r="P638"/>
          <cell r="Q638"/>
          <cell r="R638"/>
          <cell r="S638"/>
          <cell r="T638"/>
          <cell r="U638"/>
          <cell r="V638"/>
          <cell r="W638"/>
          <cell r="X638"/>
          <cell r="Y638"/>
          <cell r="Z638"/>
          <cell r="AA638"/>
          <cell r="AB638"/>
          <cell r="AC638"/>
          <cell r="AD638"/>
          <cell r="AE638"/>
          <cell r="AF638"/>
          <cell r="AG638"/>
          <cell r="AH638"/>
          <cell r="AI638"/>
          <cell r="AJ638"/>
          <cell r="AK638"/>
          <cell r="AL638"/>
          <cell r="AM638"/>
          <cell r="AN638"/>
          <cell r="AO638"/>
          <cell r="AP638"/>
          <cell r="AQ638"/>
          <cell r="AR638"/>
          <cell r="AS638"/>
          <cell r="AT638"/>
          <cell r="AU638"/>
          <cell r="AV638"/>
          <cell r="AW638"/>
          <cell r="AX638"/>
          <cell r="AY638"/>
          <cell r="AZ638"/>
          <cell r="BA638"/>
          <cell r="BB638"/>
          <cell r="BC638"/>
          <cell r="BD638"/>
          <cell r="BE638"/>
          <cell r="BF638"/>
          <cell r="BG638"/>
          <cell r="BH638"/>
          <cell r="BI638"/>
          <cell r="BJ638" t="str">
            <v>ОАО "Надымдорстрой"</v>
          </cell>
        </row>
        <row r="639">
          <cell r="A639">
            <v>60017</v>
          </cell>
          <cell r="B639" t="str">
            <v>ООО "Пангодинское ремонтно-эксплутационное предприятие"</v>
          </cell>
          <cell r="C639" t="str">
            <v>ООО "ПРЭП"</v>
          </cell>
          <cell r="D639"/>
          <cell r="E639"/>
          <cell r="F639"/>
          <cell r="G639"/>
          <cell r="H639"/>
          <cell r="I639"/>
          <cell r="J639"/>
          <cell r="K639"/>
          <cell r="L639"/>
          <cell r="M639"/>
          <cell r="N639"/>
          <cell r="O639"/>
          <cell r="P639"/>
          <cell r="Q639"/>
          <cell r="R639"/>
          <cell r="S639"/>
          <cell r="T639"/>
          <cell r="U639"/>
          <cell r="V639"/>
          <cell r="W639"/>
          <cell r="X639"/>
          <cell r="Y639"/>
          <cell r="Z639"/>
          <cell r="AA639"/>
          <cell r="AB639"/>
          <cell r="AC639"/>
          <cell r="AD639"/>
          <cell r="AE639"/>
          <cell r="AF639"/>
          <cell r="AG639"/>
          <cell r="AH639"/>
          <cell r="AI639"/>
          <cell r="AJ639"/>
          <cell r="AK639"/>
          <cell r="AL639"/>
          <cell r="AM639"/>
          <cell r="AN639"/>
          <cell r="AO639"/>
          <cell r="AP639"/>
          <cell r="AQ639"/>
          <cell r="AR639"/>
          <cell r="AS639"/>
          <cell r="AT639"/>
          <cell r="AU639"/>
          <cell r="AV639"/>
          <cell r="AW639"/>
          <cell r="AX639"/>
          <cell r="AY639"/>
          <cell r="AZ639"/>
          <cell r="BA639"/>
          <cell r="BB639"/>
          <cell r="BC639"/>
          <cell r="BD639"/>
          <cell r="BE639"/>
          <cell r="BF639"/>
          <cell r="BG639"/>
          <cell r="BH639"/>
          <cell r="BI639"/>
          <cell r="BJ639" t="str">
            <v>ООО "Пангодинское ремонтно-эксплутационное предприятие"</v>
          </cell>
        </row>
        <row r="640">
          <cell r="A640">
            <v>60018</v>
          </cell>
          <cell r="B640" t="str">
            <v>"Пангодинское ЛПУ МГ" ООО "Газпром трансгаз Югорск"</v>
          </cell>
          <cell r="C640" t="str">
            <v>"ПЛПУ"</v>
          </cell>
          <cell r="D640"/>
          <cell r="E640"/>
          <cell r="F640"/>
          <cell r="G640"/>
          <cell r="H640"/>
          <cell r="I640"/>
          <cell r="J640"/>
          <cell r="K640"/>
          <cell r="L640"/>
          <cell r="M640"/>
          <cell r="N640"/>
          <cell r="O640"/>
          <cell r="P640"/>
          <cell r="Q640"/>
          <cell r="R640"/>
          <cell r="S640"/>
          <cell r="T640"/>
          <cell r="U640"/>
          <cell r="V640"/>
          <cell r="W640"/>
          <cell r="X640"/>
          <cell r="Y640"/>
          <cell r="Z640"/>
          <cell r="AA640"/>
          <cell r="AB640"/>
          <cell r="AC640"/>
          <cell r="AD640"/>
          <cell r="AE640"/>
          <cell r="AF640"/>
          <cell r="AG640"/>
          <cell r="AH640"/>
          <cell r="AI640"/>
          <cell r="AJ640"/>
          <cell r="AK640"/>
          <cell r="AL640"/>
          <cell r="AM640"/>
          <cell r="AN640"/>
          <cell r="AO640"/>
          <cell r="AP640"/>
          <cell r="AQ640"/>
          <cell r="AR640"/>
          <cell r="AS640"/>
          <cell r="AT640"/>
          <cell r="AU640"/>
          <cell r="AV640"/>
          <cell r="AW640"/>
          <cell r="AX640"/>
          <cell r="AY640"/>
          <cell r="AZ640"/>
          <cell r="BA640"/>
          <cell r="BB640"/>
          <cell r="BC640"/>
          <cell r="BD640"/>
          <cell r="BE640"/>
          <cell r="BF640"/>
          <cell r="BG640"/>
          <cell r="BH640"/>
          <cell r="BI640"/>
          <cell r="BJ640" t="str">
            <v>"Пангодинское ЛПУ МГ" ООО "Газпром трансгаз Югорск"</v>
          </cell>
        </row>
        <row r="641">
          <cell r="A641">
            <v>60019</v>
          </cell>
          <cell r="B641" t="str">
            <v>ООО "Газпром трансгаз Югорск" Ямбургское ЛПУ МГ</v>
          </cell>
          <cell r="C641" t="str">
            <v>ЯЛПУ ООО "ГТЮ"</v>
          </cell>
          <cell r="D641"/>
          <cell r="E641"/>
          <cell r="F641"/>
          <cell r="G641"/>
          <cell r="H641"/>
          <cell r="I641"/>
          <cell r="J641"/>
          <cell r="K641"/>
          <cell r="L641"/>
          <cell r="M641"/>
          <cell r="N641"/>
          <cell r="O641"/>
          <cell r="P641"/>
          <cell r="Q641"/>
          <cell r="R641"/>
          <cell r="S641"/>
          <cell r="T641"/>
          <cell r="U641"/>
          <cell r="V641"/>
          <cell r="W641"/>
          <cell r="X641"/>
          <cell r="Y641"/>
          <cell r="Z641"/>
          <cell r="AA641"/>
          <cell r="AB641"/>
          <cell r="AC641"/>
          <cell r="AD641"/>
          <cell r="AE641"/>
          <cell r="AF641"/>
          <cell r="AG641"/>
          <cell r="AH641"/>
          <cell r="AI641"/>
          <cell r="AJ641"/>
          <cell r="AK641"/>
          <cell r="AL641"/>
          <cell r="AM641"/>
          <cell r="AN641"/>
          <cell r="AO641"/>
          <cell r="AP641"/>
          <cell r="AQ641"/>
          <cell r="AR641"/>
          <cell r="AS641"/>
          <cell r="AT641"/>
          <cell r="AU641"/>
          <cell r="AV641"/>
          <cell r="AW641"/>
          <cell r="AX641"/>
          <cell r="AY641"/>
          <cell r="AZ641"/>
          <cell r="BA641"/>
          <cell r="BB641"/>
          <cell r="BC641"/>
          <cell r="BD641"/>
          <cell r="BE641"/>
          <cell r="BF641"/>
          <cell r="BG641"/>
          <cell r="BH641"/>
          <cell r="BI641"/>
          <cell r="BJ641" t="str">
            <v>ООО "Газпром трансгаз Югорск" Ямбургское ЛПУ МГ</v>
          </cell>
        </row>
        <row r="642">
          <cell r="A642">
            <v>60020</v>
          </cell>
          <cell r="B642" t="str">
            <v>ООО "Комплекс"</v>
          </cell>
          <cell r="C642" t="str">
            <v>"Комплекс"</v>
          </cell>
          <cell r="D642"/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  <cell r="O642"/>
          <cell r="P642"/>
          <cell r="Q642"/>
          <cell r="R642"/>
          <cell r="S642"/>
          <cell r="T642"/>
          <cell r="U642"/>
          <cell r="V642"/>
          <cell r="W642"/>
          <cell r="X642"/>
          <cell r="Y642"/>
          <cell r="Z642"/>
          <cell r="AA642"/>
          <cell r="AB642"/>
          <cell r="AC642"/>
          <cell r="AD642"/>
          <cell r="AE642"/>
          <cell r="AF642"/>
          <cell r="AG642"/>
          <cell r="AH642"/>
          <cell r="AI642"/>
          <cell r="AJ642"/>
          <cell r="AK642"/>
          <cell r="AL642"/>
          <cell r="AM642"/>
          <cell r="AN642"/>
          <cell r="AO642"/>
          <cell r="AP642"/>
          <cell r="AQ642"/>
          <cell r="AR642"/>
          <cell r="AS642"/>
          <cell r="AT642"/>
          <cell r="AU642"/>
          <cell r="AV642"/>
          <cell r="AW642"/>
          <cell r="AX642"/>
          <cell r="AY642"/>
          <cell r="AZ642"/>
          <cell r="BA642"/>
          <cell r="BB642"/>
          <cell r="BC642"/>
          <cell r="BD642"/>
          <cell r="BE642"/>
          <cell r="BF642"/>
          <cell r="BG642"/>
          <cell r="BH642"/>
          <cell r="BI642"/>
          <cell r="BJ642" t="str">
            <v>ООО "Комплекс"</v>
          </cell>
        </row>
        <row r="643">
          <cell r="A643">
            <v>60021</v>
          </cell>
          <cell r="B643" t="str">
            <v>Управляющая компания ООО "Ямалжилкомсервис"</v>
          </cell>
          <cell r="C643" t="str">
            <v>"ЯЖКС"</v>
          </cell>
          <cell r="D643"/>
          <cell r="E643"/>
          <cell r="F643"/>
          <cell r="G643"/>
          <cell r="H643"/>
          <cell r="I643"/>
          <cell r="J643"/>
          <cell r="K643"/>
          <cell r="L643"/>
          <cell r="M643"/>
          <cell r="N643"/>
          <cell r="O643"/>
          <cell r="P643"/>
          <cell r="Q643"/>
          <cell r="R643"/>
          <cell r="S643"/>
          <cell r="T643"/>
          <cell r="U643"/>
          <cell r="V643"/>
          <cell r="W643"/>
          <cell r="X643"/>
          <cell r="Y643"/>
          <cell r="Z643"/>
          <cell r="AA643"/>
          <cell r="AB643"/>
          <cell r="AC643"/>
          <cell r="AD643"/>
          <cell r="AE643"/>
          <cell r="AF643"/>
          <cell r="AG643"/>
          <cell r="AH643"/>
          <cell r="AI643"/>
          <cell r="AJ643"/>
          <cell r="AK643"/>
          <cell r="AL643"/>
          <cell r="AM643"/>
          <cell r="AN643"/>
          <cell r="AO643"/>
          <cell r="AP643"/>
          <cell r="AQ643"/>
          <cell r="AR643"/>
          <cell r="AS643"/>
          <cell r="AT643"/>
          <cell r="AU643"/>
          <cell r="AV643"/>
          <cell r="AW643"/>
          <cell r="AX643"/>
          <cell r="AY643"/>
          <cell r="AZ643"/>
          <cell r="BA643"/>
          <cell r="BB643"/>
          <cell r="BC643"/>
          <cell r="BD643"/>
          <cell r="BE643"/>
          <cell r="BF643"/>
          <cell r="BG643"/>
          <cell r="BH643"/>
          <cell r="BI643"/>
          <cell r="BJ643" t="str">
            <v>Управляющая компания ООО "Ямалжилкомсервис"</v>
          </cell>
        </row>
        <row r="644">
          <cell r="A644">
            <v>60022</v>
          </cell>
          <cell r="B644" t="str">
            <v>ООО "Комплекс 2"</v>
          </cell>
          <cell r="C644" t="str">
            <v>"Комплекс 2"</v>
          </cell>
          <cell r="D644"/>
          <cell r="E644"/>
          <cell r="F644"/>
          <cell r="G644"/>
          <cell r="H644"/>
          <cell r="I644"/>
          <cell r="J644"/>
          <cell r="K644"/>
          <cell r="L644"/>
          <cell r="M644"/>
          <cell r="N644"/>
          <cell r="O644"/>
          <cell r="P644"/>
          <cell r="Q644"/>
          <cell r="R644"/>
          <cell r="S644"/>
          <cell r="T644"/>
          <cell r="U644"/>
          <cell r="V644"/>
          <cell r="W644"/>
          <cell r="X644"/>
          <cell r="Y644"/>
          <cell r="Z644"/>
          <cell r="AA644"/>
          <cell r="AB644"/>
          <cell r="AC644"/>
          <cell r="AD644"/>
          <cell r="AE644"/>
          <cell r="AF644"/>
          <cell r="AG644"/>
          <cell r="AH644"/>
          <cell r="AI644"/>
          <cell r="AJ644"/>
          <cell r="AK644"/>
          <cell r="AL644"/>
          <cell r="AM644"/>
          <cell r="AN644"/>
          <cell r="AO644"/>
          <cell r="AP644"/>
          <cell r="AQ644"/>
          <cell r="AR644"/>
          <cell r="AS644"/>
          <cell r="AT644"/>
          <cell r="AU644"/>
          <cell r="AV644"/>
          <cell r="AW644"/>
          <cell r="AX644"/>
          <cell r="AY644"/>
          <cell r="AZ644"/>
          <cell r="BA644"/>
          <cell r="BB644"/>
          <cell r="BC644"/>
          <cell r="BD644"/>
          <cell r="BE644"/>
          <cell r="BF644"/>
          <cell r="BG644"/>
          <cell r="BH644"/>
          <cell r="BI644"/>
          <cell r="BJ644" t="str">
            <v>ООО "Комплекс 2"</v>
          </cell>
        </row>
        <row r="645">
          <cell r="A645">
            <v>60023</v>
          </cell>
          <cell r="B645" t="str">
            <v>ООО "Газпром добыча Надым"</v>
          </cell>
          <cell r="C645" t="str">
            <v>ф. "НГС" ООО "ГДН"</v>
          </cell>
          <cell r="D645"/>
          <cell r="E645"/>
          <cell r="F645"/>
          <cell r="G645"/>
          <cell r="H645"/>
          <cell r="I645"/>
          <cell r="J645"/>
          <cell r="K645"/>
          <cell r="L645"/>
          <cell r="M645"/>
          <cell r="N645"/>
          <cell r="O645"/>
          <cell r="P645"/>
          <cell r="Q645"/>
          <cell r="R645"/>
          <cell r="S645"/>
          <cell r="T645"/>
          <cell r="U645"/>
          <cell r="V645"/>
          <cell r="W645"/>
          <cell r="X645"/>
          <cell r="Y645"/>
          <cell r="Z645"/>
          <cell r="AA645"/>
          <cell r="AB645"/>
          <cell r="AC645"/>
          <cell r="AD645"/>
          <cell r="AE645"/>
          <cell r="AF645"/>
          <cell r="AG645"/>
          <cell r="AH645"/>
          <cell r="AI645"/>
          <cell r="AJ645"/>
          <cell r="AK645"/>
          <cell r="AL645"/>
          <cell r="AM645"/>
          <cell r="AN645"/>
          <cell r="AO645"/>
          <cell r="AP645"/>
          <cell r="AQ645"/>
          <cell r="AR645"/>
          <cell r="AS645"/>
          <cell r="AT645"/>
          <cell r="AU645"/>
          <cell r="AV645"/>
          <cell r="AW645"/>
          <cell r="AX645"/>
          <cell r="AY645"/>
          <cell r="AZ645"/>
          <cell r="BA645"/>
          <cell r="BB645"/>
          <cell r="BC645"/>
          <cell r="BD645"/>
          <cell r="BE645"/>
          <cell r="BF645"/>
          <cell r="BG645"/>
          <cell r="BH645"/>
          <cell r="BI645"/>
          <cell r="BJ645" t="str">
            <v>ООО "Газпром добыча Надым"</v>
          </cell>
        </row>
        <row r="646">
          <cell r="A646">
            <v>50024</v>
          </cell>
          <cell r="B646" t="str">
            <v>ОАО "Ямальская железнодорожная компания"</v>
          </cell>
          <cell r="C646" t="str">
            <v>ОАО "ЯЖДК"</v>
          </cell>
          <cell r="D646">
            <v>0</v>
          </cell>
          <cell r="E646"/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/>
          <cell r="K646">
            <v>0</v>
          </cell>
          <cell r="L646">
            <v>0</v>
          </cell>
          <cell r="M646"/>
          <cell r="N646"/>
          <cell r="O646">
            <v>0</v>
          </cell>
          <cell r="P646"/>
          <cell r="Q646"/>
          <cell r="R646">
            <v>0</v>
          </cell>
          <cell r="S646"/>
          <cell r="T646"/>
          <cell r="U646"/>
          <cell r="V646"/>
          <cell r="W646">
            <v>0</v>
          </cell>
          <cell r="X646"/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/>
          <cell r="AF646"/>
          <cell r="AG646">
            <v>0</v>
          </cell>
          <cell r="AH646">
            <v>0</v>
          </cell>
          <cell r="AI646"/>
          <cell r="AJ646"/>
          <cell r="AK646"/>
          <cell r="AL646"/>
          <cell r="AM646"/>
          <cell r="AN646"/>
          <cell r="AO646"/>
          <cell r="AP646"/>
          <cell r="AQ646"/>
          <cell r="AR646"/>
          <cell r="AS646"/>
          <cell r="AT646"/>
          <cell r="AU646"/>
          <cell r="AV646"/>
          <cell r="AW646"/>
          <cell r="AX646"/>
          <cell r="AY646"/>
          <cell r="AZ646"/>
          <cell r="BA646"/>
          <cell r="BB646"/>
          <cell r="BC646"/>
          <cell r="BD646"/>
          <cell r="BE646"/>
          <cell r="BF646"/>
          <cell r="BG646"/>
          <cell r="BH646"/>
          <cell r="BI646"/>
          <cell r="BJ646" t="str">
            <v>ОАО "Ямальская железнодорожная компания"</v>
          </cell>
          <cell r="BK646">
            <v>0</v>
          </cell>
          <cell r="BL646">
            <v>0</v>
          </cell>
        </row>
        <row r="647">
          <cell r="A647">
            <v>50025</v>
          </cell>
          <cell r="B647" t="str">
            <v>ООО "Газпром добыча Надым" ОАО "Газпром"</v>
          </cell>
          <cell r="C647" t="str">
            <v>ООО "Газпром добыча Надым"</v>
          </cell>
          <cell r="D647" t="str">
            <v>ЭС-11/17 от 01.04.2007г.</v>
          </cell>
          <cell r="E647"/>
          <cell r="F647" t="str">
            <v>ЗАО "Газэнергопромбанк" п. Газопровод</v>
          </cell>
          <cell r="G647" t="str">
            <v>044650376</v>
          </cell>
          <cell r="H647" t="str">
            <v>30101810100000000363</v>
          </cell>
          <cell r="I647" t="str">
            <v>40702810200010004487</v>
          </cell>
          <cell r="J647"/>
          <cell r="K647">
            <v>7705750968</v>
          </cell>
          <cell r="L647">
            <v>770501001</v>
          </cell>
          <cell r="M647"/>
          <cell r="N647"/>
          <cell r="O647" t="str">
            <v>97201337</v>
          </cell>
          <cell r="P647"/>
          <cell r="Q647"/>
          <cell r="R647">
            <v>45286560000</v>
          </cell>
          <cell r="S647"/>
          <cell r="T647"/>
          <cell r="U647"/>
          <cell r="V647"/>
          <cell r="W647">
            <v>115093</v>
          </cell>
          <cell r="X647">
            <v>0</v>
          </cell>
          <cell r="Y647" t="str">
            <v>г. Москва</v>
          </cell>
          <cell r="Z647" t="str">
            <v>ул. Щипок д. 4</v>
          </cell>
          <cell r="AA647">
            <v>142770</v>
          </cell>
          <cell r="AB647" t="str">
            <v>Московская обл., Ленинградский р-он</v>
          </cell>
          <cell r="AC647" t="str">
            <v>п/о Коммунарка</v>
          </cell>
          <cell r="AD647" t="str">
            <v>Деловой центр</v>
          </cell>
          <cell r="AE647"/>
          <cell r="AF647">
            <v>0</v>
          </cell>
          <cell r="AG647" t="str">
            <v>первый зам. г.д. Аширов Станислав Олегович</v>
          </cell>
          <cell r="AH647" t="str">
            <v>зам. г.д. Аширов С. О.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/>
          <cell r="AP647"/>
          <cell r="AQ647"/>
          <cell r="AR647"/>
          <cell r="AS647"/>
          <cell r="AT647"/>
          <cell r="AU647"/>
          <cell r="AV647"/>
          <cell r="AW647"/>
          <cell r="AX647"/>
          <cell r="AY647"/>
          <cell r="AZ647"/>
          <cell r="BA647"/>
          <cell r="BB647"/>
          <cell r="BC647"/>
          <cell r="BD647"/>
          <cell r="BE647"/>
          <cell r="BF647"/>
          <cell r="BG647">
            <v>0</v>
          </cell>
          <cell r="BH647"/>
          <cell r="BI647"/>
          <cell r="BJ647" t="str">
            <v>ОАО "Межрегионэнергосбыт"</v>
          </cell>
          <cell r="BK647" t="str">
            <v>г-ну Аширову С. О.</v>
          </cell>
          <cell r="BL647" t="str">
            <v>Первову заместителю генерального директора</v>
          </cell>
        </row>
        <row r="648">
          <cell r="B648" t="str">
            <v>ООО "Газпром добыча Надым" ОАО "Газпром"</v>
          </cell>
          <cell r="C648" t="str">
            <v>ООО "Газпром добыча Надым"</v>
          </cell>
          <cell r="D648"/>
          <cell r="E648"/>
          <cell r="F648" t="str">
            <v>филиал "Газпромбанк" (ОАО) в г. Надым</v>
          </cell>
          <cell r="G648" t="str">
            <v>047186898</v>
          </cell>
          <cell r="H648" t="str">
            <v>301018101000000000898</v>
          </cell>
          <cell r="I648" t="str">
            <v>40702810000000300576</v>
          </cell>
          <cell r="J648"/>
          <cell r="K648">
            <v>8903019871</v>
          </cell>
          <cell r="L648">
            <v>997250001</v>
          </cell>
          <cell r="M648"/>
          <cell r="N648"/>
          <cell r="O648"/>
          <cell r="P648"/>
          <cell r="Q648"/>
          <cell r="R648"/>
          <cell r="S648"/>
          <cell r="T648"/>
          <cell r="U648"/>
          <cell r="V648"/>
          <cell r="W648">
            <v>629730</v>
          </cell>
          <cell r="X648" t="str">
            <v>Тюменская обл. ЯНАО</v>
          </cell>
          <cell r="Y648" t="str">
            <v>г. Надым</v>
          </cell>
          <cell r="Z648" t="str">
            <v>ул. Зверева, 1</v>
          </cell>
          <cell r="AA648">
            <v>629730</v>
          </cell>
          <cell r="AB648" t="str">
            <v>Тюменская обл. ЯНАО</v>
          </cell>
          <cell r="AC648" t="str">
            <v>г. Надым</v>
          </cell>
          <cell r="AD648" t="str">
            <v>ул. Зверева, 1</v>
          </cell>
          <cell r="AE648"/>
          <cell r="AF648" t="str">
            <v>т. 67-353</v>
          </cell>
          <cell r="AG648" t="str">
            <v>г. д. Аксютин Олег Евгеньевич</v>
          </cell>
          <cell r="AH648" t="str">
            <v>г. д. Аксютин О. Е.</v>
          </cell>
          <cell r="AI648" t="str">
            <v>Зинаидова Татьяна Иосифовна 
т. 67-378</v>
          </cell>
          <cell r="AJ648" t="str">
            <v>Голубкин Виктор Константинович 
т. 67-363</v>
          </cell>
          <cell r="AK648" t="str">
            <v>Поддубнова Екатерина Владимировна 
т. 67-303</v>
          </cell>
          <cell r="AL648" t="str">
            <v>Поддубнова Е. В.</v>
          </cell>
          <cell r="AM648" t="str">
            <v>Дугин Александр Евтеевич 
т.67-355</v>
          </cell>
          <cell r="AN648" t="str">
            <v>Харченко Олег Анатольевич 
т. 67-117</v>
          </cell>
          <cell r="AO648"/>
          <cell r="AP648"/>
          <cell r="AQ648"/>
          <cell r="AR648"/>
          <cell r="AS648"/>
          <cell r="AT648"/>
          <cell r="AU648"/>
          <cell r="AV648"/>
          <cell r="AW648"/>
          <cell r="AX648"/>
          <cell r="AY648"/>
          <cell r="AZ648"/>
          <cell r="BA648"/>
          <cell r="BB648"/>
          <cell r="BC648"/>
          <cell r="BD648"/>
          <cell r="BE648"/>
          <cell r="BF648"/>
          <cell r="BG648" t="str">
            <v>НГП</v>
          </cell>
          <cell r="BH648"/>
          <cell r="BI648"/>
          <cell r="BJ648" t="str">
            <v>ООО "Газпром добыча Надым"</v>
          </cell>
          <cell r="BK648" t="str">
            <v>г-ну Аксютину О. Е.</v>
          </cell>
          <cell r="BL648" t="str">
            <v>Генеральному директору</v>
          </cell>
        </row>
        <row r="649">
          <cell r="B649">
            <v>0</v>
          </cell>
        </row>
        <row r="650">
          <cell r="B650" t="str">
            <v>Последнияя строка. Не заступать!</v>
          </cell>
        </row>
        <row r="651">
          <cell r="B651">
            <v>0</v>
          </cell>
          <cell r="C651"/>
          <cell r="D651"/>
          <cell r="E651">
            <v>0</v>
          </cell>
        </row>
        <row r="652">
          <cell r="B652" t="str">
            <v>ВСЕГО договоров</v>
          </cell>
          <cell r="C652"/>
          <cell r="D652"/>
          <cell r="E652">
            <v>460</v>
          </cell>
        </row>
        <row r="653">
          <cell r="B653" t="str">
            <v>Кол-тво договоров в г. Надым</v>
          </cell>
          <cell r="C653"/>
          <cell r="D653"/>
          <cell r="E653">
            <v>326</v>
          </cell>
        </row>
        <row r="654">
          <cell r="B654" t="str">
            <v>Кол-тво договоров в пос. Пангоды</v>
          </cell>
          <cell r="C654">
            <v>0</v>
          </cell>
          <cell r="D654"/>
          <cell r="E654">
            <v>134</v>
          </cell>
        </row>
        <row r="655">
          <cell r="B655" t="str">
            <v>Новый Абонент</v>
          </cell>
          <cell r="C655" t="str">
            <v>ВСЕГО</v>
          </cell>
          <cell r="D655"/>
          <cell r="E655">
            <v>127</v>
          </cell>
        </row>
        <row r="656">
          <cell r="B656" t="str">
            <v>Новый Абонент</v>
          </cell>
          <cell r="C656" t="str">
            <v>в г. Надым</v>
          </cell>
          <cell r="D656"/>
          <cell r="E656">
            <v>102</v>
          </cell>
        </row>
        <row r="657">
          <cell r="B657" t="str">
            <v>Новый Абонент</v>
          </cell>
          <cell r="C657" t="str">
            <v>в пос. Пангоды</v>
          </cell>
          <cell r="D657"/>
          <cell r="E657">
            <v>25</v>
          </cell>
        </row>
        <row r="658">
          <cell r="B658" t="str">
            <v>Расторгнуть</v>
          </cell>
          <cell r="C658" t="str">
            <v>ВСЕГО</v>
          </cell>
          <cell r="D658"/>
          <cell r="E658">
            <v>12</v>
          </cell>
        </row>
        <row r="659">
          <cell r="B659" t="str">
            <v>Расторгнуть</v>
          </cell>
          <cell r="C659" t="str">
            <v>в г. Надым</v>
          </cell>
          <cell r="D659"/>
          <cell r="E659">
            <v>15</v>
          </cell>
        </row>
        <row r="660">
          <cell r="B660" t="str">
            <v>Расторгнуть</v>
          </cell>
          <cell r="C660" t="str">
            <v>в пос. Пангоды</v>
          </cell>
          <cell r="D660"/>
          <cell r="E660">
            <v>0</v>
          </cell>
          <cell r="F660"/>
          <cell r="G660"/>
          <cell r="H660"/>
          <cell r="I660"/>
          <cell r="J660"/>
          <cell r="K660"/>
          <cell r="L660"/>
          <cell r="M660"/>
          <cell r="N660"/>
          <cell r="O660"/>
          <cell r="P660"/>
          <cell r="Q660"/>
          <cell r="R660"/>
          <cell r="S660"/>
          <cell r="T660"/>
          <cell r="U660"/>
          <cell r="V660"/>
          <cell r="W660"/>
          <cell r="X660"/>
          <cell r="Y660"/>
          <cell r="Z660"/>
          <cell r="AA660"/>
          <cell r="AB660"/>
          <cell r="AC660"/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</row>
        <row r="661">
          <cell r="AD661">
            <v>15500</v>
          </cell>
          <cell r="AE661">
            <v>1.373</v>
          </cell>
          <cell r="AF661">
            <v>21281.5</v>
          </cell>
          <cell r="AG661">
            <v>3830.67</v>
          </cell>
          <cell r="AH661">
            <v>25112.17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бМЭС"/>
      <sheetName val="Прил 1"/>
      <sheetName val="Прил 3"/>
      <sheetName val="Прил 4"/>
      <sheetName val="Лист1"/>
      <sheetName val="Прил 1-3-4 ТобМЭС"/>
      <sheetName val="Реестр"/>
      <sheetName val="Актив"/>
      <sheetName val="Производство электроэнергии"/>
    </sheetNames>
    <sheetDataSet>
      <sheetData sheetId="0">
        <row r="6">
          <cell r="A6" t="str">
            <v>NUM_</v>
          </cell>
          <cell r="B6" t="str">
            <v>№ договора</v>
          </cell>
          <cell r="C6" t="str">
            <v>Наименование абонента</v>
          </cell>
        </row>
        <row r="7">
          <cell r="A7">
            <v>2001</v>
          </cell>
          <cell r="B7">
            <v>2.0009999999999999</v>
          </cell>
          <cell r="C7" t="str">
            <v>МОУ"Средняя общеобразовательная школа №4"</v>
          </cell>
        </row>
        <row r="8">
          <cell r="A8">
            <v>3001</v>
          </cell>
          <cell r="B8">
            <v>3.0009999999999999</v>
          </cell>
          <cell r="C8" t="str">
            <v>ГУ"Уралуправтодор"</v>
          </cell>
        </row>
        <row r="9">
          <cell r="A9">
            <v>5001</v>
          </cell>
          <cell r="B9">
            <v>5.0010000000000003</v>
          </cell>
          <cell r="C9" t="str">
            <v>АНО детский сад "Голубок"</v>
          </cell>
        </row>
        <row r="10">
          <cell r="A10">
            <v>7001</v>
          </cell>
          <cell r="B10">
            <v>7.0010000000000003</v>
          </cell>
          <cell r="C10" t="str">
            <v>МОУ"Средняя общеобразовательная школа № 7"</v>
          </cell>
        </row>
        <row r="11">
          <cell r="A11">
            <v>8001</v>
          </cell>
          <cell r="B11">
            <v>8.0009999999999994</v>
          </cell>
          <cell r="C11" t="str">
            <v>МОУ"Основная общеобрательная школа № 8"</v>
          </cell>
        </row>
        <row r="12">
          <cell r="A12">
            <v>9001</v>
          </cell>
          <cell r="B12">
            <v>9.0009999999999994</v>
          </cell>
          <cell r="C12" t="str">
            <v>МОУ СОШ № 9</v>
          </cell>
        </row>
        <row r="13">
          <cell r="A13">
            <v>10001</v>
          </cell>
          <cell r="B13">
            <v>10.000999999999999</v>
          </cell>
          <cell r="C13" t="str">
            <v>АНО детский сад "Буратино"</v>
          </cell>
        </row>
        <row r="14">
          <cell r="A14">
            <v>11001</v>
          </cell>
          <cell r="B14">
            <v>11.000999999999999</v>
          </cell>
          <cell r="C14" t="str">
            <v>МОУ "Основная общеобрательная школа № 11"</v>
          </cell>
        </row>
        <row r="15">
          <cell r="A15">
            <v>12001</v>
          </cell>
          <cell r="B15">
            <v>12.000999999999999</v>
          </cell>
          <cell r="C15" t="str">
            <v>АНО детский сад "Теремок"</v>
          </cell>
        </row>
        <row r="16">
          <cell r="A16">
            <v>13001</v>
          </cell>
          <cell r="B16">
            <v>13.000999999999999</v>
          </cell>
          <cell r="C16" t="str">
            <v>МОУ "Средняя общеобразотельная школа № 13"</v>
          </cell>
        </row>
        <row r="17">
          <cell r="A17">
            <v>14001</v>
          </cell>
          <cell r="B17">
            <v>14.000999999999999</v>
          </cell>
          <cell r="C17" t="str">
            <v>МОУ "Средняя общеобразовательная школа № 14"</v>
          </cell>
        </row>
        <row r="18">
          <cell r="A18">
            <v>15001</v>
          </cell>
          <cell r="B18">
            <v>15.000999999999999</v>
          </cell>
          <cell r="C18" t="str">
            <v>МОУ СОШ №15</v>
          </cell>
        </row>
        <row r="19">
          <cell r="A19">
            <v>17001</v>
          </cell>
          <cell r="B19">
            <v>17.001000000000001</v>
          </cell>
          <cell r="C19" t="str">
            <v>Тобольская Биологическая станция Российской Академии наук</v>
          </cell>
        </row>
        <row r="20">
          <cell r="A20">
            <v>20001</v>
          </cell>
          <cell r="B20">
            <v>20.001000000000001</v>
          </cell>
          <cell r="C20" t="str">
            <v>АНО "Центр ФОР"</v>
          </cell>
        </row>
        <row r="21">
          <cell r="A21">
            <v>21001</v>
          </cell>
          <cell r="B21">
            <v>21.001000000000001</v>
          </cell>
          <cell r="C21" t="str">
            <v>ФГУ ИК-13 УФСИН России по Тюменской области</v>
          </cell>
        </row>
        <row r="22">
          <cell r="A22">
            <v>22001</v>
          </cell>
          <cell r="B22">
            <v>22.001000000000001</v>
          </cell>
          <cell r="C22" t="str">
            <v>Комитет по физической культуре и спорту</v>
          </cell>
          <cell r="D22" t="str">
            <v>города Тобольска</v>
          </cell>
        </row>
        <row r="23">
          <cell r="A23">
            <v>23001</v>
          </cell>
          <cell r="B23">
            <v>23.001000000000001</v>
          </cell>
          <cell r="C23" t="str">
            <v>АНО "Тобольский драматический театр им.П.П.Ершова"</v>
          </cell>
        </row>
        <row r="24">
          <cell r="A24">
            <v>25001</v>
          </cell>
          <cell r="B24">
            <v>25.001000000000001</v>
          </cell>
          <cell r="C24" t="str">
            <v>ГДОУ детский сад №9 "Белочка"</v>
          </cell>
          <cell r="D24" t="str">
            <v>Главного управления внутренних дел Тюменской области</v>
          </cell>
        </row>
        <row r="25">
          <cell r="A25">
            <v>26001</v>
          </cell>
          <cell r="B25">
            <v>26.001000000000001</v>
          </cell>
          <cell r="C25" t="str">
            <v>ГОУ "Учебный центр главного управления внутренних дел</v>
          </cell>
          <cell r="D25" t="str">
            <v>Тюменской области"</v>
          </cell>
        </row>
        <row r="26">
          <cell r="A26">
            <v>28001</v>
          </cell>
          <cell r="B26">
            <v>28.001000000000001</v>
          </cell>
          <cell r="C26" t="str">
            <v>МУП "Дорожно-эксплуатационный участок"</v>
          </cell>
        </row>
        <row r="27">
          <cell r="A27">
            <v>29001</v>
          </cell>
          <cell r="B27">
            <v>29.001000000000001</v>
          </cell>
          <cell r="C27" t="str">
            <v>АНО детский сад "Рябинушка"</v>
          </cell>
        </row>
        <row r="28">
          <cell r="A28">
            <v>31001</v>
          </cell>
          <cell r="B28">
            <v>31.001000000000001</v>
          </cell>
          <cell r="C28" t="str">
            <v>ФГО УСПО "Тобольский сельскохозяйственный колледж"</v>
          </cell>
        </row>
        <row r="29">
          <cell r="A29">
            <v>33001</v>
          </cell>
          <cell r="B29">
            <v>33.000999999999998</v>
          </cell>
          <cell r="C29" t="str">
            <v>Территориальный орган федеральной службы статистики по</v>
          </cell>
          <cell r="D29" t="str">
            <v>Тюменской области (Тюменьстат)</v>
          </cell>
        </row>
        <row r="30">
          <cell r="A30">
            <v>35001</v>
          </cell>
          <cell r="B30">
            <v>35.000999999999998</v>
          </cell>
          <cell r="C30" t="str">
            <v>АНО детский сад "Аленушка"</v>
          </cell>
        </row>
        <row r="31">
          <cell r="A31">
            <v>36001</v>
          </cell>
          <cell r="B31">
            <v>36.000999999999998</v>
          </cell>
          <cell r="C31" t="str">
            <v>АНО детский сад №36</v>
          </cell>
        </row>
        <row r="32">
          <cell r="A32">
            <v>38001</v>
          </cell>
          <cell r="B32">
            <v>38.000999999999998</v>
          </cell>
          <cell r="C32" t="str">
            <v>РОИ (РОСИНКАС) ЦБ РФ ТОУИ-филиал РОСИНКАС</v>
          </cell>
        </row>
        <row r="33">
          <cell r="A33">
            <v>42001</v>
          </cell>
          <cell r="B33">
            <v>42.000999999999998</v>
          </cell>
          <cell r="C33" t="str">
            <v>АНО детский сад "Капелька"</v>
          </cell>
        </row>
        <row r="34">
          <cell r="A34">
            <v>45001</v>
          </cell>
          <cell r="B34">
            <v>45.000999999999998</v>
          </cell>
          <cell r="C34" t="str">
            <v>Кондоминиум"Комфорт"</v>
          </cell>
        </row>
        <row r="35">
          <cell r="A35">
            <v>46001</v>
          </cell>
          <cell r="B35">
            <v>46.000999999999998</v>
          </cell>
          <cell r="C35" t="str">
            <v>АНО Детский сад "Искорка"</v>
          </cell>
        </row>
        <row r="36">
          <cell r="A36">
            <v>48001</v>
          </cell>
          <cell r="B36">
            <v>48.000999999999998</v>
          </cell>
          <cell r="C36" t="str">
            <v>МУП коммунальных услуг и озеленения</v>
          </cell>
        </row>
        <row r="37">
          <cell r="A37">
            <v>50001</v>
          </cell>
          <cell r="B37">
            <v>50.000999999999998</v>
          </cell>
          <cell r="C37" t="str">
            <v>Муниципальное учреждение "Служба заказчика по управлению</v>
          </cell>
          <cell r="D37" t="str">
            <v>жилищно-коммунальным комплексом"</v>
          </cell>
        </row>
        <row r="38">
          <cell r="A38">
            <v>51001</v>
          </cell>
          <cell r="B38">
            <v>51.000999999999998</v>
          </cell>
          <cell r="C38" t="str">
            <v>Тобольская первичная организация Всероссийского Общества слепых</v>
          </cell>
        </row>
        <row r="39">
          <cell r="A39">
            <v>52001</v>
          </cell>
          <cell r="B39">
            <v>52.000999999999998</v>
          </cell>
          <cell r="C39" t="str">
            <v>АНО детский сад "Веселые нотки"</v>
          </cell>
        </row>
        <row r="40">
          <cell r="A40">
            <v>54001</v>
          </cell>
          <cell r="B40">
            <v>54.000999999999998</v>
          </cell>
          <cell r="C40" t="str">
            <v>Мусульманская религиозная организация г.Тобольска</v>
          </cell>
          <cell r="D40" t="str">
            <v>Тюменской области Духовного управления мусульман азиатской части России</v>
          </cell>
        </row>
        <row r="41">
          <cell r="A41">
            <v>55001</v>
          </cell>
          <cell r="B41">
            <v>55.000999999999998</v>
          </cell>
          <cell r="C41" t="str">
            <v>Тобольская больница 1 ФГУ"ЗСМЦ Росздрава"</v>
          </cell>
        </row>
        <row r="42">
          <cell r="A42">
            <v>56001</v>
          </cell>
          <cell r="B42">
            <v>56.000999999999998</v>
          </cell>
          <cell r="C42" t="str">
            <v>Филиал Обь-Иртышского зонального центра госсанэпиднадзора на</v>
          </cell>
          <cell r="D42" t="str">
            <v>транспорте (водном и воздушном) в г.Тобольске</v>
          </cell>
        </row>
        <row r="43">
          <cell r="A43">
            <v>57001</v>
          </cell>
          <cell r="B43">
            <v>57.000999999999998</v>
          </cell>
          <cell r="C43" t="str">
            <v>ФГУ "Тобольский лесхоз"</v>
          </cell>
        </row>
        <row r="44">
          <cell r="A44">
            <v>59001</v>
          </cell>
          <cell r="B44">
            <v>59.000999999999998</v>
          </cell>
          <cell r="C44" t="str">
            <v>ГОУ СПО ТО Тобольский медицинский колледж им.В.Солдатова</v>
          </cell>
        </row>
        <row r="45">
          <cell r="A45">
            <v>61001</v>
          </cell>
          <cell r="B45">
            <v>61.000999999999998</v>
          </cell>
          <cell r="C45" t="str">
            <v>Отдел образования Администрации ОМО Тобольский район</v>
          </cell>
        </row>
        <row r="46">
          <cell r="A46">
            <v>73001</v>
          </cell>
          <cell r="B46">
            <v>73.001000000000005</v>
          </cell>
          <cell r="C46" t="str">
            <v>ГУ МОВО при ГУ УВД г.Тобольска и Тобольского района</v>
          </cell>
        </row>
        <row r="47">
          <cell r="A47">
            <v>76001</v>
          </cell>
          <cell r="B47">
            <v>76.001000000000005</v>
          </cell>
          <cell r="C47" t="str">
            <v>Федеральное государственное учреждение здравоохранения "Центр</v>
          </cell>
          <cell r="D47" t="str">
            <v>гигиены и эпидемиологии в Тюменской области"</v>
          </cell>
        </row>
        <row r="48">
          <cell r="A48">
            <v>82001</v>
          </cell>
          <cell r="B48">
            <v>82.001000000000005</v>
          </cell>
          <cell r="C48" t="str">
            <v>МУЗ "Городская поликлиника"</v>
          </cell>
        </row>
        <row r="49">
          <cell r="A49">
            <v>85001</v>
          </cell>
          <cell r="B49">
            <v>85.001000000000005</v>
          </cell>
          <cell r="C49" t="str">
            <v>МУ"Центр профилактики наркомании"</v>
          </cell>
        </row>
        <row r="50">
          <cell r="A50">
            <v>89001</v>
          </cell>
          <cell r="B50">
            <v>89.001000000000005</v>
          </cell>
          <cell r="C50" t="str">
            <v>ГЛПУ ТО "Областной противотуберкулезный диспансер"</v>
          </cell>
        </row>
        <row r="51">
          <cell r="A51">
            <v>90001</v>
          </cell>
          <cell r="B51">
            <v>90.001000000000005</v>
          </cell>
          <cell r="C51" t="str">
            <v>ГОУ ВПО "Тобольский государственный педагогический институт</v>
          </cell>
          <cell r="D51" t="str">
            <v>им.Д.И.Менделеева"</v>
          </cell>
        </row>
        <row r="52">
          <cell r="A52">
            <v>91001</v>
          </cell>
          <cell r="B52">
            <v>91.001000000000005</v>
          </cell>
          <cell r="C52" t="str">
            <v>ГОУ СПО "Тобольский педагогический колледж"</v>
          </cell>
        </row>
        <row r="53">
          <cell r="A53">
            <v>94001</v>
          </cell>
          <cell r="B53">
            <v>94.001000000000005</v>
          </cell>
          <cell r="C53" t="str">
            <v>МПРО прихода храма "Семь Отроков Ефесских"</v>
          </cell>
        </row>
        <row r="54">
          <cell r="A54">
            <v>96001</v>
          </cell>
          <cell r="B54">
            <v>96.001000000000005</v>
          </cell>
          <cell r="C54" t="str">
            <v>МУП "Тобольскстройзаказчик"</v>
          </cell>
        </row>
        <row r="55">
          <cell r="A55">
            <v>97001</v>
          </cell>
          <cell r="B55">
            <v>97.001000000000005</v>
          </cell>
          <cell r="C55" t="str">
            <v>МУП "Тобольский водоканал"</v>
          </cell>
        </row>
        <row r="56">
          <cell r="A56">
            <v>99001</v>
          </cell>
          <cell r="B56">
            <v>99.001000000000005</v>
          </cell>
          <cell r="C56" t="str">
            <v>УФСКН России по Тюменской области</v>
          </cell>
        </row>
        <row r="57">
          <cell r="A57">
            <v>100001</v>
          </cell>
          <cell r="B57">
            <v>100.001</v>
          </cell>
          <cell r="C57" t="str">
            <v>ФГОУ СПО "Тобольский рыбопромышленный техникум"</v>
          </cell>
        </row>
        <row r="58">
          <cell r="A58">
            <v>101001</v>
          </cell>
          <cell r="B58">
            <v>101.001</v>
          </cell>
          <cell r="C58" t="str">
            <v>МОУ "Средняя общеобразовательная школа № 1"</v>
          </cell>
        </row>
        <row r="59">
          <cell r="A59">
            <v>102001</v>
          </cell>
          <cell r="B59">
            <v>102.001</v>
          </cell>
          <cell r="C59" t="str">
            <v>Тобольский почтамт УФПС по Тюменской обл.-филиал ФГУП</v>
          </cell>
          <cell r="D59" t="str">
            <v>"Почта России"</v>
          </cell>
        </row>
        <row r="60">
          <cell r="A60">
            <v>103001</v>
          </cell>
          <cell r="B60">
            <v>103.001</v>
          </cell>
          <cell r="C60" t="str">
            <v>АНО детский сад "Василек"</v>
          </cell>
        </row>
        <row r="61">
          <cell r="A61">
            <v>105001</v>
          </cell>
          <cell r="B61">
            <v>105.001</v>
          </cell>
          <cell r="C61" t="str">
            <v>Территориальное управление Роспотребнадзора по Тюменской области</v>
          </cell>
        </row>
        <row r="62">
          <cell r="A62">
            <v>109001</v>
          </cell>
          <cell r="B62">
            <v>109.001</v>
          </cell>
          <cell r="C62" t="str">
            <v>Местная религиозная организация Прихода Пресвятой Троицы</v>
          </cell>
          <cell r="D62" t="str">
            <v>Римско-Католической Церкви г.Тобольска</v>
          </cell>
        </row>
        <row r="63">
          <cell r="A63">
            <v>110001</v>
          </cell>
          <cell r="B63">
            <v>110.001</v>
          </cell>
          <cell r="C63" t="str">
            <v>ФГУ "Нижнеобьрыбвод"</v>
          </cell>
        </row>
        <row r="64">
          <cell r="A64">
            <v>112001</v>
          </cell>
          <cell r="B64">
            <v>112.001</v>
          </cell>
          <cell r="C64" t="str">
            <v>ГСК "Сизо-3"</v>
          </cell>
        </row>
        <row r="65">
          <cell r="A65">
            <v>117001</v>
          </cell>
          <cell r="B65">
            <v>117.001</v>
          </cell>
          <cell r="C65" t="str">
            <v>АНО "Информационно-издательский центр "Советская Сибирь"</v>
          </cell>
        </row>
        <row r="66">
          <cell r="A66">
            <v>121001</v>
          </cell>
          <cell r="B66">
            <v>121.001</v>
          </cell>
          <cell r="C66" t="str">
            <v>АНОК Центр Сибирско-татарской культуры"</v>
          </cell>
        </row>
        <row r="67">
          <cell r="A67">
            <v>122001</v>
          </cell>
          <cell r="B67">
            <v>122.001</v>
          </cell>
          <cell r="C67" t="str">
            <v>МУП "Жилсервис"</v>
          </cell>
        </row>
        <row r="68">
          <cell r="A68">
            <v>123001</v>
          </cell>
          <cell r="B68">
            <v>123.001</v>
          </cell>
          <cell r="C68" t="str">
            <v>Храм Михаила Архангела</v>
          </cell>
        </row>
        <row r="69">
          <cell r="A69">
            <v>124001</v>
          </cell>
          <cell r="B69">
            <v>124.001</v>
          </cell>
          <cell r="C69" t="str">
            <v>МРО "Церковь Евангельских христиан"Новое поколение"</v>
          </cell>
          <cell r="D69" t="str">
            <v>г.Тобольска</v>
          </cell>
        </row>
        <row r="70">
          <cell r="A70">
            <v>133001</v>
          </cell>
          <cell r="B70">
            <v>133.001</v>
          </cell>
          <cell r="C70" t="str">
            <v>Религиозная организация Церковь Евангельских христиан</v>
          </cell>
          <cell r="D70" t="str">
            <v>"Слово жизни"</v>
          </cell>
        </row>
        <row r="71">
          <cell r="A71">
            <v>134001</v>
          </cell>
          <cell r="B71">
            <v>134.001</v>
          </cell>
          <cell r="C71" t="str">
            <v>МУ "Созвездие"</v>
          </cell>
        </row>
        <row r="72">
          <cell r="A72">
            <v>135001</v>
          </cell>
          <cell r="B72">
            <v>135.001</v>
          </cell>
          <cell r="C72" t="str">
            <v>Мусульманская религиозная организация</v>
          </cell>
        </row>
        <row r="73">
          <cell r="A73">
            <v>136001</v>
          </cell>
          <cell r="B73">
            <v>136.001</v>
          </cell>
          <cell r="C73" t="str">
            <v>Филиал "Тобольский район водных путей и судоходства"</v>
          </cell>
        </row>
        <row r="74">
          <cell r="A74">
            <v>140001</v>
          </cell>
          <cell r="B74">
            <v>140.001</v>
          </cell>
          <cell r="C74" t="str">
            <v>МПРО "Приход храма Казанской иконы Божией Матери"</v>
          </cell>
        </row>
        <row r="75">
          <cell r="A75">
            <v>142001</v>
          </cell>
          <cell r="B75">
            <v>142.001</v>
          </cell>
          <cell r="C75" t="str">
            <v>НОУ "Тобольская Православная Гимназия"</v>
          </cell>
        </row>
        <row r="76">
          <cell r="A76">
            <v>146001</v>
          </cell>
          <cell r="B76">
            <v>146.001</v>
          </cell>
          <cell r="C76" t="str">
            <v>ГОУ НПО "ПУ №14"</v>
          </cell>
        </row>
        <row r="77">
          <cell r="A77">
            <v>147001</v>
          </cell>
          <cell r="B77">
            <v>147.001</v>
          </cell>
          <cell r="C77" t="str">
            <v>ГУ "ЗСМЦ Минздрава России" Тобольская больница №2</v>
          </cell>
        </row>
        <row r="78">
          <cell r="A78">
            <v>148001</v>
          </cell>
          <cell r="B78">
            <v>148.001</v>
          </cell>
          <cell r="C78" t="str">
            <v>АНО детский сад"Аленький цветочек"</v>
          </cell>
        </row>
        <row r="79">
          <cell r="A79">
            <v>149001</v>
          </cell>
          <cell r="B79">
            <v>149.001</v>
          </cell>
          <cell r="C79" t="str">
            <v>МУП "Тобольскстройреставрация"</v>
          </cell>
        </row>
        <row r="80">
          <cell r="A80">
            <v>150001</v>
          </cell>
          <cell r="B80">
            <v>150.001</v>
          </cell>
          <cell r="C80" t="str">
            <v>АНО "Детский сад № 22"</v>
          </cell>
        </row>
        <row r="81">
          <cell r="A81">
            <v>153001</v>
          </cell>
          <cell r="B81">
            <v>153.001</v>
          </cell>
          <cell r="C81" t="str">
            <v>АНОК "Дом культуры "Водник"</v>
          </cell>
        </row>
        <row r="82">
          <cell r="A82">
            <v>154001</v>
          </cell>
          <cell r="B82">
            <v>154.001</v>
          </cell>
          <cell r="C82" t="str">
            <v>МОУ "Средняя общеобразовательная школа № 6"</v>
          </cell>
        </row>
        <row r="83">
          <cell r="A83">
            <v>156001</v>
          </cell>
          <cell r="B83">
            <v>156.001</v>
          </cell>
          <cell r="C83" t="str">
            <v>АНО ДОД  "ДШИ №1 им.С.Г.Маляревской"</v>
          </cell>
        </row>
        <row r="84">
          <cell r="A84">
            <v>158001</v>
          </cell>
          <cell r="B84">
            <v>158.001</v>
          </cell>
          <cell r="C84" t="str">
            <v>МОУ ДОД Детская художественная школа им.В.Г.Перова</v>
          </cell>
        </row>
        <row r="85">
          <cell r="A85">
            <v>161001</v>
          </cell>
          <cell r="B85">
            <v>161.001</v>
          </cell>
          <cell r="C85" t="str">
            <v>Государственное учреждение "Центр занятости населения города</v>
          </cell>
          <cell r="D85" t="str">
            <v>Тобольска"</v>
          </cell>
        </row>
        <row r="86">
          <cell r="A86">
            <v>169001</v>
          </cell>
          <cell r="B86">
            <v>169.001</v>
          </cell>
          <cell r="C86" t="str">
            <v>Финансово-казначейское управление по Тобольскому району</v>
          </cell>
        </row>
        <row r="87">
          <cell r="A87">
            <v>175001</v>
          </cell>
          <cell r="B87">
            <v>175.001</v>
          </cell>
          <cell r="C87" t="str">
            <v>ГУК "Тобольский государственный историко-архитектурный музей-</v>
          </cell>
          <cell r="D87" t="str">
            <v>заповедник"</v>
          </cell>
        </row>
        <row r="88">
          <cell r="A88">
            <v>177001</v>
          </cell>
          <cell r="B88">
            <v>177.001</v>
          </cell>
          <cell r="C88" t="str">
            <v>ГЛПУ ТО "Тобольский специализированный дом ребенка"</v>
          </cell>
        </row>
        <row r="89">
          <cell r="A89">
            <v>178001</v>
          </cell>
          <cell r="B89">
            <v>178.001</v>
          </cell>
          <cell r="C89" t="str">
            <v>МУЗ "Станция скорой медицинской помощи"</v>
          </cell>
        </row>
        <row r="90">
          <cell r="A90">
            <v>180001</v>
          </cell>
          <cell r="B90">
            <v>180.001</v>
          </cell>
          <cell r="C90" t="str">
            <v>ГЛПУ ТО "Тобольский кожно-венерологический диспансер"</v>
          </cell>
        </row>
        <row r="91">
          <cell r="A91">
            <v>181001</v>
          </cell>
          <cell r="B91">
            <v>181.001</v>
          </cell>
          <cell r="C91" t="str">
            <v>Тобольский филиал ГЛПУ ТО "Тюменская областная клиническая</v>
          </cell>
          <cell r="D91" t="str">
            <v>психиатрическая больница"(филиал №2)</v>
          </cell>
        </row>
        <row r="92">
          <cell r="A92">
            <v>183001</v>
          </cell>
          <cell r="B92">
            <v>183.001</v>
          </cell>
          <cell r="C92" t="str">
            <v>МУЗ "Городская стоматологическая поликлиника"</v>
          </cell>
        </row>
        <row r="93">
          <cell r="A93">
            <v>185001</v>
          </cell>
          <cell r="B93">
            <v>185.001</v>
          </cell>
          <cell r="C93" t="str">
            <v>АНО "Социально-реабилитационный центр для несовершеннолетних</v>
          </cell>
          <cell r="D93" t="str">
            <v>г.Тобольска"</v>
          </cell>
        </row>
        <row r="94">
          <cell r="A94">
            <v>187001</v>
          </cell>
          <cell r="B94">
            <v>187.001</v>
          </cell>
          <cell r="C94" t="str">
            <v>ГОУ НПО Профессиональное училище №3</v>
          </cell>
        </row>
        <row r="95">
          <cell r="A95">
            <v>191001</v>
          </cell>
          <cell r="B95">
            <v>191.001</v>
          </cell>
          <cell r="C95" t="str">
            <v>ГЛПУ ТО "Областная больница №3"</v>
          </cell>
        </row>
        <row r="96">
          <cell r="A96">
            <v>193001</v>
          </cell>
          <cell r="B96">
            <v>193.001</v>
          </cell>
          <cell r="C96" t="str">
            <v>МПРО Приход Софийско-успенского и Свято-Покровского Соборов</v>
          </cell>
        </row>
        <row r="97">
          <cell r="A97">
            <v>194001</v>
          </cell>
          <cell r="B97">
            <v>194.001</v>
          </cell>
          <cell r="C97" t="str">
            <v>Тобольская Духовная семинария</v>
          </cell>
        </row>
        <row r="98">
          <cell r="A98">
            <v>195001</v>
          </cell>
          <cell r="B98">
            <v>195.001</v>
          </cell>
          <cell r="C98" t="str">
            <v>Тобольско-Тюменская Епархия</v>
          </cell>
        </row>
        <row r="99">
          <cell r="A99">
            <v>196001</v>
          </cell>
          <cell r="B99">
            <v>196.001</v>
          </cell>
          <cell r="C99" t="str">
            <v>ФГУ "Госсеминспекция по Тюменской области"</v>
          </cell>
        </row>
        <row r="100">
          <cell r="A100">
            <v>196002</v>
          </cell>
          <cell r="B100">
            <v>196.00200000000001</v>
          </cell>
          <cell r="C100" t="str">
            <v>ФГУ "Госсеминспекция по Тюменской области"</v>
          </cell>
        </row>
        <row r="101">
          <cell r="A101">
            <v>199001</v>
          </cell>
          <cell r="B101">
            <v>199.001</v>
          </cell>
          <cell r="C101" t="str">
            <v>Филиал ФГУП"РТРС""Урало-Сибирский региональный центр"</v>
          </cell>
        </row>
        <row r="102">
          <cell r="A102">
            <v>200001</v>
          </cell>
          <cell r="B102">
            <v>200.001</v>
          </cell>
          <cell r="C102" t="str">
            <v>АНО ДОД "Центр детского технического творчества"</v>
          </cell>
        </row>
        <row r="103">
          <cell r="A103">
            <v>201001</v>
          </cell>
          <cell r="B103">
            <v>201.001</v>
          </cell>
          <cell r="C103" t="str">
            <v>АНО детский сад "Серебрянное копытце"</v>
          </cell>
        </row>
        <row r="104">
          <cell r="A104">
            <v>205001</v>
          </cell>
          <cell r="B104">
            <v>205.001</v>
          </cell>
          <cell r="C104" t="str">
            <v>МОУ"Средняя общеобразовательная школа № 5"</v>
          </cell>
        </row>
        <row r="105">
          <cell r="A105">
            <v>207001</v>
          </cell>
          <cell r="B105">
            <v>207.001</v>
          </cell>
          <cell r="C105" t="str">
            <v>Администрация г.Тобольска</v>
          </cell>
        </row>
        <row r="106">
          <cell r="A106">
            <v>208001</v>
          </cell>
          <cell r="B106">
            <v>208.001</v>
          </cell>
          <cell r="C106" t="str">
            <v>ФГУП "Ростехинвентаризация"</v>
          </cell>
        </row>
        <row r="107">
          <cell r="A107">
            <v>211001</v>
          </cell>
          <cell r="B107">
            <v>211.001</v>
          </cell>
          <cell r="C107" t="str">
            <v>АНО ДОД "Дом детского творчества"</v>
          </cell>
        </row>
        <row r="108">
          <cell r="A108">
            <v>214001</v>
          </cell>
          <cell r="B108">
            <v>214.001</v>
          </cell>
          <cell r="C108" t="str">
            <v>Комитет по образованию Администрации г.Тобольска</v>
          </cell>
        </row>
        <row r="109">
          <cell r="A109">
            <v>215001</v>
          </cell>
          <cell r="B109">
            <v>215.001</v>
          </cell>
          <cell r="C109" t="str">
            <v>МОУ школа-интернат №1 для детей-сирот и детей,оставшихся без</v>
          </cell>
          <cell r="D109" t="str">
            <v>попечения родителей</v>
          </cell>
        </row>
        <row r="110">
          <cell r="A110">
            <v>216001</v>
          </cell>
          <cell r="B110">
            <v>216.001</v>
          </cell>
          <cell r="C110" t="str">
            <v>Тобольский объединенный военный комиссариат</v>
          </cell>
        </row>
        <row r="111">
          <cell r="A111">
            <v>217001</v>
          </cell>
          <cell r="B111">
            <v>217.001</v>
          </cell>
          <cell r="C111" t="str">
            <v>ГУ ОГПС-8 МЧС России по Тюменской области</v>
          </cell>
        </row>
        <row r="112">
          <cell r="A112">
            <v>220001</v>
          </cell>
          <cell r="B112">
            <v>220.001</v>
          </cell>
          <cell r="C112" t="str">
            <v>ГУТО "Государственный архив в г.Тобольске"</v>
          </cell>
        </row>
        <row r="113">
          <cell r="A113">
            <v>221001</v>
          </cell>
          <cell r="B113">
            <v>221.001</v>
          </cell>
          <cell r="C113" t="str">
            <v>Крестьянское хозяйство (фермерское) "Иртыш" Семеноводческая</v>
          </cell>
          <cell r="D113" t="str">
            <v>станция"</v>
          </cell>
        </row>
        <row r="114">
          <cell r="A114">
            <v>222001</v>
          </cell>
          <cell r="B114">
            <v>222.001</v>
          </cell>
          <cell r="C114" t="str">
            <v>Департамент недропользования и экологии Тюменской области</v>
          </cell>
        </row>
        <row r="115">
          <cell r="A115">
            <v>225001</v>
          </cell>
          <cell r="B115">
            <v>225.001</v>
          </cell>
          <cell r="C115" t="str">
            <v>Администрация Тобольского муниципального района</v>
          </cell>
        </row>
        <row r="116">
          <cell r="A116">
            <v>229001</v>
          </cell>
          <cell r="B116">
            <v>229.001</v>
          </cell>
          <cell r="C116" t="str">
            <v>МУ "Служба обеспечения безопасности на воде"</v>
          </cell>
        </row>
        <row r="117">
          <cell r="A117">
            <v>231001</v>
          </cell>
          <cell r="B117">
            <v>231.001</v>
          </cell>
          <cell r="C117" t="str">
            <v>Отдел по делам культуры, молодежи и спорту Администрации</v>
          </cell>
          <cell r="D117" t="str">
            <v>ОМО Тобольский район</v>
          </cell>
        </row>
        <row r="118">
          <cell r="A118">
            <v>232001</v>
          </cell>
          <cell r="B118">
            <v>232.001</v>
          </cell>
          <cell r="C118" t="str">
            <v>ГУ "Тобольская районная станция по борьбе с болезнями животных"</v>
          </cell>
        </row>
        <row r="119">
          <cell r="A119">
            <v>234001</v>
          </cell>
          <cell r="B119">
            <v>234.001</v>
          </cell>
          <cell r="C119" t="str">
            <v>АНО культуры "Клуб Южный"</v>
          </cell>
        </row>
        <row r="120">
          <cell r="A120">
            <v>235001</v>
          </cell>
          <cell r="B120">
            <v>235.001</v>
          </cell>
          <cell r="C120" t="str">
            <v>Комитет по культуре Администрации г.Тобольска</v>
          </cell>
        </row>
        <row r="121">
          <cell r="A121">
            <v>236001</v>
          </cell>
          <cell r="B121">
            <v>236.001</v>
          </cell>
          <cell r="C121" t="str">
            <v>АНОК "Централизованная библиотечная система г.Тобольска"</v>
          </cell>
        </row>
        <row r="122">
          <cell r="A122">
            <v>237001</v>
          </cell>
          <cell r="B122">
            <v>237.001</v>
          </cell>
          <cell r="C122" t="str">
            <v>АНОК "Библиотека "Панорама"</v>
          </cell>
        </row>
        <row r="123">
          <cell r="A123">
            <v>242001</v>
          </cell>
          <cell r="B123">
            <v>242.001</v>
          </cell>
          <cell r="C123" t="str">
            <v>МУП "Ремжилэксплуатация"</v>
          </cell>
        </row>
        <row r="124">
          <cell r="A124">
            <v>252001</v>
          </cell>
          <cell r="B124">
            <v>252.001</v>
          </cell>
          <cell r="C124" t="str">
            <v>ФГУ"Земельная кадастровая палата" по Тюменской области</v>
          </cell>
        </row>
        <row r="125">
          <cell r="A125">
            <v>258001</v>
          </cell>
          <cell r="B125">
            <v>258.00099999999998</v>
          </cell>
          <cell r="C125" t="str">
            <v>КХ Ярковой</v>
          </cell>
        </row>
        <row r="126">
          <cell r="A126">
            <v>259001</v>
          </cell>
          <cell r="B126">
            <v>259.00099999999998</v>
          </cell>
          <cell r="C126" t="str">
            <v>АНОК Центр досуга "Речник"</v>
          </cell>
        </row>
        <row r="127">
          <cell r="A127">
            <v>268001</v>
          </cell>
          <cell r="B127">
            <v>268.00099999999998</v>
          </cell>
          <cell r="C127" t="str">
            <v>Управление по обеспечению деятельности мировых судей в</v>
          </cell>
          <cell r="D127" t="str">
            <v>Тюменской области</v>
          </cell>
        </row>
        <row r="128">
          <cell r="A128">
            <v>270001</v>
          </cell>
          <cell r="B128">
            <v>270.00099999999998</v>
          </cell>
          <cell r="C128" t="str">
            <v>Религиозная организация Церковь Евангельских христиан</v>
          </cell>
        </row>
        <row r="129">
          <cell r="A129">
            <v>283001</v>
          </cell>
          <cell r="B129">
            <v>283.00099999999998</v>
          </cell>
          <cell r="C129" t="str">
            <v>Тобольское училище искусств и культуры</v>
          </cell>
        </row>
        <row r="130">
          <cell r="A130">
            <v>294001</v>
          </cell>
          <cell r="B130">
            <v>294.00099999999998</v>
          </cell>
          <cell r="C130" t="str">
            <v>ГУ Тюменское региональное отделение фонда социального</v>
          </cell>
          <cell r="D130" t="str">
            <v>страхования РФ</v>
          </cell>
        </row>
        <row r="131">
          <cell r="A131">
            <v>296001</v>
          </cell>
          <cell r="B131">
            <v>296.00099999999998</v>
          </cell>
          <cell r="C131" t="str">
            <v>ГУ Управление Пенсионного фонда РФ в г.Тобольске</v>
          </cell>
        </row>
        <row r="132">
          <cell r="A132">
            <v>298001</v>
          </cell>
          <cell r="B132">
            <v>298.00099999999998</v>
          </cell>
          <cell r="C132" t="str">
            <v>Межрайонная ИФНС Рссии №7 по Тюменской области</v>
          </cell>
        </row>
        <row r="133">
          <cell r="A133">
            <v>300001</v>
          </cell>
          <cell r="B133">
            <v>300.00099999999998</v>
          </cell>
          <cell r="C133" t="str">
            <v>Муниципальное учреждение "Имущественная казна г.Тобольска"</v>
          </cell>
        </row>
        <row r="134">
          <cell r="A134">
            <v>301001</v>
          </cell>
          <cell r="B134">
            <v>301.00099999999998</v>
          </cell>
          <cell r="C134" t="str">
            <v>Контрольно-счетная палата города Тобольска</v>
          </cell>
        </row>
        <row r="135">
          <cell r="A135">
            <v>306001</v>
          </cell>
          <cell r="B135">
            <v>306.00099999999998</v>
          </cell>
          <cell r="C135" t="str">
            <v>МОУ средняя общеобразовательная школа № 16</v>
          </cell>
        </row>
        <row r="136">
          <cell r="A136">
            <v>307001</v>
          </cell>
          <cell r="B136">
            <v>307.00099999999998</v>
          </cell>
          <cell r="C136" t="str">
            <v>АНО ДОД "Станция юных туристов"</v>
          </cell>
        </row>
        <row r="137">
          <cell r="A137">
            <v>308001</v>
          </cell>
          <cell r="B137">
            <v>308.00099999999998</v>
          </cell>
          <cell r="C137" t="str">
            <v>Муниципальное образовательное учреждение Специальная</v>
          </cell>
          <cell r="D137" t="str">
            <v>(коррекционная) школа интернат № 5 для детей сирот</v>
          </cell>
        </row>
        <row r="138">
          <cell r="A138">
            <v>311001</v>
          </cell>
          <cell r="B138">
            <v>311.00099999999998</v>
          </cell>
          <cell r="C138" t="str">
            <v>Детская молочная кухня</v>
          </cell>
        </row>
        <row r="139">
          <cell r="A139">
            <v>314001</v>
          </cell>
          <cell r="B139">
            <v>314.00099999999998</v>
          </cell>
          <cell r="C139" t="str">
            <v>ГУ Омский ЦГМС-Р</v>
          </cell>
        </row>
        <row r="140">
          <cell r="A140">
            <v>315001</v>
          </cell>
          <cell r="B140">
            <v>315.00099999999998</v>
          </cell>
          <cell r="C140" t="str">
            <v>23-ОГПС МЧС России по Тюменской области</v>
          </cell>
        </row>
        <row r="141">
          <cell r="A141">
            <v>317001</v>
          </cell>
          <cell r="B141">
            <v>317.00099999999998</v>
          </cell>
          <cell r="C141" t="str">
            <v>МОУ СОШ № 17</v>
          </cell>
        </row>
        <row r="142">
          <cell r="A142">
            <v>321001</v>
          </cell>
          <cell r="B142">
            <v>321.00099999999998</v>
          </cell>
          <cell r="C142" t="str">
            <v>АНО детский сад "Кораблик"</v>
          </cell>
        </row>
        <row r="143">
          <cell r="A143">
            <v>324001</v>
          </cell>
          <cell r="B143">
            <v>324.00099999999998</v>
          </cell>
          <cell r="C143" t="str">
            <v>АНО"Детский сад-Центр развития ребенка "Чебурашка"</v>
          </cell>
        </row>
        <row r="144">
          <cell r="A144">
            <v>327001</v>
          </cell>
          <cell r="B144">
            <v>327.00099999999998</v>
          </cell>
          <cell r="C144" t="str">
            <v>МОУ ДОД"Детская школа искусств имени А.А.Алябьева"</v>
          </cell>
        </row>
        <row r="145">
          <cell r="A145">
            <v>342001</v>
          </cell>
          <cell r="B145">
            <v>342.00099999999998</v>
          </cell>
          <cell r="C145" t="str">
            <v>Отделение по г.Тобольску Управления Федерального казначейства</v>
          </cell>
          <cell r="D145" t="str">
            <v>по Тюменской области</v>
          </cell>
        </row>
        <row r="146">
          <cell r="A146">
            <v>374001</v>
          </cell>
          <cell r="B146">
            <v>374.00099999999998</v>
          </cell>
          <cell r="C146" t="str">
            <v>МУП "Архитектура и градостроительство"</v>
          </cell>
        </row>
        <row r="147">
          <cell r="A147">
            <v>375001</v>
          </cell>
          <cell r="B147">
            <v>375.00099999999998</v>
          </cell>
          <cell r="C147" t="str">
            <v>Управление судебного департамента при Верховном суде РФ в ТО</v>
          </cell>
        </row>
        <row r="148">
          <cell r="A148">
            <v>376001</v>
          </cell>
          <cell r="B148">
            <v>376.00099999999998</v>
          </cell>
          <cell r="C148" t="str">
            <v>УВД г.Тобольска и Тобольского района Тюменской области</v>
          </cell>
        </row>
        <row r="149">
          <cell r="A149">
            <v>385001</v>
          </cell>
          <cell r="B149">
            <v>385.00099999999998</v>
          </cell>
          <cell r="C149" t="str">
            <v>ГОУ НПО Профессиональный лицей №11</v>
          </cell>
        </row>
        <row r="150">
          <cell r="A150">
            <v>386001</v>
          </cell>
          <cell r="B150">
            <v>386.00099999999998</v>
          </cell>
          <cell r="C150" t="str">
            <v>МОУ средняя общеобразовательная школа № 12</v>
          </cell>
        </row>
        <row r="151">
          <cell r="A151">
            <v>388001</v>
          </cell>
          <cell r="B151">
            <v>388.00099999999998</v>
          </cell>
          <cell r="C151" t="str">
            <v>АНО детский сад "Родничок"</v>
          </cell>
        </row>
        <row r="152">
          <cell r="A152">
            <v>389001</v>
          </cell>
          <cell r="B152">
            <v>389.00099999999998</v>
          </cell>
          <cell r="C152" t="str">
            <v>МОУ Начальная школа-детский сад № 52 "Нотка"</v>
          </cell>
        </row>
        <row r="153">
          <cell r="A153">
            <v>400001</v>
          </cell>
          <cell r="B153">
            <v>400.00099999999998</v>
          </cell>
          <cell r="C153" t="str">
            <v>Муниципальное образовательное учреждение "Центр образования"</v>
          </cell>
        </row>
        <row r="154">
          <cell r="A154">
            <v>405001</v>
          </cell>
          <cell r="B154">
            <v>405.00099999999998</v>
          </cell>
          <cell r="C154" t="str">
            <v>ФГУ "Главное бюро МСЭ по Тюменской области"</v>
          </cell>
        </row>
        <row r="155">
          <cell r="A155">
            <v>422001</v>
          </cell>
          <cell r="B155">
            <v>422.00099999999998</v>
          </cell>
          <cell r="C155" t="str">
            <v>МУП "Жилищное хозяйство"</v>
          </cell>
        </row>
        <row r="156">
          <cell r="A156">
            <v>423001</v>
          </cell>
          <cell r="B156">
            <v>423.00099999999998</v>
          </cell>
          <cell r="C156" t="str">
            <v>Управление по делам гражданской обороны, чрезвычайным</v>
          </cell>
          <cell r="D156" t="str">
            <v>ситуациям</v>
          </cell>
        </row>
        <row r="157">
          <cell r="A157">
            <v>484001</v>
          </cell>
          <cell r="B157">
            <v>484.00099999999998</v>
          </cell>
          <cell r="C157" t="str">
            <v>МОУ средняя общеобразовательная школа № 18</v>
          </cell>
        </row>
        <row r="158">
          <cell r="A158">
            <v>485001</v>
          </cell>
          <cell r="B158">
            <v>485.00099999999998</v>
          </cell>
          <cell r="C158" t="str">
            <v>МОУ"Средняя общеобразовательная школа № 2"</v>
          </cell>
        </row>
        <row r="159">
          <cell r="A159">
            <v>500001</v>
          </cell>
          <cell r="B159">
            <v>500.00099999999998</v>
          </cell>
          <cell r="C159" t="str">
            <v>ФГУ ИК-9 УФСИН России по Тюменской области</v>
          </cell>
        </row>
        <row r="160">
          <cell r="A160">
            <v>501001</v>
          </cell>
          <cell r="B160">
            <v>501.00099999999998</v>
          </cell>
          <cell r="C160" t="str">
            <v>Админимстрация Ермаковского сельского поселения Тобольского</v>
          </cell>
          <cell r="D160" t="str">
            <v>муниципального района Тюменской области</v>
          </cell>
        </row>
        <row r="161">
          <cell r="A161">
            <v>502001</v>
          </cell>
          <cell r="B161">
            <v>502.00099999999998</v>
          </cell>
          <cell r="C161" t="str">
            <v>Бизинское МУП производственное ЖКХ</v>
          </cell>
        </row>
        <row r="162">
          <cell r="A162">
            <v>503001</v>
          </cell>
          <cell r="B162">
            <v>503.00099999999998</v>
          </cell>
          <cell r="C162" t="str">
            <v>Администрация Малозоркальцевского сельского поселения</v>
          </cell>
          <cell r="D162" t="str">
            <v>Тобольского муниципального района Тюменской области</v>
          </cell>
        </row>
        <row r="163">
          <cell r="A163">
            <v>504001</v>
          </cell>
          <cell r="B163">
            <v>504.00099999999998</v>
          </cell>
          <cell r="C163" t="str">
            <v>АНО дошкольного образования Нижне-Аремзянский детский</v>
          </cell>
          <cell r="D163" t="str">
            <v>сад "Аленушка"</v>
          </cell>
        </row>
        <row r="164">
          <cell r="A164">
            <v>505001</v>
          </cell>
          <cell r="B164">
            <v>505.00099999999998</v>
          </cell>
          <cell r="C164" t="str">
            <v>АНО дошкольного образования Ермаковский детский сад</v>
          </cell>
          <cell r="D164" t="str">
            <v>"Солнышко"</v>
          </cell>
        </row>
        <row r="165">
          <cell r="A165">
            <v>507001</v>
          </cell>
          <cell r="B165">
            <v>507.00099999999998</v>
          </cell>
          <cell r="C165" t="str">
            <v>МОУ Нижнеаремзянская средняя общ.школа Тюменской области</v>
          </cell>
          <cell r="D165" t="str">
            <v>Тобольского района</v>
          </cell>
        </row>
        <row r="166">
          <cell r="A166">
            <v>508001</v>
          </cell>
          <cell r="B166">
            <v>508.00099999999998</v>
          </cell>
          <cell r="C166" t="str">
            <v>МУП ЖЭУ "Заречье"</v>
          </cell>
        </row>
        <row r="167">
          <cell r="A167">
            <v>511001</v>
          </cell>
          <cell r="B167">
            <v>511.00099999999998</v>
          </cell>
          <cell r="C167" t="str">
            <v>НОУ Начальная общеобразовательная школа г.Тобольска</v>
          </cell>
        </row>
        <row r="168">
          <cell r="A168">
            <v>512001</v>
          </cell>
          <cell r="B168">
            <v>512.00099999999998</v>
          </cell>
          <cell r="C168" t="str">
            <v>Товарищество собственников жилья "Сибиряк"</v>
          </cell>
        </row>
        <row r="169">
          <cell r="A169">
            <v>514001</v>
          </cell>
          <cell r="B169">
            <v>514.00099999999998</v>
          </cell>
          <cell r="C169" t="str">
            <v>ГУ Федеральной регистрационной службы по ТО ХМАО и ЯНАО</v>
          </cell>
        </row>
        <row r="170">
          <cell r="A170">
            <v>516001</v>
          </cell>
          <cell r="B170">
            <v>516.00099999999998</v>
          </cell>
          <cell r="C170" t="str">
            <v>АНО Детский оздоровительный лагерь "Солнечный"</v>
          </cell>
        </row>
        <row r="171">
          <cell r="A171">
            <v>517001</v>
          </cell>
          <cell r="B171">
            <v>517.00099999999998</v>
          </cell>
          <cell r="C171" t="str">
            <v>МОУ "Гимназия имени Н.Д.Лицмана"</v>
          </cell>
        </row>
        <row r="172">
          <cell r="A172">
            <v>608001</v>
          </cell>
          <cell r="B172">
            <v>608.00099999999998</v>
          </cell>
          <cell r="C172" t="str">
            <v>ООО "Левобережье"</v>
          </cell>
        </row>
        <row r="173">
          <cell r="A173">
            <v>616001</v>
          </cell>
          <cell r="B173">
            <v>616.00099999999998</v>
          </cell>
          <cell r="C173" t="str">
            <v>ГУ ТО "Областное бюро СМЭ"</v>
          </cell>
        </row>
        <row r="174">
          <cell r="A174">
            <v>636001</v>
          </cell>
          <cell r="B174">
            <v>636.00099999999998</v>
          </cell>
          <cell r="C174" t="str">
            <v>АНО детский сад №30</v>
          </cell>
        </row>
        <row r="175">
          <cell r="A175">
            <v>642001</v>
          </cell>
          <cell r="B175">
            <v>642.00099999999998</v>
          </cell>
          <cell r="C175" t="str">
            <v>ТСЖ "Монолит-34"</v>
          </cell>
        </row>
        <row r="176">
          <cell r="A176">
            <v>644001</v>
          </cell>
          <cell r="B176">
            <v>644.00099999999998</v>
          </cell>
          <cell r="C176" t="str">
            <v>МУ "Молодежная биржа труда"</v>
          </cell>
        </row>
        <row r="177">
          <cell r="A177">
            <v>646001</v>
          </cell>
          <cell r="B177">
            <v>646.00099999999998</v>
          </cell>
          <cell r="C177" t="str">
            <v>ГОУВПО "Филиал Московского Государственного университета</v>
          </cell>
          <cell r="D177" t="str">
            <v>технологий и управления</v>
          </cell>
        </row>
        <row r="178">
          <cell r="A178">
            <v>647001</v>
          </cell>
          <cell r="B178">
            <v>647.00099999999998</v>
          </cell>
          <cell r="C178" t="str">
            <v>Управление Федеральной службы судебных приставов по</v>
          </cell>
          <cell r="D178" t="str">
            <v>Тюменской области</v>
          </cell>
        </row>
        <row r="179">
          <cell r="A179">
            <v>650001</v>
          </cell>
          <cell r="B179">
            <v>650.00099999999998</v>
          </cell>
          <cell r="C179" t="str">
            <v>Муниципальное учреждение культуры "Центр национальных</v>
          </cell>
          <cell r="D179" t="str">
            <v>культур"</v>
          </cell>
        </row>
        <row r="180">
          <cell r="A180">
            <v>651001</v>
          </cell>
          <cell r="B180">
            <v>651.00099999999998</v>
          </cell>
          <cell r="C180" t="str">
            <v>Прокуратура Тюменской области г.Тобольск</v>
          </cell>
        </row>
        <row r="181">
          <cell r="A181">
            <v>674001</v>
          </cell>
          <cell r="B181">
            <v>674.00099999999998</v>
          </cell>
          <cell r="C181" t="str">
            <v>Некоммерческая организация Тюменская межрегиональная</v>
          </cell>
          <cell r="D181" t="str">
            <v>коллегия адвокатов</v>
          </cell>
        </row>
        <row r="182">
          <cell r="A182">
            <v>694001</v>
          </cell>
          <cell r="B182">
            <v>694.00099999999998</v>
          </cell>
          <cell r="C182" t="str">
            <v>МУ СРЦП "Личный друг"</v>
          </cell>
        </row>
        <row r="183">
          <cell r="A183">
            <v>699001</v>
          </cell>
          <cell r="B183">
            <v>699.00099999999998</v>
          </cell>
          <cell r="C183" t="str">
            <v>ГУ ТО ОМЦ "Резерв"</v>
          </cell>
        </row>
        <row r="184">
          <cell r="A184">
            <v>701001</v>
          </cell>
          <cell r="B184">
            <v>701.00099999999998</v>
          </cell>
          <cell r="C184" t="str">
            <v>АНО Детский сад "Березка"</v>
          </cell>
        </row>
        <row r="185">
          <cell r="A185">
            <v>702001</v>
          </cell>
          <cell r="B185">
            <v>702.00099999999998</v>
          </cell>
          <cell r="C185" t="str">
            <v>АНО  Детский сад "Золотая рыбка"</v>
          </cell>
        </row>
        <row r="186">
          <cell r="A186">
            <v>703001</v>
          </cell>
          <cell r="B186">
            <v>703.00099999999998</v>
          </cell>
          <cell r="C186" t="str">
            <v>АНО детский сад №40-"Центр развития ребенка"</v>
          </cell>
        </row>
        <row r="187">
          <cell r="A187">
            <v>704001</v>
          </cell>
          <cell r="B187">
            <v>704.00099999999998</v>
          </cell>
          <cell r="C187" t="str">
            <v>АНО  Детский сад "Журавлик"</v>
          </cell>
        </row>
        <row r="188">
          <cell r="A188">
            <v>705001</v>
          </cell>
          <cell r="B188">
            <v>705.00099999999998</v>
          </cell>
          <cell r="C188" t="str">
            <v>АНО детский сад "Лесная сказка"</v>
          </cell>
        </row>
        <row r="189">
          <cell r="A189">
            <v>706001</v>
          </cell>
          <cell r="B189">
            <v>706.00099999999998</v>
          </cell>
          <cell r="C189" t="str">
            <v>АНО Детский сад "Радуга"</v>
          </cell>
        </row>
        <row r="190">
          <cell r="A190">
            <v>738001</v>
          </cell>
          <cell r="B190">
            <v>738.00099999999998</v>
          </cell>
          <cell r="C190" t="str">
            <v>Центральный банк Российской Федерации (Банк России)</v>
          </cell>
        </row>
        <row r="191">
          <cell r="A191">
            <v>744001</v>
          </cell>
          <cell r="B191">
            <v>744.00099999999998</v>
          </cell>
          <cell r="C191" t="str">
            <v>ФГУП "Госрыбцентр"</v>
          </cell>
        </row>
        <row r="192">
          <cell r="A192">
            <v>745001</v>
          </cell>
          <cell r="B192">
            <v>745.00099999999998</v>
          </cell>
          <cell r="C192" t="str">
            <v>МУНПП "Геоцентр"</v>
          </cell>
        </row>
        <row r="193">
          <cell r="A193">
            <v>805001</v>
          </cell>
          <cell r="B193">
            <v>805.00099999999998</v>
          </cell>
          <cell r="C193" t="str">
            <v>Муниципальный авиационно-технический клуб</v>
          </cell>
        </row>
        <row r="194">
          <cell r="A194">
            <v>818001</v>
          </cell>
          <cell r="B194">
            <v>818.00099999999998</v>
          </cell>
          <cell r="C194" t="str">
            <v>ФГОУ ВПО "Новосибирская государственная академия водного</v>
          </cell>
          <cell r="D194" t="str">
            <v>транспорта"</v>
          </cell>
        </row>
        <row r="195">
          <cell r="A195">
            <v>820001</v>
          </cell>
          <cell r="B195">
            <v>820.00099999999998</v>
          </cell>
          <cell r="C195" t="str">
            <v>МОУ ДОД "Центр эстетического воспитания детей"</v>
          </cell>
        </row>
        <row r="196">
          <cell r="A196">
            <v>825001</v>
          </cell>
          <cell r="B196">
            <v>825.00099999999998</v>
          </cell>
          <cell r="C196" t="str">
            <v>Крестьянское хозяйство "Расчет"</v>
          </cell>
        </row>
        <row r="197">
          <cell r="A197">
            <v>832001</v>
          </cell>
          <cell r="B197">
            <v>832.00099999999998</v>
          </cell>
          <cell r="C197" t="str">
            <v>АНО "Центр социального обслуживания населения"</v>
          </cell>
        </row>
        <row r="198">
          <cell r="A198">
            <v>842001</v>
          </cell>
          <cell r="B198">
            <v>842.00099999999998</v>
          </cell>
          <cell r="C198" t="str">
            <v>МУП "Ремжилэксплуатация"</v>
          </cell>
        </row>
        <row r="199">
          <cell r="A199">
            <v>847001</v>
          </cell>
          <cell r="B199">
            <v>847.00099999999998</v>
          </cell>
          <cell r="C199" t="str">
            <v>Муниципальная Специальная (коррекционная) общеобразовательная</v>
          </cell>
          <cell r="D199" t="str">
            <v>школа № 19 VIII вида</v>
          </cell>
        </row>
        <row r="200">
          <cell r="A200">
            <v>849001</v>
          </cell>
          <cell r="B200">
            <v>849.00099999999998</v>
          </cell>
          <cell r="C200" t="str">
            <v>МОУ ДОД "Детско-юношеская спортивная школа № 2"</v>
          </cell>
        </row>
        <row r="201">
          <cell r="A201">
            <v>871001</v>
          </cell>
          <cell r="B201">
            <v>871.00099999999998</v>
          </cell>
          <cell r="C201" t="str">
            <v>АНО"ИИЦ Тобольская правда"</v>
          </cell>
        </row>
        <row r="202">
          <cell r="A202">
            <v>889001</v>
          </cell>
          <cell r="B202">
            <v>889.00099999999998</v>
          </cell>
          <cell r="C202" t="str">
            <v>УВД г.Тобольска и Тобольского района Тюменской области</v>
          </cell>
        </row>
        <row r="203">
          <cell r="A203">
            <v>894001</v>
          </cell>
          <cell r="B203">
            <v>894.00099999999998</v>
          </cell>
          <cell r="C203" t="str">
            <v>Управление по технологическому и экологическому надзору</v>
          </cell>
          <cell r="D203" t="str">
            <v>Ростехнадзора по Тюменской области</v>
          </cell>
        </row>
        <row r="204">
          <cell r="A204">
            <v>906001</v>
          </cell>
          <cell r="B204">
            <v>906.00099999999998</v>
          </cell>
          <cell r="C204" t="str">
            <v>АНО Комплексный центр социального обслуживания населения</v>
          </cell>
          <cell r="D204" t="str">
            <v>Тобольского района</v>
          </cell>
        </row>
        <row r="205">
          <cell r="A205">
            <v>909001</v>
          </cell>
          <cell r="B205">
            <v>909.00099999999998</v>
          </cell>
          <cell r="C205" t="str">
            <v>МУП "Паритет"</v>
          </cell>
        </row>
        <row r="206">
          <cell r="A206">
            <v>912001</v>
          </cell>
          <cell r="B206">
            <v>912.00099999999998</v>
          </cell>
          <cell r="C206" t="str">
            <v>ГУ Главное Управление внутренних дел Тюменской области</v>
          </cell>
        </row>
        <row r="207">
          <cell r="A207">
            <v>931001</v>
          </cell>
          <cell r="B207">
            <v>931.00099999999998</v>
          </cell>
          <cell r="C207" t="str">
            <v>Муниципальное унитарное предприятие"Ритуальные услуги"</v>
          </cell>
        </row>
        <row r="208">
          <cell r="A208">
            <v>933001</v>
          </cell>
          <cell r="B208">
            <v>933.00099999999998</v>
          </cell>
          <cell r="C208" t="str">
            <v>Управление социальной защиты населения г.Тобольска</v>
          </cell>
        </row>
        <row r="209">
          <cell r="A209">
            <v>1000001</v>
          </cell>
          <cell r="B209">
            <v>1000.001</v>
          </cell>
          <cell r="C209" t="str">
            <v>Садово-некоммерческое товарищество "Черемушки"</v>
          </cell>
        </row>
        <row r="210">
          <cell r="A210">
            <v>1001001</v>
          </cell>
          <cell r="B210">
            <v>1001.001</v>
          </cell>
          <cell r="C210" t="str">
            <v>Лупандина Светлана Викторовна</v>
          </cell>
        </row>
        <row r="211">
          <cell r="A211">
            <v>1003001</v>
          </cell>
          <cell r="B211">
            <v>1003.001</v>
          </cell>
          <cell r="C211" t="str">
            <v>Марганова Оксана Борисовна</v>
          </cell>
        </row>
        <row r="212">
          <cell r="A212">
            <v>1004001</v>
          </cell>
          <cell r="B212">
            <v>1004.001</v>
          </cell>
          <cell r="C212" t="str">
            <v>Никитюк Наталья Александровна</v>
          </cell>
        </row>
        <row r="213">
          <cell r="A213">
            <v>1005001</v>
          </cell>
          <cell r="B213">
            <v>1005.001</v>
          </cell>
          <cell r="C213" t="str">
            <v>Ульянова Нина Григорьевна</v>
          </cell>
        </row>
        <row r="214">
          <cell r="A214">
            <v>1006001</v>
          </cell>
          <cell r="B214">
            <v>1006.001</v>
          </cell>
          <cell r="C214" t="str">
            <v>Мельник Валерий Сергеевич</v>
          </cell>
        </row>
        <row r="215">
          <cell r="A215">
            <v>1007001</v>
          </cell>
          <cell r="B215">
            <v>1007.001</v>
          </cell>
          <cell r="C215" t="str">
            <v>Руденко Станислав Иванович</v>
          </cell>
        </row>
        <row r="216">
          <cell r="A216">
            <v>1009001</v>
          </cell>
          <cell r="B216">
            <v>1009.001</v>
          </cell>
          <cell r="C216" t="str">
            <v>Кукарских Сергей Анатольевич</v>
          </cell>
        </row>
        <row r="217">
          <cell r="A217">
            <v>1011001</v>
          </cell>
          <cell r="B217">
            <v>1011.001</v>
          </cell>
          <cell r="C217" t="str">
            <v>Бондаренко Людмила Васильевна</v>
          </cell>
        </row>
        <row r="218">
          <cell r="A218">
            <v>1012001</v>
          </cell>
          <cell r="B218">
            <v>1012.001</v>
          </cell>
          <cell r="C218" t="str">
            <v>Ситников Евгений Викторович</v>
          </cell>
        </row>
        <row r="219">
          <cell r="A219">
            <v>1013001</v>
          </cell>
          <cell r="B219">
            <v>1013.001</v>
          </cell>
          <cell r="C219" t="str">
            <v>Попова Людмила Николаевна</v>
          </cell>
        </row>
        <row r="220">
          <cell r="A220">
            <v>1014001</v>
          </cell>
          <cell r="B220">
            <v>1014.001</v>
          </cell>
          <cell r="C220" t="str">
            <v>Баранов Олег Юрьевич</v>
          </cell>
        </row>
        <row r="221">
          <cell r="A221">
            <v>1015001</v>
          </cell>
          <cell r="B221">
            <v>1015.001</v>
          </cell>
          <cell r="C221" t="str">
            <v>Паносян Степан Аветисович</v>
          </cell>
        </row>
        <row r="222">
          <cell r="A222">
            <v>1017001</v>
          </cell>
          <cell r="B222">
            <v>1017.001</v>
          </cell>
          <cell r="C222" t="str">
            <v>Вакарина Татьяна Владимировна</v>
          </cell>
        </row>
        <row r="223">
          <cell r="A223">
            <v>1018001</v>
          </cell>
          <cell r="B223">
            <v>1018.001</v>
          </cell>
          <cell r="C223" t="str">
            <v>Копытова Оксана Валериевна</v>
          </cell>
        </row>
        <row r="224">
          <cell r="A224">
            <v>1019001</v>
          </cell>
          <cell r="B224">
            <v>1019.001</v>
          </cell>
          <cell r="C224" t="str">
            <v>Чернов Павел Анатольевич</v>
          </cell>
        </row>
        <row r="225">
          <cell r="A225">
            <v>1020001</v>
          </cell>
          <cell r="B225">
            <v>1020.001</v>
          </cell>
          <cell r="C225" t="str">
            <v>Балина Светлана Александровна</v>
          </cell>
        </row>
        <row r="226">
          <cell r="A226">
            <v>1023001</v>
          </cell>
          <cell r="B226">
            <v>1023.001</v>
          </cell>
          <cell r="C226" t="str">
            <v>Бойко Людмила Николаевна</v>
          </cell>
        </row>
        <row r="227">
          <cell r="A227">
            <v>1024001</v>
          </cell>
          <cell r="B227">
            <v>1024.001</v>
          </cell>
          <cell r="C227" t="str">
            <v>Муратов Фарид Маннурович</v>
          </cell>
        </row>
        <row r="228">
          <cell r="A228">
            <v>1025001</v>
          </cell>
          <cell r="B228">
            <v>1025.001</v>
          </cell>
          <cell r="C228" t="str">
            <v>Кокорина Надежда Ивановна</v>
          </cell>
        </row>
        <row r="229">
          <cell r="A229">
            <v>1026001</v>
          </cell>
          <cell r="B229">
            <v>1026.001</v>
          </cell>
          <cell r="C229" t="str">
            <v>Горбова Валентина Матвеевна - предпр.без обр.юр.лица</v>
          </cell>
        </row>
        <row r="230">
          <cell r="A230">
            <v>1027001</v>
          </cell>
          <cell r="B230">
            <v>1027.001</v>
          </cell>
          <cell r="C230" t="str">
            <v>Ефремова Ольга Григорьевна</v>
          </cell>
        </row>
        <row r="231">
          <cell r="A231">
            <v>1028001</v>
          </cell>
          <cell r="B231">
            <v>1028.001</v>
          </cell>
          <cell r="C231" t="str">
            <v>Лосев Владимир Анатольевич</v>
          </cell>
        </row>
        <row r="232">
          <cell r="A232">
            <v>1029001</v>
          </cell>
          <cell r="B232">
            <v>1029.001</v>
          </cell>
          <cell r="C232" t="str">
            <v>Червова Ольга Леонидовна</v>
          </cell>
        </row>
        <row r="233">
          <cell r="A233">
            <v>1030001</v>
          </cell>
          <cell r="B233">
            <v>1030.001</v>
          </cell>
          <cell r="C233" t="str">
            <v>Нигматулина Татьяна Сагитовна</v>
          </cell>
        </row>
        <row r="234">
          <cell r="A234">
            <v>1031001</v>
          </cell>
          <cell r="B234">
            <v>1031.001</v>
          </cell>
          <cell r="C234" t="str">
            <v>ГСК "Алтай"</v>
          </cell>
        </row>
        <row r="235">
          <cell r="A235">
            <v>1032001</v>
          </cell>
          <cell r="B235">
            <v>1032.001</v>
          </cell>
          <cell r="C235" t="str">
            <v>Бакшеева Лидия Николаевна</v>
          </cell>
        </row>
        <row r="236">
          <cell r="A236">
            <v>1034001</v>
          </cell>
          <cell r="B236">
            <v>1034.001</v>
          </cell>
          <cell r="C236" t="str">
            <v>Цыганкова Наталья Валериевна</v>
          </cell>
        </row>
        <row r="237">
          <cell r="A237">
            <v>1036001</v>
          </cell>
          <cell r="B237">
            <v>1036.001</v>
          </cell>
          <cell r="C237" t="str">
            <v>Пятернева Анна Петровна</v>
          </cell>
        </row>
        <row r="238">
          <cell r="A238">
            <v>1037001</v>
          </cell>
          <cell r="B238">
            <v>1037.001</v>
          </cell>
          <cell r="C238" t="str">
            <v>Брагинец Анатолий Иванович</v>
          </cell>
        </row>
        <row r="239">
          <cell r="A239">
            <v>1038001</v>
          </cell>
          <cell r="B239">
            <v>1038.001</v>
          </cell>
          <cell r="C239" t="str">
            <v>Иванова Юлия Анатольевна</v>
          </cell>
        </row>
        <row r="240">
          <cell r="A240">
            <v>1039001</v>
          </cell>
          <cell r="B240">
            <v>1039.001</v>
          </cell>
          <cell r="C240" t="str">
            <v>Кошуков Валерий Александрович</v>
          </cell>
        </row>
        <row r="241">
          <cell r="A241">
            <v>1040001</v>
          </cell>
          <cell r="B241">
            <v>1040.001</v>
          </cell>
          <cell r="C241" t="str">
            <v>Лебедева Хакима Хакимчановна - пред.без обр.юр.лица</v>
          </cell>
        </row>
        <row r="242">
          <cell r="A242">
            <v>1041001</v>
          </cell>
          <cell r="B242">
            <v>1041.001</v>
          </cell>
          <cell r="C242" t="str">
            <v>Стамбовская Светлана Сергеевна - пред.без обр.юр.лица</v>
          </cell>
        </row>
        <row r="243">
          <cell r="A243">
            <v>1042001</v>
          </cell>
          <cell r="B243">
            <v>1042.001</v>
          </cell>
          <cell r="C243" t="str">
            <v>Ревнивых Николай Федорович</v>
          </cell>
        </row>
        <row r="244">
          <cell r="A244">
            <v>1043001</v>
          </cell>
          <cell r="B244">
            <v>1043.001</v>
          </cell>
          <cell r="C244" t="str">
            <v>ГК "Урал"</v>
          </cell>
        </row>
        <row r="245">
          <cell r="A245">
            <v>1044001</v>
          </cell>
          <cell r="B245">
            <v>1044.001</v>
          </cell>
          <cell r="C245" t="str">
            <v>Аширов Акрам Камилевич</v>
          </cell>
        </row>
        <row r="246">
          <cell r="A246">
            <v>1045001</v>
          </cell>
          <cell r="B246">
            <v>1045.001</v>
          </cell>
          <cell r="C246" t="str">
            <v>Егорова Галина Владимировна - пред.без обр.юр.лица</v>
          </cell>
        </row>
        <row r="247">
          <cell r="A247">
            <v>1046001</v>
          </cell>
          <cell r="B247">
            <v>1046.001</v>
          </cell>
          <cell r="C247" t="str">
            <v>Дергоусова Валентина Георгиевна - пред.без обр.юр.лица</v>
          </cell>
        </row>
        <row r="248">
          <cell r="A248">
            <v>1047001</v>
          </cell>
          <cell r="B248">
            <v>1047.001</v>
          </cell>
          <cell r="C248" t="str">
            <v>Зобнин Николай Александрович - пред.без обр.юр.лица</v>
          </cell>
        </row>
        <row r="249">
          <cell r="A249">
            <v>1049001</v>
          </cell>
          <cell r="B249">
            <v>1049.001</v>
          </cell>
          <cell r="C249" t="str">
            <v>Кошкаров Михаил Анатольевич - пред.без обр.юр.лица</v>
          </cell>
        </row>
        <row r="250">
          <cell r="A250">
            <v>1050001</v>
          </cell>
          <cell r="B250">
            <v>1050.001</v>
          </cell>
          <cell r="C250" t="str">
            <v>Зырянова Вера Рафаиловна пред.без обр.юр.лица</v>
          </cell>
        </row>
        <row r="251">
          <cell r="A251">
            <v>1052001</v>
          </cell>
          <cell r="B251">
            <v>1052.001</v>
          </cell>
          <cell r="C251" t="str">
            <v>Самотис Любовь Александровна</v>
          </cell>
        </row>
        <row r="252">
          <cell r="A252">
            <v>1053001</v>
          </cell>
          <cell r="B252">
            <v>1053.001</v>
          </cell>
          <cell r="C252" t="str">
            <v>Бастрикова Марина Николаевна - пред.без обр.юр.лица</v>
          </cell>
        </row>
        <row r="253">
          <cell r="A253">
            <v>1054001</v>
          </cell>
          <cell r="B253">
            <v>1054.001</v>
          </cell>
          <cell r="C253" t="str">
            <v>Лысый Виктор Иванович - пред.без обр.юр.лица</v>
          </cell>
        </row>
        <row r="254">
          <cell r="A254">
            <v>1056001</v>
          </cell>
          <cell r="B254">
            <v>1056.001</v>
          </cell>
          <cell r="C254" t="str">
            <v>Криванков Сергей Николаевич - пред.без обр.юр.лица</v>
          </cell>
        </row>
        <row r="255">
          <cell r="A255">
            <v>1057001</v>
          </cell>
          <cell r="B255">
            <v>1057.001</v>
          </cell>
          <cell r="C255" t="str">
            <v>Тимканова Светлана Михайловна - пред.без обр.юр.лица</v>
          </cell>
        </row>
        <row r="256">
          <cell r="A256">
            <v>1058001</v>
          </cell>
          <cell r="B256">
            <v>1058.001</v>
          </cell>
          <cell r="C256" t="str">
            <v>Рыжикова Татьяна Тимофеевна</v>
          </cell>
        </row>
        <row r="257">
          <cell r="A257">
            <v>1059001</v>
          </cell>
          <cell r="B257">
            <v>1059.001</v>
          </cell>
          <cell r="C257" t="str">
            <v>Хен Людмила Николаевна - пред.без обр.юр.лица</v>
          </cell>
        </row>
        <row r="258">
          <cell r="A258">
            <v>1060001</v>
          </cell>
          <cell r="B258">
            <v>1060.001</v>
          </cell>
          <cell r="C258" t="str">
            <v>Козлова Елена Александровна</v>
          </cell>
        </row>
        <row r="259">
          <cell r="A259">
            <v>1062001</v>
          </cell>
          <cell r="B259">
            <v>1062.001</v>
          </cell>
          <cell r="C259" t="str">
            <v>Орсич Наталья Евгеньевна - пред.без обр.юр.лица</v>
          </cell>
        </row>
        <row r="260">
          <cell r="A260">
            <v>1063001</v>
          </cell>
          <cell r="B260">
            <v>1063.001</v>
          </cell>
          <cell r="C260" t="str">
            <v>Болдырев Сергей Владимирович - физическое лицо</v>
          </cell>
        </row>
        <row r="261">
          <cell r="A261">
            <v>1064001</v>
          </cell>
          <cell r="B261">
            <v>1064.001</v>
          </cell>
          <cell r="C261" t="str">
            <v>Расулова Фаргана Мирза кызы - физическое лицо</v>
          </cell>
        </row>
        <row r="262">
          <cell r="A262">
            <v>1065001</v>
          </cell>
          <cell r="B262">
            <v>1065.001</v>
          </cell>
          <cell r="C262" t="str">
            <v>Шанауров Евгений Викторович</v>
          </cell>
        </row>
        <row r="263">
          <cell r="A263">
            <v>1066001</v>
          </cell>
          <cell r="B263">
            <v>1066.001</v>
          </cell>
          <cell r="C263" t="str">
            <v>Кунашенко Василий Иванович -</v>
          </cell>
        </row>
        <row r="264">
          <cell r="A264">
            <v>1067001</v>
          </cell>
          <cell r="B264">
            <v>1067.001</v>
          </cell>
          <cell r="C264" t="str">
            <v>Аширяпова Эльмира Альбертовна - пред.без обр.юр.лица</v>
          </cell>
        </row>
        <row r="265">
          <cell r="A265">
            <v>1068001</v>
          </cell>
          <cell r="B265">
            <v>1068.001</v>
          </cell>
          <cell r="C265" t="str">
            <v>ГК"Ермак"</v>
          </cell>
        </row>
        <row r="266">
          <cell r="A266">
            <v>1069001</v>
          </cell>
          <cell r="B266">
            <v>1069.001</v>
          </cell>
          <cell r="C266" t="str">
            <v>Кузнецов Валерий Юрьевич</v>
          </cell>
        </row>
        <row r="267">
          <cell r="A267">
            <v>1071001</v>
          </cell>
          <cell r="B267">
            <v>1071.001</v>
          </cell>
          <cell r="C267" t="str">
            <v>Фадеева Ольга Семеновна - физ.лицо</v>
          </cell>
        </row>
        <row r="268">
          <cell r="A268">
            <v>1072001</v>
          </cell>
          <cell r="B268">
            <v>1072.001</v>
          </cell>
          <cell r="C268" t="str">
            <v>Алеев Рустам Хикматулович - пред.без обр.юр.лица</v>
          </cell>
        </row>
        <row r="269">
          <cell r="A269">
            <v>1073001</v>
          </cell>
          <cell r="B269">
            <v>1073.001</v>
          </cell>
          <cell r="C269" t="str">
            <v>Маликов Азат Вахитович - пред.без обр.юр.лица</v>
          </cell>
        </row>
        <row r="270">
          <cell r="A270">
            <v>1074001</v>
          </cell>
          <cell r="B270">
            <v>1074.001</v>
          </cell>
          <cell r="C270" t="str">
            <v>Рычихин Дмитрий Александрович - физическое лицо</v>
          </cell>
        </row>
        <row r="271">
          <cell r="A271">
            <v>1075001</v>
          </cell>
          <cell r="B271">
            <v>1075.001</v>
          </cell>
          <cell r="C271" t="str">
            <v>Азизов Алоусат Елдарович</v>
          </cell>
        </row>
        <row r="272">
          <cell r="A272">
            <v>1076001</v>
          </cell>
          <cell r="B272">
            <v>1076.001</v>
          </cell>
          <cell r="C272" t="str">
            <v>Семухин Сергей Яковлевич - пред.без обр.юр.лица</v>
          </cell>
        </row>
        <row r="273">
          <cell r="A273">
            <v>1077001</v>
          </cell>
          <cell r="B273">
            <v>1077.001</v>
          </cell>
          <cell r="C273" t="str">
            <v>Гаражный кооператив "Надежда"</v>
          </cell>
        </row>
        <row r="274">
          <cell r="A274">
            <v>1078001</v>
          </cell>
          <cell r="B274">
            <v>1078.001</v>
          </cell>
          <cell r="C274" t="str">
            <v>Малюгина Галина Дмитриевна - физ.лицо</v>
          </cell>
        </row>
        <row r="275">
          <cell r="A275">
            <v>1079001</v>
          </cell>
          <cell r="B275">
            <v>1079.001</v>
          </cell>
          <cell r="C275" t="str">
            <v>Сулейманов Фанзар Фанович - физ.лицо</v>
          </cell>
        </row>
        <row r="276">
          <cell r="A276">
            <v>1080001</v>
          </cell>
          <cell r="B276">
            <v>1080.001</v>
          </cell>
          <cell r="C276" t="str">
            <v>Плесовских Василий Михайлович - физ.лицо</v>
          </cell>
        </row>
        <row r="277">
          <cell r="A277">
            <v>1081001</v>
          </cell>
          <cell r="B277">
            <v>1081.001</v>
          </cell>
          <cell r="C277" t="str">
            <v>Плесовских Валерий Васильевич - физ.лицо</v>
          </cell>
        </row>
        <row r="278">
          <cell r="A278">
            <v>1082001</v>
          </cell>
          <cell r="B278">
            <v>1082.001</v>
          </cell>
          <cell r="C278" t="str">
            <v>Сарин Роман Олегович - физическое лицо</v>
          </cell>
        </row>
        <row r="279">
          <cell r="A279">
            <v>1084001</v>
          </cell>
          <cell r="B279">
            <v>1084.001</v>
          </cell>
          <cell r="C279" t="str">
            <v>Морозов Юрий Михайлович - физ.лицо</v>
          </cell>
        </row>
        <row r="280">
          <cell r="A280">
            <v>1085001</v>
          </cell>
          <cell r="B280">
            <v>1085.001</v>
          </cell>
          <cell r="C280" t="str">
            <v>Ведерникова Татьяна Михайловна - пред.без обр.юр.лица</v>
          </cell>
        </row>
        <row r="281">
          <cell r="A281">
            <v>1086001</v>
          </cell>
          <cell r="B281">
            <v>1086.001</v>
          </cell>
          <cell r="C281" t="str">
            <v>Москвин Сергей Владимирович - физ.лицо</v>
          </cell>
        </row>
        <row r="282">
          <cell r="A282">
            <v>1087001</v>
          </cell>
          <cell r="B282">
            <v>1087.001</v>
          </cell>
          <cell r="C282" t="str">
            <v>Лихарев Александр Юрьевич - пред.без обр.юр.лица</v>
          </cell>
        </row>
        <row r="283">
          <cell r="A283">
            <v>1089001</v>
          </cell>
          <cell r="B283">
            <v>1089.001</v>
          </cell>
          <cell r="C283" t="str">
            <v>Новоселова Людмила Николаевна - пред.без обр.юр.лица</v>
          </cell>
        </row>
        <row r="284">
          <cell r="A284">
            <v>1090001</v>
          </cell>
          <cell r="B284">
            <v>1090.001</v>
          </cell>
          <cell r="C284" t="str">
            <v>Лапина Татьяна Ивановна - физ.лицо</v>
          </cell>
        </row>
        <row r="285">
          <cell r="A285">
            <v>1091001</v>
          </cell>
          <cell r="B285">
            <v>1091.001</v>
          </cell>
          <cell r="C285" t="str">
            <v>Гутников Алесей Николаевич - физ.лицо</v>
          </cell>
        </row>
        <row r="286">
          <cell r="A286">
            <v>1092001</v>
          </cell>
          <cell r="B286">
            <v>1092.001</v>
          </cell>
          <cell r="C286" t="str">
            <v>Соколова Наталья Борисовна - физическое лицо</v>
          </cell>
        </row>
        <row r="287">
          <cell r="A287">
            <v>1093001</v>
          </cell>
          <cell r="B287">
            <v>1093.001</v>
          </cell>
          <cell r="C287" t="str">
            <v>Саитов Альмухамед Адаевич - физ.лицо</v>
          </cell>
        </row>
        <row r="288">
          <cell r="A288">
            <v>1094001</v>
          </cell>
          <cell r="B288">
            <v>1094.001</v>
          </cell>
          <cell r="C288" t="str">
            <v>Лагунов Вячеслав Борисович - физическое лицо</v>
          </cell>
        </row>
        <row r="289">
          <cell r="A289">
            <v>1095001</v>
          </cell>
          <cell r="B289">
            <v>1095.001</v>
          </cell>
          <cell r="C289" t="str">
            <v>Ревнивых Нина Федоровна - пред.без обр.юр.лица</v>
          </cell>
        </row>
        <row r="290">
          <cell r="A290">
            <v>1096001</v>
          </cell>
          <cell r="B290">
            <v>1096.001</v>
          </cell>
          <cell r="C290" t="str">
            <v>Сафиуллина Рауза Харисовна - физическое лицо</v>
          </cell>
        </row>
        <row r="291">
          <cell r="A291">
            <v>1097001</v>
          </cell>
          <cell r="B291">
            <v>1097.001</v>
          </cell>
          <cell r="C291" t="str">
            <v>Бадрызлова Лилия Римовна - индивидуальный предприниматель</v>
          </cell>
        </row>
        <row r="292">
          <cell r="A292">
            <v>1098001</v>
          </cell>
          <cell r="B292">
            <v>1098.001</v>
          </cell>
          <cell r="C292" t="str">
            <v>Гизатулин Харис Шайхайдарович - физ.лицо</v>
          </cell>
        </row>
        <row r="293">
          <cell r="A293">
            <v>1099001</v>
          </cell>
          <cell r="B293">
            <v>1099.001</v>
          </cell>
          <cell r="C293" t="str">
            <v>Сухов Игорь Валерьевич - физическое лицо</v>
          </cell>
        </row>
        <row r="294">
          <cell r="A294">
            <v>1100001</v>
          </cell>
          <cell r="B294">
            <v>1100.001</v>
          </cell>
          <cell r="C294" t="str">
            <v>Арапов Виктор Алексеевич - пред.без обр.юр.лица</v>
          </cell>
        </row>
        <row r="295">
          <cell r="A295">
            <v>1101001</v>
          </cell>
          <cell r="B295">
            <v>1101.001</v>
          </cell>
          <cell r="C295" t="str">
            <v>Зиядханова Ревана Шахларовна - индивидуальный предприниматель</v>
          </cell>
        </row>
        <row r="296">
          <cell r="A296">
            <v>1102001</v>
          </cell>
          <cell r="B296">
            <v>1102.001</v>
          </cell>
          <cell r="C296" t="str">
            <v>Войтко Сергей Иванович - физ.лицо</v>
          </cell>
        </row>
        <row r="297">
          <cell r="A297">
            <v>1103001</v>
          </cell>
          <cell r="B297">
            <v>1103.001</v>
          </cell>
          <cell r="C297" t="str">
            <v>Фирсова Надежда Анатольевна</v>
          </cell>
        </row>
        <row r="298">
          <cell r="A298">
            <v>1104001</v>
          </cell>
          <cell r="B298">
            <v>1104.001</v>
          </cell>
          <cell r="C298" t="str">
            <v>Липчинская Татьяна Андреевна - пред.без обр.юр.лица</v>
          </cell>
        </row>
        <row r="299">
          <cell r="A299">
            <v>1105001</v>
          </cell>
          <cell r="B299">
            <v>1105.001</v>
          </cell>
          <cell r="C299" t="str">
            <v>Стрункина Александра Владимировна - физ.лицо</v>
          </cell>
        </row>
        <row r="300">
          <cell r="A300">
            <v>1106001</v>
          </cell>
          <cell r="B300">
            <v>1106.001</v>
          </cell>
          <cell r="C300" t="str">
            <v>Плаксин Игорь Анатольевич</v>
          </cell>
        </row>
        <row r="301">
          <cell r="A301">
            <v>1107001</v>
          </cell>
          <cell r="B301">
            <v>1107.001</v>
          </cell>
          <cell r="C301" t="str">
            <v>Понамарчук Игорь Юрьевич</v>
          </cell>
        </row>
        <row r="302">
          <cell r="A302">
            <v>1108001</v>
          </cell>
          <cell r="B302">
            <v>1108.001</v>
          </cell>
          <cell r="C302" t="str">
            <v>Баянкина Светлана Галиевна - физ.лицо</v>
          </cell>
        </row>
        <row r="303">
          <cell r="A303">
            <v>1109001</v>
          </cell>
          <cell r="B303">
            <v>1109.001</v>
          </cell>
          <cell r="C303" t="str">
            <v>Арканова Ольга Вацлавовна - пред.без обр.юр.лица</v>
          </cell>
        </row>
        <row r="304">
          <cell r="A304">
            <v>1110001</v>
          </cell>
          <cell r="B304">
            <v>1110.001</v>
          </cell>
          <cell r="C304" t="str">
            <v>Тушакова Эльвира Харисовна - физ.лицо</v>
          </cell>
        </row>
        <row r="305">
          <cell r="A305">
            <v>1111001</v>
          </cell>
          <cell r="B305">
            <v>1111.001</v>
          </cell>
          <cell r="C305" t="str">
            <v>Егоров Владимир Юрьевич - физическое лицо</v>
          </cell>
        </row>
        <row r="306">
          <cell r="A306">
            <v>1112001</v>
          </cell>
          <cell r="B306">
            <v>1112.001</v>
          </cell>
          <cell r="C306" t="str">
            <v>ГСК "Сизо-3"</v>
          </cell>
        </row>
        <row r="307">
          <cell r="A307">
            <v>1113001</v>
          </cell>
          <cell r="B307">
            <v>1113.001</v>
          </cell>
          <cell r="C307" t="str">
            <v>Игнатенко Ольга Николаевна</v>
          </cell>
        </row>
        <row r="308">
          <cell r="A308">
            <v>1114001</v>
          </cell>
          <cell r="B308">
            <v>1114.001</v>
          </cell>
          <cell r="C308" t="str">
            <v>Майзук Сергей Михайлович - физическое лицо</v>
          </cell>
        </row>
        <row r="309">
          <cell r="A309">
            <v>1115001</v>
          </cell>
          <cell r="B309">
            <v>1115.001</v>
          </cell>
          <cell r="C309" t="str">
            <v>Устькачкинцева Александра Гавриловна - физическое лицо</v>
          </cell>
        </row>
        <row r="310">
          <cell r="A310">
            <v>1116001</v>
          </cell>
          <cell r="B310">
            <v>1116.001</v>
          </cell>
          <cell r="C310" t="str">
            <v>Задоев Анатолий Григорьевич</v>
          </cell>
        </row>
        <row r="311">
          <cell r="A311">
            <v>1117001</v>
          </cell>
          <cell r="B311">
            <v>1117.001</v>
          </cell>
          <cell r="C311" t="str">
            <v>Фадеев Вячеслав Михайлович - физическое лицо</v>
          </cell>
        </row>
        <row r="312">
          <cell r="A312">
            <v>1118001</v>
          </cell>
          <cell r="B312">
            <v>1118.001</v>
          </cell>
          <cell r="C312" t="str">
            <v>Сайфулина Светлана Рувимовна</v>
          </cell>
        </row>
        <row r="313">
          <cell r="A313">
            <v>1119001</v>
          </cell>
          <cell r="B313">
            <v>1119.001</v>
          </cell>
          <cell r="C313" t="str">
            <v>Николенко Павел Александрович</v>
          </cell>
        </row>
        <row r="314">
          <cell r="A314">
            <v>1120001</v>
          </cell>
          <cell r="B314">
            <v>1120.001</v>
          </cell>
          <cell r="C314" t="str">
            <v>Жерновникова Светлана Геральдовна - индивидуальный предпринимате</v>
          </cell>
        </row>
        <row r="315">
          <cell r="A315">
            <v>1121001</v>
          </cell>
          <cell r="B315">
            <v>1121.001</v>
          </cell>
          <cell r="C315" t="str">
            <v>Князев Валерий Дмитриевич - физическое лицо</v>
          </cell>
        </row>
        <row r="316">
          <cell r="A316">
            <v>1122001</v>
          </cell>
          <cell r="B316">
            <v>1122.001</v>
          </cell>
          <cell r="C316" t="str">
            <v>Злыгостева Вера Васильевна - физическое лицо</v>
          </cell>
        </row>
        <row r="317">
          <cell r="A317">
            <v>1123001</v>
          </cell>
          <cell r="B317">
            <v>1123.001</v>
          </cell>
          <cell r="C317" t="str">
            <v>Шевкунов Николай Иванович - индивидуальный предприниматель</v>
          </cell>
        </row>
        <row r="318">
          <cell r="A318">
            <v>1124001</v>
          </cell>
          <cell r="B318">
            <v>1124.001</v>
          </cell>
          <cell r="C318" t="str">
            <v>Крюков Андрей Евгеньевич - индивидуальный предприниматель</v>
          </cell>
        </row>
        <row r="319">
          <cell r="A319">
            <v>1125001</v>
          </cell>
          <cell r="B319">
            <v>1125.001</v>
          </cell>
          <cell r="C319" t="str">
            <v>Нейковчен Маргарита Николаевна-индивид.предприниматель</v>
          </cell>
        </row>
        <row r="320">
          <cell r="A320">
            <v>1126001</v>
          </cell>
          <cell r="B320">
            <v>1126.001</v>
          </cell>
          <cell r="C320" t="str">
            <v>Зуев Анатолий Геннадьевич - физическое лицо</v>
          </cell>
        </row>
        <row r="321">
          <cell r="A321">
            <v>1127001</v>
          </cell>
          <cell r="B321">
            <v>1127.001</v>
          </cell>
          <cell r="C321" t="str">
            <v>Михалицина Милиуша Раизовна</v>
          </cell>
        </row>
        <row r="322">
          <cell r="A322">
            <v>1128001</v>
          </cell>
          <cell r="B322">
            <v>1128.001</v>
          </cell>
          <cell r="C322" t="str">
            <v>"Индустрия" гаражный кооператив</v>
          </cell>
        </row>
        <row r="323">
          <cell r="A323">
            <v>1129001</v>
          </cell>
          <cell r="B323">
            <v>1129.001</v>
          </cell>
          <cell r="C323" t="str">
            <v>Клеменкова Юлия Николаевна - индивидуальный предприниматель</v>
          </cell>
        </row>
        <row r="324">
          <cell r="A324">
            <v>1130001</v>
          </cell>
          <cell r="B324">
            <v>1130.001</v>
          </cell>
          <cell r="C324" t="str">
            <v>Ложкина Т.Б</v>
          </cell>
        </row>
        <row r="325">
          <cell r="A325">
            <v>1131001</v>
          </cell>
          <cell r="B325">
            <v>1131.001</v>
          </cell>
          <cell r="C325" t="str">
            <v>Бакшеева Елена Станиславовна - физическое лицо</v>
          </cell>
        </row>
        <row r="326">
          <cell r="A326">
            <v>1132001</v>
          </cell>
          <cell r="B326">
            <v>1132.001</v>
          </cell>
          <cell r="C326" t="str">
            <v>Семенов Юрий Станиславович - индивидуальный предприниматель</v>
          </cell>
        </row>
        <row r="327">
          <cell r="A327">
            <v>1133001</v>
          </cell>
          <cell r="B327">
            <v>1133.001</v>
          </cell>
          <cell r="C327" t="str">
            <v>Тарханова Инна Васильевна - физическое лицо</v>
          </cell>
        </row>
        <row r="328">
          <cell r="A328">
            <v>1134001</v>
          </cell>
          <cell r="B328">
            <v>1134.001</v>
          </cell>
          <cell r="C328" t="str">
            <v>Занкиева Фарзана Ахметкиреевна - физическое лицо</v>
          </cell>
        </row>
        <row r="329">
          <cell r="A329">
            <v>1135001</v>
          </cell>
          <cell r="B329">
            <v>1135.001</v>
          </cell>
          <cell r="C329" t="str">
            <v>Сайфулина Хамита Масхутовна</v>
          </cell>
        </row>
        <row r="330">
          <cell r="A330">
            <v>1136001</v>
          </cell>
          <cell r="B330">
            <v>1136.001</v>
          </cell>
          <cell r="C330" t="str">
            <v>Палецких Эльвира Владимировна - индивидуальный предприниматель</v>
          </cell>
        </row>
        <row r="331">
          <cell r="A331">
            <v>1137001</v>
          </cell>
          <cell r="B331">
            <v>1137.001</v>
          </cell>
          <cell r="C331" t="str">
            <v>Багиров Гасанага Исмаил оглы - индивидуальный предприниматель</v>
          </cell>
        </row>
        <row r="332">
          <cell r="A332">
            <v>1139001</v>
          </cell>
          <cell r="B332">
            <v>1139.001</v>
          </cell>
          <cell r="C332" t="str">
            <v>Гагаринская Эвелина Олеговна - физическое лицо</v>
          </cell>
        </row>
        <row r="333">
          <cell r="A333">
            <v>1140001</v>
          </cell>
          <cell r="B333">
            <v>1140.001</v>
          </cell>
          <cell r="C333" t="str">
            <v>Сибирская Людмила Сергеевна</v>
          </cell>
        </row>
        <row r="334">
          <cell r="A334">
            <v>1141001</v>
          </cell>
          <cell r="B334">
            <v>1141.001</v>
          </cell>
          <cell r="C334" t="str">
            <v>Кириллова Елена Михайловна</v>
          </cell>
        </row>
        <row r="335">
          <cell r="A335">
            <v>1143001</v>
          </cell>
          <cell r="B335">
            <v>1143.001</v>
          </cell>
          <cell r="C335" t="str">
            <v>Дмитриева Снежана Николаевна</v>
          </cell>
        </row>
        <row r="336">
          <cell r="A336">
            <v>1146001</v>
          </cell>
          <cell r="B336">
            <v>1146.001</v>
          </cell>
          <cell r="C336" t="str">
            <v>Морозов Евгений Николаевич - физическое лицо</v>
          </cell>
        </row>
        <row r="337">
          <cell r="A337">
            <v>1147001</v>
          </cell>
          <cell r="B337">
            <v>1147.001</v>
          </cell>
          <cell r="C337" t="str">
            <v>Тонаканян В.Г.</v>
          </cell>
        </row>
        <row r="338">
          <cell r="A338">
            <v>1150001</v>
          </cell>
          <cell r="B338">
            <v>1150.001</v>
          </cell>
          <cell r="C338" t="str">
            <v>Саваль Инна Николаевна</v>
          </cell>
        </row>
        <row r="339">
          <cell r="A339">
            <v>1151001</v>
          </cell>
          <cell r="B339">
            <v>1151.001</v>
          </cell>
          <cell r="C339" t="str">
            <v>ЧП Отвесова Людмила Прокопьевна</v>
          </cell>
        </row>
        <row r="340">
          <cell r="A340">
            <v>1152001</v>
          </cell>
          <cell r="B340">
            <v>1152.001</v>
          </cell>
          <cell r="C340" t="str">
            <v>ЧП О.Н.Слюсарева</v>
          </cell>
        </row>
        <row r="341">
          <cell r="A341">
            <v>1153001</v>
          </cell>
          <cell r="B341">
            <v>1153.001</v>
          </cell>
          <cell r="C341" t="str">
            <v>ГСК "Речник"</v>
          </cell>
        </row>
        <row r="342">
          <cell r="A342">
            <v>1154001</v>
          </cell>
          <cell r="B342">
            <v>1154.001</v>
          </cell>
          <cell r="C342" t="str">
            <v>ЧП Шамакова Халиля Хакимчановна</v>
          </cell>
        </row>
        <row r="343">
          <cell r="A343">
            <v>1155001</v>
          </cell>
          <cell r="B343">
            <v>1155.001</v>
          </cell>
          <cell r="C343" t="str">
            <v>Частный предприниматель И.В.Бодунов</v>
          </cell>
        </row>
        <row r="344">
          <cell r="A344">
            <v>1156001</v>
          </cell>
          <cell r="B344">
            <v>1156.001</v>
          </cell>
          <cell r="C344" t="str">
            <v>ЧП Давидович Нина Михайловна</v>
          </cell>
        </row>
        <row r="345">
          <cell r="A345">
            <v>1157001</v>
          </cell>
          <cell r="B345">
            <v>1157.001</v>
          </cell>
          <cell r="C345" t="str">
            <v>физическое лицо Паянен Юрий Александрович</v>
          </cell>
        </row>
        <row r="346">
          <cell r="A346">
            <v>1158001</v>
          </cell>
          <cell r="B346">
            <v>1158.001</v>
          </cell>
          <cell r="C346" t="str">
            <v>Ефремов Игорь Валерьевич - индивидуальный предприниматель</v>
          </cell>
        </row>
        <row r="347">
          <cell r="A347">
            <v>1159001</v>
          </cell>
          <cell r="B347">
            <v>1159.001</v>
          </cell>
          <cell r="C347" t="str">
            <v>Гаражный кооператив "Южный"</v>
          </cell>
        </row>
        <row r="348">
          <cell r="A348">
            <v>1160001</v>
          </cell>
          <cell r="B348">
            <v>1160.001</v>
          </cell>
          <cell r="C348" t="str">
            <v>Физическое лицо Сергей Григорьевич Ерохин</v>
          </cell>
        </row>
        <row r="349">
          <cell r="A349">
            <v>1163001</v>
          </cell>
          <cell r="B349">
            <v>1163.001</v>
          </cell>
          <cell r="C349" t="str">
            <v>Бутакова Виктория Валерьевна</v>
          </cell>
        </row>
        <row r="350">
          <cell r="A350">
            <v>1165001</v>
          </cell>
          <cell r="B350">
            <v>1165.001</v>
          </cell>
          <cell r="C350" t="str">
            <v>Тюнеева Мария Вагизовна</v>
          </cell>
        </row>
        <row r="351">
          <cell r="A351">
            <v>1167001</v>
          </cell>
          <cell r="B351">
            <v>1167.001</v>
          </cell>
          <cell r="C351" t="str">
            <v>Шефер Людмила Даниловна - индивидуальный предприниматель</v>
          </cell>
        </row>
        <row r="352">
          <cell r="A352">
            <v>1168001</v>
          </cell>
          <cell r="B352">
            <v>1168.001</v>
          </cell>
          <cell r="C352" t="str">
            <v>ГСК "Протон"</v>
          </cell>
        </row>
        <row r="353">
          <cell r="A353">
            <v>1169001</v>
          </cell>
          <cell r="B353">
            <v>1169.001</v>
          </cell>
          <cell r="C353" t="str">
            <v>ГСК новый</v>
          </cell>
        </row>
        <row r="354">
          <cell r="A354">
            <v>1172001</v>
          </cell>
          <cell r="B354">
            <v>1172.001</v>
          </cell>
          <cell r="C354" t="str">
            <v>Кулагин Игорь Викторович</v>
          </cell>
        </row>
        <row r="355">
          <cell r="A355">
            <v>1173001</v>
          </cell>
          <cell r="B355">
            <v>1173.001</v>
          </cell>
          <cell r="C355" t="str">
            <v>Кушнир Марина Джемалевна - индивидуальный предприниматель</v>
          </cell>
        </row>
        <row r="356">
          <cell r="A356">
            <v>1174001</v>
          </cell>
          <cell r="B356">
            <v>1174.001</v>
          </cell>
          <cell r="C356" t="str">
            <v>Алиев Вагиф Маруф Оглы</v>
          </cell>
        </row>
        <row r="357">
          <cell r="A357">
            <v>1175001</v>
          </cell>
          <cell r="B357">
            <v>1175.001</v>
          </cell>
          <cell r="C357" t="str">
            <v>Гамзина Галина Павловна - индивидуальный предприниматель</v>
          </cell>
        </row>
        <row r="358">
          <cell r="A358">
            <v>1176001</v>
          </cell>
          <cell r="B358">
            <v>1176.001</v>
          </cell>
          <cell r="C358" t="str">
            <v>Майер Валентина Николаевна - физическое лицо</v>
          </cell>
        </row>
        <row r="359">
          <cell r="A359">
            <v>1192001</v>
          </cell>
          <cell r="B359">
            <v>1192.001</v>
          </cell>
          <cell r="C359" t="str">
            <v>Володько Наталья Степановна</v>
          </cell>
        </row>
        <row r="360">
          <cell r="A360">
            <v>1200001</v>
          </cell>
          <cell r="B360">
            <v>1200.001</v>
          </cell>
          <cell r="C360" t="str">
            <v>Венгерская Людмила Владимировна</v>
          </cell>
        </row>
        <row r="361">
          <cell r="A361">
            <v>1206001</v>
          </cell>
          <cell r="B361">
            <v>1206.001</v>
          </cell>
          <cell r="C361" t="str">
            <v>Синицина Вера Валентиновна</v>
          </cell>
        </row>
        <row r="362">
          <cell r="A362">
            <v>1212001</v>
          </cell>
          <cell r="B362">
            <v>1212.001</v>
          </cell>
          <cell r="C362" t="str">
            <v>Зыков Владимир Владимирович</v>
          </cell>
        </row>
        <row r="363">
          <cell r="A363">
            <v>1227001</v>
          </cell>
          <cell r="B363">
            <v>1227.001</v>
          </cell>
          <cell r="C363" t="str">
            <v>Никитина Татьяна Николаевна</v>
          </cell>
        </row>
        <row r="364">
          <cell r="A364">
            <v>1230001</v>
          </cell>
          <cell r="B364">
            <v>1230.001</v>
          </cell>
          <cell r="C364" t="str">
            <v>Богданова Наталья Алексеевна</v>
          </cell>
        </row>
        <row r="365">
          <cell r="A365">
            <v>1233001</v>
          </cell>
          <cell r="B365">
            <v>1233.001</v>
          </cell>
          <cell r="C365" t="str">
            <v>Тушаков Рашид Ахметович</v>
          </cell>
        </row>
        <row r="366">
          <cell r="A366">
            <v>1236001</v>
          </cell>
          <cell r="B366">
            <v>1236.001</v>
          </cell>
          <cell r="C366" t="str">
            <v>Балуева Татьяна Алексеевна</v>
          </cell>
        </row>
        <row r="367">
          <cell r="A367">
            <v>1237001</v>
          </cell>
          <cell r="B367">
            <v>1237.001</v>
          </cell>
          <cell r="C367" t="str">
            <v>Гарафутдинова Милауша Авхадеевна</v>
          </cell>
        </row>
        <row r="368">
          <cell r="A368">
            <v>1243001</v>
          </cell>
          <cell r="B368">
            <v>1243.001</v>
          </cell>
          <cell r="C368" t="str">
            <v>Мывреник Валентина Петровна</v>
          </cell>
        </row>
        <row r="369">
          <cell r="A369">
            <v>1245001</v>
          </cell>
          <cell r="B369">
            <v>1245.001</v>
          </cell>
          <cell r="C369" t="str">
            <v>Промоторова Ирина Викторовна</v>
          </cell>
        </row>
        <row r="370">
          <cell r="A370">
            <v>1248001</v>
          </cell>
          <cell r="B370">
            <v>1248.001</v>
          </cell>
          <cell r="C370" t="str">
            <v>Черкашина Татьяна Ивановна</v>
          </cell>
        </row>
        <row r="371">
          <cell r="A371">
            <v>1250001</v>
          </cell>
          <cell r="B371">
            <v>1250.001</v>
          </cell>
          <cell r="C371" t="str">
            <v>Камаровой Розы Канзафаровны</v>
          </cell>
        </row>
        <row r="372">
          <cell r="A372">
            <v>1251001</v>
          </cell>
          <cell r="B372">
            <v>1251.001</v>
          </cell>
          <cell r="C372" t="str">
            <v>ГК "Искра"</v>
          </cell>
        </row>
        <row r="373">
          <cell r="A373">
            <v>1253001</v>
          </cell>
          <cell r="B373">
            <v>1253.001</v>
          </cell>
          <cell r="C373" t="str">
            <v>Дорохин Игорь Геннадьевич</v>
          </cell>
        </row>
        <row r="374">
          <cell r="A374">
            <v>1254001</v>
          </cell>
          <cell r="B374">
            <v>1254.001</v>
          </cell>
          <cell r="C374" t="str">
            <v>Исхакова Сачита Асхатовна</v>
          </cell>
        </row>
        <row r="375">
          <cell r="A375">
            <v>1255001</v>
          </cell>
          <cell r="B375">
            <v>1255.001</v>
          </cell>
          <cell r="C375" t="str">
            <v>Неясова Халимета Махаллемовна</v>
          </cell>
        </row>
        <row r="376">
          <cell r="A376">
            <v>1257001</v>
          </cell>
          <cell r="B376">
            <v>1257.001</v>
          </cell>
          <cell r="C376" t="str">
            <v>Чистяков Олег Владимирович</v>
          </cell>
        </row>
        <row r="377">
          <cell r="A377">
            <v>1261001</v>
          </cell>
          <cell r="B377">
            <v>1261.001</v>
          </cell>
          <cell r="C377" t="str">
            <v>Гаражно-строительный кооператив "Речник"</v>
          </cell>
        </row>
        <row r="378">
          <cell r="A378">
            <v>1265001</v>
          </cell>
          <cell r="B378">
            <v>1265.001</v>
          </cell>
          <cell r="C378" t="str">
            <v>Пяткова Галина Николаевна</v>
          </cell>
        </row>
        <row r="379">
          <cell r="A379">
            <v>1267001</v>
          </cell>
          <cell r="B379">
            <v>1267.001</v>
          </cell>
          <cell r="C379" t="str">
            <v>Зубова Галина Петровна</v>
          </cell>
        </row>
        <row r="380">
          <cell r="A380">
            <v>1269001</v>
          </cell>
          <cell r="B380">
            <v>1269.001</v>
          </cell>
          <cell r="C380" t="str">
            <v>Шнайдер Галина Ильинична</v>
          </cell>
        </row>
        <row r="381">
          <cell r="A381">
            <v>1271001</v>
          </cell>
          <cell r="B381">
            <v>1271.001</v>
          </cell>
          <cell r="C381" t="str">
            <v>Варданян Грант Аветикович</v>
          </cell>
        </row>
        <row r="382">
          <cell r="A382">
            <v>1275001</v>
          </cell>
          <cell r="B382">
            <v>1275.001</v>
          </cell>
          <cell r="C382" t="str">
            <v>Новосельцева Елена Анатоьевна</v>
          </cell>
        </row>
        <row r="383">
          <cell r="A383">
            <v>1277001</v>
          </cell>
          <cell r="B383">
            <v>1277.001</v>
          </cell>
          <cell r="C383" t="str">
            <v>Абдрашитов Нурислам Ахметович</v>
          </cell>
        </row>
        <row r="384">
          <cell r="A384">
            <v>1280001</v>
          </cell>
          <cell r="B384">
            <v>1280.001</v>
          </cell>
          <cell r="C384" t="str">
            <v>Протасова С.Н.</v>
          </cell>
        </row>
        <row r="385">
          <cell r="A385">
            <v>1281001</v>
          </cell>
          <cell r="B385">
            <v>1281.001</v>
          </cell>
          <cell r="C385" t="str">
            <v>Абанина Лариса Аркадьевна</v>
          </cell>
        </row>
        <row r="386">
          <cell r="A386">
            <v>1282001</v>
          </cell>
          <cell r="B386">
            <v>1282.001</v>
          </cell>
          <cell r="C386" t="str">
            <v>Поваляева Любовь Ивановна</v>
          </cell>
        </row>
        <row r="387">
          <cell r="A387">
            <v>1285001</v>
          </cell>
          <cell r="B387">
            <v>1285.001</v>
          </cell>
          <cell r="C387" t="str">
            <v>Лагуткин Игорь Юрьевич</v>
          </cell>
        </row>
        <row r="388">
          <cell r="A388">
            <v>1287001</v>
          </cell>
          <cell r="B388">
            <v>1287.001</v>
          </cell>
          <cell r="C388" t="str">
            <v>Рылова Татьяна Андреевна</v>
          </cell>
        </row>
        <row r="389">
          <cell r="A389">
            <v>1291001</v>
          </cell>
          <cell r="B389">
            <v>1291.001</v>
          </cell>
          <cell r="C389" t="str">
            <v>Иванов Владимир Анатольевич</v>
          </cell>
        </row>
        <row r="390">
          <cell r="A390">
            <v>1292001</v>
          </cell>
          <cell r="B390">
            <v>1292.001</v>
          </cell>
          <cell r="C390" t="str">
            <v>Емельянова Ольга Васильевна</v>
          </cell>
        </row>
        <row r="391">
          <cell r="A391">
            <v>1293001</v>
          </cell>
          <cell r="B391">
            <v>1293.001</v>
          </cell>
          <cell r="C391" t="str">
            <v>Нагипов Фаиль Рахматуллович</v>
          </cell>
        </row>
        <row r="392">
          <cell r="A392">
            <v>1297001</v>
          </cell>
          <cell r="B392">
            <v>1297.001</v>
          </cell>
          <cell r="C392" t="str">
            <v>Даренских Валентина Валентиновна</v>
          </cell>
        </row>
        <row r="393">
          <cell r="A393">
            <v>1302001</v>
          </cell>
          <cell r="B393">
            <v>1302.001</v>
          </cell>
          <cell r="C393" t="str">
            <v>Скопич Александр Николаевич</v>
          </cell>
        </row>
        <row r="394">
          <cell r="A394">
            <v>1304001</v>
          </cell>
          <cell r="B394">
            <v>1304.001</v>
          </cell>
          <cell r="C394" t="str">
            <v>Халидуллин Ильгиз Тимербаевич</v>
          </cell>
        </row>
        <row r="395">
          <cell r="A395">
            <v>1305001</v>
          </cell>
          <cell r="B395">
            <v>1305.001</v>
          </cell>
          <cell r="C395" t="str">
            <v>ГСК "Протектор"</v>
          </cell>
        </row>
        <row r="396">
          <cell r="A396">
            <v>1309001</v>
          </cell>
          <cell r="B396">
            <v>1309.001</v>
          </cell>
          <cell r="C396" t="str">
            <v>Балина Светлана Васильевна</v>
          </cell>
        </row>
        <row r="397">
          <cell r="A397">
            <v>1312001</v>
          </cell>
          <cell r="B397">
            <v>1312.001</v>
          </cell>
          <cell r="C397" t="str">
            <v>Шумилова Оксана Сергеевна</v>
          </cell>
        </row>
        <row r="398">
          <cell r="A398">
            <v>1313001</v>
          </cell>
          <cell r="B398">
            <v>1313.001</v>
          </cell>
          <cell r="C398" t="str">
            <v>Похващева Татьяна Николаевна</v>
          </cell>
        </row>
        <row r="399">
          <cell r="A399">
            <v>1317001</v>
          </cell>
          <cell r="B399">
            <v>1317.001</v>
          </cell>
          <cell r="C399" t="str">
            <v>Мансурова Гульсахита Заировна</v>
          </cell>
        </row>
        <row r="400">
          <cell r="A400">
            <v>1321001</v>
          </cell>
          <cell r="B400">
            <v>1321.001</v>
          </cell>
          <cell r="C400" t="str">
            <v>Федулова Татьяна Ивановна</v>
          </cell>
        </row>
        <row r="401">
          <cell r="A401">
            <v>1323001</v>
          </cell>
          <cell r="B401">
            <v>1323.001</v>
          </cell>
          <cell r="C401" t="str">
            <v>Соколов Олег Дмитриевич</v>
          </cell>
        </row>
        <row r="402">
          <cell r="A402">
            <v>1326001</v>
          </cell>
          <cell r="B402">
            <v>1326.001</v>
          </cell>
          <cell r="C402" t="str">
            <v>Титова Людмила Николаевна</v>
          </cell>
        </row>
        <row r="403">
          <cell r="A403">
            <v>1330001</v>
          </cell>
          <cell r="B403">
            <v>1330.001</v>
          </cell>
          <cell r="C403" t="str">
            <v>Кашаев Урал Миннулович</v>
          </cell>
        </row>
        <row r="404">
          <cell r="A404">
            <v>1331001</v>
          </cell>
          <cell r="B404">
            <v>1331.001</v>
          </cell>
          <cell r="C404" t="str">
            <v>Тагиров Азат Миншакирович</v>
          </cell>
        </row>
        <row r="405">
          <cell r="A405">
            <v>1332001</v>
          </cell>
          <cell r="B405">
            <v>1332.001</v>
          </cell>
          <cell r="C405" t="str">
            <v>Клюкин Дмитрий Леонидович</v>
          </cell>
        </row>
        <row r="406">
          <cell r="A406">
            <v>1334001</v>
          </cell>
          <cell r="B406">
            <v>1334.001</v>
          </cell>
          <cell r="C406" t="str">
            <v>Физическое лицо Загородников Геннадий Николаевич</v>
          </cell>
        </row>
        <row r="407">
          <cell r="A407">
            <v>1337001</v>
          </cell>
          <cell r="B407">
            <v>1337.001</v>
          </cell>
          <cell r="C407" t="str">
            <v>Туктабаев Булат Халитович</v>
          </cell>
        </row>
        <row r="408">
          <cell r="A408">
            <v>1338001</v>
          </cell>
          <cell r="B408">
            <v>1338.001</v>
          </cell>
          <cell r="C408" t="str">
            <v>Буш Галина Васильевна</v>
          </cell>
        </row>
        <row r="409">
          <cell r="A409">
            <v>1339001</v>
          </cell>
          <cell r="B409">
            <v>1339.001</v>
          </cell>
          <cell r="C409" t="str">
            <v>Филатова Татьяна Сергеевна</v>
          </cell>
        </row>
        <row r="410">
          <cell r="A410">
            <v>1341001</v>
          </cell>
          <cell r="B410">
            <v>1341.001</v>
          </cell>
          <cell r="C410" t="str">
            <v>Прокудин Сергей Николаевич</v>
          </cell>
        </row>
        <row r="411">
          <cell r="A411">
            <v>1343001</v>
          </cell>
          <cell r="B411">
            <v>1343.001</v>
          </cell>
          <cell r="C411" t="str">
            <v>Голубцов Анатолий Алексеевич</v>
          </cell>
        </row>
        <row r="412">
          <cell r="A412">
            <v>1347001</v>
          </cell>
          <cell r="B412">
            <v>1347.001</v>
          </cell>
          <cell r="C412" t="str">
            <v>ГСК "Север"</v>
          </cell>
        </row>
        <row r="413">
          <cell r="A413">
            <v>1349001</v>
          </cell>
          <cell r="B413">
            <v>1349.001</v>
          </cell>
          <cell r="C413" t="str">
            <v>ГСК "ТЭЦ-Авто"</v>
          </cell>
        </row>
        <row r="414">
          <cell r="A414">
            <v>1350001</v>
          </cell>
          <cell r="B414">
            <v>1350.001</v>
          </cell>
          <cell r="C414" t="str">
            <v>Буров В.А.</v>
          </cell>
        </row>
        <row r="415">
          <cell r="A415">
            <v>1352001</v>
          </cell>
          <cell r="B415">
            <v>1352.001</v>
          </cell>
          <cell r="C415" t="str">
            <v>Курач Леонид Николаевич</v>
          </cell>
        </row>
        <row r="416">
          <cell r="A416">
            <v>1353001</v>
          </cell>
          <cell r="B416">
            <v>1353.001</v>
          </cell>
          <cell r="C416" t="str">
            <v>Мирхасанова Гузель Булатовна</v>
          </cell>
        </row>
        <row r="417">
          <cell r="A417">
            <v>1354001</v>
          </cell>
          <cell r="B417">
            <v>1354.001</v>
          </cell>
          <cell r="C417" t="str">
            <v>гаражный кооператив "Богатырь"</v>
          </cell>
        </row>
        <row r="418">
          <cell r="A418">
            <v>1355001</v>
          </cell>
          <cell r="B418">
            <v>1355.001</v>
          </cell>
          <cell r="C418" t="str">
            <v>ГСК "Заря"</v>
          </cell>
        </row>
        <row r="419">
          <cell r="A419">
            <v>1356001</v>
          </cell>
          <cell r="B419">
            <v>1356.001</v>
          </cell>
          <cell r="C419" t="str">
            <v>Гаражно-строительный кооператив "Меридиан"</v>
          </cell>
        </row>
        <row r="420">
          <cell r="A420">
            <v>1357001</v>
          </cell>
          <cell r="B420">
            <v>1357.001</v>
          </cell>
          <cell r="C420" t="str">
            <v>Гаражно-строительный кооператив "Лада"</v>
          </cell>
        </row>
        <row r="421">
          <cell r="A421">
            <v>1358001</v>
          </cell>
          <cell r="B421">
            <v>1358.001</v>
          </cell>
          <cell r="C421" t="str">
            <v>Гаражный кооператив "Комплекс"</v>
          </cell>
        </row>
        <row r="422">
          <cell r="A422">
            <v>1359001</v>
          </cell>
          <cell r="B422">
            <v>1359.001</v>
          </cell>
          <cell r="C422" t="str">
            <v>гаражный кооператив "Сирена"</v>
          </cell>
        </row>
        <row r="423">
          <cell r="A423">
            <v>1361001</v>
          </cell>
          <cell r="B423">
            <v>1361.001</v>
          </cell>
          <cell r="C423" t="str">
            <v>ГСК "Автобокс"</v>
          </cell>
        </row>
        <row r="424">
          <cell r="A424">
            <v>1363000</v>
          </cell>
          <cell r="B424">
            <v>1363</v>
          </cell>
          <cell r="C424" t="str">
            <v>ГСК "Доминго"</v>
          </cell>
        </row>
        <row r="425">
          <cell r="A425">
            <v>1363001</v>
          </cell>
          <cell r="B425">
            <v>1363.001</v>
          </cell>
          <cell r="C425" t="str">
            <v>ГСК "Доминго"</v>
          </cell>
        </row>
        <row r="426">
          <cell r="A426">
            <v>1364001</v>
          </cell>
          <cell r="B426">
            <v>1364.001</v>
          </cell>
          <cell r="C426" t="str">
            <v>гаражный кооператив "Тепловик"</v>
          </cell>
        </row>
        <row r="427">
          <cell r="A427">
            <v>1367001</v>
          </cell>
          <cell r="B427">
            <v>1367.001</v>
          </cell>
          <cell r="C427" t="str">
            <v>Кочева Мария Ивановна</v>
          </cell>
        </row>
        <row r="428">
          <cell r="A428">
            <v>1372001</v>
          </cell>
          <cell r="B428">
            <v>1372.001</v>
          </cell>
          <cell r="C428" t="str">
            <v>Даирова Алма Жасулановна</v>
          </cell>
        </row>
        <row r="429">
          <cell r="A429">
            <v>1377001</v>
          </cell>
          <cell r="B429">
            <v>1377.001</v>
          </cell>
          <cell r="C429" t="str">
            <v>Солтанова Нелли Зиннуровна</v>
          </cell>
        </row>
        <row r="430">
          <cell r="A430">
            <v>1379001</v>
          </cell>
          <cell r="B430">
            <v>1379.001</v>
          </cell>
          <cell r="C430" t="str">
            <v>Гумерова Елена Ивановна</v>
          </cell>
        </row>
        <row r="431">
          <cell r="A431">
            <v>1382001</v>
          </cell>
          <cell r="B431">
            <v>1382.001</v>
          </cell>
          <cell r="C431" t="str">
            <v>Бальчугова Галина Ивановна</v>
          </cell>
        </row>
        <row r="432">
          <cell r="A432">
            <v>1383001</v>
          </cell>
          <cell r="B432">
            <v>1383.001</v>
          </cell>
          <cell r="C432" t="str">
            <v>Михалев Владимир Николаевич</v>
          </cell>
        </row>
        <row r="433">
          <cell r="A433">
            <v>1390001</v>
          </cell>
          <cell r="B433">
            <v>1390.001</v>
          </cell>
          <cell r="C433" t="str">
            <v>Сарина Ирина Викторовна</v>
          </cell>
        </row>
        <row r="434">
          <cell r="A434">
            <v>1391001</v>
          </cell>
          <cell r="B434">
            <v>1391.001</v>
          </cell>
          <cell r="C434" t="str">
            <v>Биньковская Марина Николаевна</v>
          </cell>
        </row>
        <row r="435">
          <cell r="A435">
            <v>1392001</v>
          </cell>
          <cell r="B435">
            <v>1392.001</v>
          </cell>
          <cell r="C435" t="str">
            <v>Криванкова Яна Владимировна</v>
          </cell>
        </row>
        <row r="436">
          <cell r="A436">
            <v>1394001</v>
          </cell>
          <cell r="B436">
            <v>1394.001</v>
          </cell>
          <cell r="C436" t="str">
            <v>гаражный кооператив "Электрон-1 очередь"</v>
          </cell>
        </row>
        <row r="437">
          <cell r="A437">
            <v>1395001</v>
          </cell>
          <cell r="B437">
            <v>1395.001</v>
          </cell>
          <cell r="C437" t="str">
            <v>ГКС "Дилижанс"</v>
          </cell>
        </row>
        <row r="438">
          <cell r="A438">
            <v>1397001</v>
          </cell>
          <cell r="B438">
            <v>1397.001</v>
          </cell>
          <cell r="C438" t="str">
            <v>Калинина Ирина Викторовна</v>
          </cell>
        </row>
        <row r="439">
          <cell r="A439">
            <v>1399001</v>
          </cell>
          <cell r="B439">
            <v>1399.001</v>
          </cell>
          <cell r="C439" t="str">
            <v>Зубова Таисия Михайловна</v>
          </cell>
        </row>
        <row r="440">
          <cell r="A440">
            <v>1400001</v>
          </cell>
          <cell r="B440">
            <v>1400.001</v>
          </cell>
          <cell r="C440" t="str">
            <v>Уженцева Татьяна Федоровна</v>
          </cell>
        </row>
        <row r="441">
          <cell r="A441">
            <v>1406001</v>
          </cell>
          <cell r="B441">
            <v>1406.001</v>
          </cell>
          <cell r="C441" t="str">
            <v>Криванков Борис Анатольевич</v>
          </cell>
        </row>
        <row r="442">
          <cell r="A442">
            <v>1407001</v>
          </cell>
          <cell r="B442">
            <v>1407.001</v>
          </cell>
          <cell r="C442" t="str">
            <v>Файзуллина Танзиля Минигалимовна</v>
          </cell>
        </row>
        <row r="443">
          <cell r="A443">
            <v>1409001</v>
          </cell>
          <cell r="B443">
            <v>1409.001</v>
          </cell>
          <cell r="C443" t="str">
            <v>Плеханова Надежда Викторовна</v>
          </cell>
        </row>
        <row r="444">
          <cell r="A444">
            <v>1410001</v>
          </cell>
          <cell r="B444">
            <v>1410.001</v>
          </cell>
          <cell r="C444" t="str">
            <v>Полянская Ирина Владимировна</v>
          </cell>
        </row>
        <row r="445">
          <cell r="A445">
            <v>1411001</v>
          </cell>
          <cell r="B445">
            <v>1411.001</v>
          </cell>
          <cell r="C445" t="str">
            <v>Мурзин Халиль Халяевич</v>
          </cell>
        </row>
        <row r="446">
          <cell r="A446">
            <v>1414001</v>
          </cell>
          <cell r="B446">
            <v>1414.001</v>
          </cell>
          <cell r="C446" t="str">
            <v>Ананин Евгений Владимирович</v>
          </cell>
        </row>
        <row r="447">
          <cell r="A447">
            <v>1415001</v>
          </cell>
          <cell r="B447">
            <v>1415.001</v>
          </cell>
          <cell r="C447" t="str">
            <v>Плишкин Сергей Анатольевич</v>
          </cell>
        </row>
        <row r="448">
          <cell r="A448">
            <v>1418001</v>
          </cell>
          <cell r="B448">
            <v>1418.001</v>
          </cell>
          <cell r="C448" t="str">
            <v>Герштейн Михаил Иосифович</v>
          </cell>
        </row>
        <row r="449">
          <cell r="A449">
            <v>1421001</v>
          </cell>
          <cell r="B449">
            <v>1421.001</v>
          </cell>
          <cell r="C449" t="str">
            <v>Эрнст Нина Николаевна</v>
          </cell>
        </row>
        <row r="450">
          <cell r="A450">
            <v>1425001</v>
          </cell>
          <cell r="B450">
            <v>1425.001</v>
          </cell>
          <cell r="C450" t="str">
            <v>гаражный кооператив "Дорожник-1"</v>
          </cell>
        </row>
        <row r="451">
          <cell r="A451">
            <v>1427001</v>
          </cell>
          <cell r="B451">
            <v>1427.001</v>
          </cell>
          <cell r="C451" t="str">
            <v>Верещагина Марина Викторовна</v>
          </cell>
        </row>
        <row r="452">
          <cell r="A452">
            <v>1429001</v>
          </cell>
          <cell r="B452">
            <v>1429.001</v>
          </cell>
          <cell r="C452" t="str">
            <v>Катралиева Гольбара Маскутовна</v>
          </cell>
        </row>
        <row r="453">
          <cell r="A453">
            <v>1430001</v>
          </cell>
          <cell r="B453">
            <v>1430.001</v>
          </cell>
          <cell r="C453" t="str">
            <v>Ермолаев Виктор Анатольевич</v>
          </cell>
        </row>
        <row r="454">
          <cell r="A454">
            <v>1431001</v>
          </cell>
          <cell r="B454">
            <v>1431.001</v>
          </cell>
          <cell r="C454" t="str">
            <v>Силина Татьяна Степановна</v>
          </cell>
        </row>
        <row r="455">
          <cell r="A455">
            <v>1434001</v>
          </cell>
          <cell r="B455">
            <v>1434.001</v>
          </cell>
          <cell r="C455" t="str">
            <v>Бердникова Светлана Геннадьевна</v>
          </cell>
        </row>
        <row r="456">
          <cell r="A456">
            <v>1436001</v>
          </cell>
          <cell r="B456">
            <v>1436.001</v>
          </cell>
          <cell r="C456" t="str">
            <v>Дехтярев Вадим Леонтьевич</v>
          </cell>
        </row>
        <row r="457">
          <cell r="A457">
            <v>1442001</v>
          </cell>
          <cell r="B457">
            <v>1442.001</v>
          </cell>
          <cell r="C457" t="str">
            <v>Яицкая Татьяна Петровна</v>
          </cell>
        </row>
        <row r="458">
          <cell r="A458">
            <v>1444001</v>
          </cell>
          <cell r="B458">
            <v>1444.001</v>
          </cell>
          <cell r="C458" t="str">
            <v>Лебедкина Галина Андреевна</v>
          </cell>
        </row>
        <row r="459">
          <cell r="A459">
            <v>1445001</v>
          </cell>
          <cell r="B459">
            <v>1445.001</v>
          </cell>
          <cell r="C459" t="str">
            <v>Солтанов Адил Фазил-Оглы</v>
          </cell>
        </row>
        <row r="460">
          <cell r="A460">
            <v>1447001</v>
          </cell>
          <cell r="B460">
            <v>1447.001</v>
          </cell>
          <cell r="C460" t="str">
            <v>Павельчак Игорь Ярославович</v>
          </cell>
        </row>
        <row r="461">
          <cell r="A461">
            <v>1449001</v>
          </cell>
          <cell r="B461">
            <v>1449.001</v>
          </cell>
          <cell r="C461" t="str">
            <v>Жанарбаева Луиза Миншариковна</v>
          </cell>
        </row>
        <row r="462">
          <cell r="A462">
            <v>1450001</v>
          </cell>
          <cell r="B462">
            <v>1450.001</v>
          </cell>
          <cell r="C462" t="str">
            <v>Первушина Апполинария Филипповна</v>
          </cell>
        </row>
        <row r="463">
          <cell r="A463">
            <v>1453001</v>
          </cell>
          <cell r="B463">
            <v>1453.001</v>
          </cell>
          <cell r="C463" t="str">
            <v>Новоселова Татьяна Владимировна</v>
          </cell>
        </row>
        <row r="464">
          <cell r="A464">
            <v>1455001</v>
          </cell>
          <cell r="B464">
            <v>1455.001</v>
          </cell>
          <cell r="C464" t="str">
            <v>Михайлова Татьяна Александровна</v>
          </cell>
        </row>
        <row r="465">
          <cell r="A465">
            <v>1459001</v>
          </cell>
          <cell r="B465">
            <v>1459.001</v>
          </cell>
          <cell r="C465" t="str">
            <v>Филимонова Монзила Камиловна</v>
          </cell>
        </row>
        <row r="466">
          <cell r="A466">
            <v>1461001</v>
          </cell>
          <cell r="B466">
            <v>1461.001</v>
          </cell>
          <cell r="C466" t="str">
            <v>Пуминова Светлана Игоревна</v>
          </cell>
        </row>
        <row r="467">
          <cell r="A467">
            <v>1462001</v>
          </cell>
          <cell r="B467">
            <v>1462.001</v>
          </cell>
          <cell r="C467" t="str">
            <v>Газизов Наиль Юнусович</v>
          </cell>
        </row>
        <row r="468">
          <cell r="A468">
            <v>1463001</v>
          </cell>
          <cell r="B468">
            <v>1463.001</v>
          </cell>
          <cell r="C468" t="str">
            <v>Крюкова Татьяна Ивановна</v>
          </cell>
        </row>
        <row r="469">
          <cell r="A469">
            <v>1466001</v>
          </cell>
          <cell r="B469">
            <v>1466.001</v>
          </cell>
          <cell r="C469" t="str">
            <v>Туктабаева Сагида Рахимчановна</v>
          </cell>
        </row>
        <row r="470">
          <cell r="A470">
            <v>1468001</v>
          </cell>
          <cell r="B470">
            <v>1468.001</v>
          </cell>
          <cell r="C470" t="str">
            <v>Бобрикова Виктория Викторовна</v>
          </cell>
        </row>
        <row r="471">
          <cell r="A471">
            <v>1469001</v>
          </cell>
          <cell r="B471">
            <v>1469.001</v>
          </cell>
          <cell r="C471" t="str">
            <v>Юрьев Владимир Валентинович</v>
          </cell>
        </row>
        <row r="472">
          <cell r="A472">
            <v>1471001</v>
          </cell>
          <cell r="B472">
            <v>1471.001</v>
          </cell>
          <cell r="C472" t="str">
            <v>Горбова Валентина Матвеевна</v>
          </cell>
        </row>
        <row r="473">
          <cell r="A473">
            <v>1473001</v>
          </cell>
          <cell r="B473">
            <v>1473.001</v>
          </cell>
          <cell r="C473" t="str">
            <v>Терехова Нина Васильевна</v>
          </cell>
        </row>
        <row r="474">
          <cell r="A474">
            <v>1474001</v>
          </cell>
          <cell r="B474">
            <v>1474.001</v>
          </cell>
          <cell r="C474" t="str">
            <v>Гончаренко Владимир Яковлевич</v>
          </cell>
        </row>
        <row r="475">
          <cell r="A475">
            <v>1475001</v>
          </cell>
          <cell r="B475">
            <v>1475.001</v>
          </cell>
          <cell r="C475" t="str">
            <v>Тунгусова Алла Юрьевна</v>
          </cell>
        </row>
        <row r="476">
          <cell r="A476">
            <v>1476001</v>
          </cell>
          <cell r="B476">
            <v>1476.001</v>
          </cell>
          <cell r="C476" t="str">
            <v>ГСК "Центральный"</v>
          </cell>
        </row>
        <row r="477">
          <cell r="A477">
            <v>1478001</v>
          </cell>
          <cell r="B477">
            <v>1478.001</v>
          </cell>
          <cell r="C477" t="str">
            <v>Желудков Игорь Александрович</v>
          </cell>
        </row>
        <row r="478">
          <cell r="A478">
            <v>1480001</v>
          </cell>
          <cell r="B478">
            <v>1480.001</v>
          </cell>
          <cell r="C478" t="str">
            <v>Кислицина Надежда Петровна</v>
          </cell>
        </row>
        <row r="479">
          <cell r="A479">
            <v>1481001</v>
          </cell>
          <cell r="B479">
            <v>1481.001</v>
          </cell>
          <cell r="C479" t="str">
            <v>Копп Лариса Александровна</v>
          </cell>
        </row>
        <row r="480">
          <cell r="A480">
            <v>1482001</v>
          </cell>
          <cell r="B480">
            <v>1482.001</v>
          </cell>
          <cell r="C480" t="str">
            <v>Черных Леонид Леонидович</v>
          </cell>
        </row>
        <row r="481">
          <cell r="A481">
            <v>1483001</v>
          </cell>
          <cell r="B481">
            <v>1483.001</v>
          </cell>
          <cell r="C481" t="str">
            <v>Колобов Михаил Григорьевич</v>
          </cell>
        </row>
        <row r="482">
          <cell r="A482">
            <v>1486001</v>
          </cell>
          <cell r="B482">
            <v>1486.001</v>
          </cell>
          <cell r="C482" t="str">
            <v>физическое лицо Верещагина Елена Юрьевна</v>
          </cell>
        </row>
        <row r="483">
          <cell r="A483">
            <v>1487001</v>
          </cell>
          <cell r="B483">
            <v>1487.001</v>
          </cell>
          <cell r="C483" t="str">
            <v>Калимуллина Наталья Михайловна</v>
          </cell>
        </row>
        <row r="484">
          <cell r="A484">
            <v>1488001</v>
          </cell>
          <cell r="B484">
            <v>1488.001</v>
          </cell>
          <cell r="C484" t="str">
            <v>Шотт Евгения Алексеевна</v>
          </cell>
        </row>
        <row r="485">
          <cell r="A485">
            <v>1489001</v>
          </cell>
          <cell r="B485">
            <v>1489.001</v>
          </cell>
          <cell r="C485" t="str">
            <v>Ароян Эврика Арамаисович</v>
          </cell>
        </row>
        <row r="486">
          <cell r="A486">
            <v>1491001</v>
          </cell>
          <cell r="B486">
            <v>1491.001</v>
          </cell>
          <cell r="C486" t="str">
            <v>Баширов Раиль Баширович</v>
          </cell>
        </row>
        <row r="487">
          <cell r="A487">
            <v>1494001</v>
          </cell>
          <cell r="B487">
            <v>1494.001</v>
          </cell>
          <cell r="C487" t="str">
            <v>Гайнанова Зульфира Григорьевна</v>
          </cell>
        </row>
        <row r="488">
          <cell r="A488">
            <v>1496001</v>
          </cell>
          <cell r="B488">
            <v>1496.001</v>
          </cell>
          <cell r="C488" t="str">
            <v>Богданова Наталья Николаевна</v>
          </cell>
        </row>
        <row r="489">
          <cell r="A489">
            <v>1497001</v>
          </cell>
          <cell r="B489">
            <v>1497.001</v>
          </cell>
          <cell r="C489" t="str">
            <v>Фоминцев Владислав Юрьевич</v>
          </cell>
        </row>
        <row r="490">
          <cell r="A490">
            <v>1498001</v>
          </cell>
          <cell r="B490">
            <v>1498.001</v>
          </cell>
          <cell r="C490" t="str">
            <v>Белкин Игорь Александрович</v>
          </cell>
        </row>
        <row r="491">
          <cell r="A491">
            <v>1499001</v>
          </cell>
          <cell r="B491">
            <v>1499.001</v>
          </cell>
          <cell r="C491" t="str">
            <v>Долгих Игорь Анатольевич</v>
          </cell>
        </row>
        <row r="492">
          <cell r="A492">
            <v>1510001</v>
          </cell>
          <cell r="B492">
            <v>1510.001</v>
          </cell>
          <cell r="C492" t="str">
            <v>Гаражно-строительный кооператив "Эдельвейс"</v>
          </cell>
        </row>
        <row r="493">
          <cell r="A493">
            <v>1513001</v>
          </cell>
          <cell r="B493">
            <v>1513.001</v>
          </cell>
          <cell r="C493" t="str">
            <v>Гаражный кооператив"Автолюбитель"</v>
          </cell>
        </row>
        <row r="494">
          <cell r="A494">
            <v>1515001</v>
          </cell>
          <cell r="B494">
            <v>1515.001</v>
          </cell>
          <cell r="C494" t="str">
            <v>физическое лицо Чирков А.А.</v>
          </cell>
        </row>
        <row r="495">
          <cell r="A495">
            <v>1602001</v>
          </cell>
          <cell r="B495">
            <v>1602.001</v>
          </cell>
          <cell r="C495" t="str">
            <v>Гаражно-строительный кооператив "Швейник"</v>
          </cell>
        </row>
        <row r="496">
          <cell r="A496">
            <v>1606001</v>
          </cell>
          <cell r="B496">
            <v>1606.001</v>
          </cell>
          <cell r="C496" t="str">
            <v>физическое лицо Зуева Кристина Анатольевна</v>
          </cell>
        </row>
        <row r="497">
          <cell r="A497">
            <v>1607001</v>
          </cell>
          <cell r="B497">
            <v>1607.001</v>
          </cell>
          <cell r="C497" t="str">
            <v>Моржевелов Сергей Геннадьевич</v>
          </cell>
        </row>
        <row r="498">
          <cell r="A498">
            <v>1608001</v>
          </cell>
          <cell r="B498">
            <v>1608.001</v>
          </cell>
          <cell r="C498" t="str">
            <v>Левоненя Светлана Генриховна</v>
          </cell>
        </row>
        <row r="499">
          <cell r="A499">
            <v>1609001</v>
          </cell>
          <cell r="B499">
            <v>1609.001</v>
          </cell>
          <cell r="C499" t="str">
            <v>Доронина Светлана Александровна</v>
          </cell>
        </row>
        <row r="500">
          <cell r="A500">
            <v>1612001</v>
          </cell>
          <cell r="B500">
            <v>1612.001</v>
          </cell>
          <cell r="C500" t="str">
            <v>Турдиева Светлана Борисовна</v>
          </cell>
        </row>
        <row r="501">
          <cell r="A501">
            <v>1614001</v>
          </cell>
          <cell r="B501">
            <v>1614.001</v>
          </cell>
          <cell r="C501" t="str">
            <v>Ахметзянова Наталья Фаильевна</v>
          </cell>
        </row>
        <row r="502">
          <cell r="A502">
            <v>1617001</v>
          </cell>
          <cell r="B502">
            <v>1617.001</v>
          </cell>
          <cell r="C502" t="str">
            <v>Могилева Людмила Константиновна</v>
          </cell>
        </row>
        <row r="503">
          <cell r="A503">
            <v>1618001</v>
          </cell>
          <cell r="B503">
            <v>1618.001</v>
          </cell>
          <cell r="C503" t="str">
            <v>Трохова С.А. Филиппова Л.И.</v>
          </cell>
        </row>
        <row r="504">
          <cell r="A504">
            <v>1619001</v>
          </cell>
          <cell r="B504">
            <v>1619.001</v>
          </cell>
          <cell r="C504" t="str">
            <v>Кузина Лидия Афанасьевна</v>
          </cell>
        </row>
        <row r="505">
          <cell r="A505">
            <v>1621001</v>
          </cell>
          <cell r="B505">
            <v>1621.001</v>
          </cell>
          <cell r="C505" t="str">
            <v>Белов В.П.</v>
          </cell>
        </row>
        <row r="506">
          <cell r="A506">
            <v>1624001</v>
          </cell>
          <cell r="B506">
            <v>1624.001</v>
          </cell>
          <cell r="C506" t="str">
            <v>Поступинский В.А.</v>
          </cell>
        </row>
        <row r="507">
          <cell r="A507">
            <v>1625001</v>
          </cell>
          <cell r="B507">
            <v>1625.001</v>
          </cell>
          <cell r="C507" t="str">
            <v>Карычева Манвар Сибгатуловна</v>
          </cell>
        </row>
        <row r="508">
          <cell r="A508">
            <v>1626001</v>
          </cell>
          <cell r="B508">
            <v>1626.001</v>
          </cell>
          <cell r="C508" t="str">
            <v>Хорошева Алевтина Григорьевна</v>
          </cell>
        </row>
        <row r="509">
          <cell r="A509">
            <v>1627001</v>
          </cell>
          <cell r="B509">
            <v>1627.001</v>
          </cell>
          <cell r="C509" t="str">
            <v>Розанов Сергей Олегович</v>
          </cell>
        </row>
        <row r="510">
          <cell r="A510">
            <v>1628001</v>
          </cell>
          <cell r="B510">
            <v>1628.001</v>
          </cell>
          <cell r="C510" t="str">
            <v>Немцова Елена Ивановна</v>
          </cell>
        </row>
        <row r="511">
          <cell r="A511">
            <v>1630001</v>
          </cell>
          <cell r="B511">
            <v>1630.001</v>
          </cell>
          <cell r="C511" t="str">
            <v>Трифонова Вера Степановна</v>
          </cell>
        </row>
        <row r="512">
          <cell r="A512">
            <v>1632001</v>
          </cell>
          <cell r="B512">
            <v>1632.001</v>
          </cell>
          <cell r="C512" t="str">
            <v>Абрамова Ирина Игоревна</v>
          </cell>
        </row>
        <row r="513">
          <cell r="A513">
            <v>1633001</v>
          </cell>
          <cell r="B513">
            <v>1633.001</v>
          </cell>
          <cell r="C513" t="str">
            <v>Антосик Наталья Николаевна</v>
          </cell>
        </row>
        <row r="514">
          <cell r="A514">
            <v>1635001</v>
          </cell>
          <cell r="B514">
            <v>1635.001</v>
          </cell>
          <cell r="C514" t="str">
            <v>Волобуева Наталья Валентиновна</v>
          </cell>
        </row>
        <row r="515">
          <cell r="A515">
            <v>1639001</v>
          </cell>
          <cell r="B515">
            <v>1639.001</v>
          </cell>
          <cell r="C515" t="str">
            <v>Бодрова Ирина Алексеевна</v>
          </cell>
        </row>
        <row r="516">
          <cell r="A516">
            <v>1641001</v>
          </cell>
          <cell r="B516">
            <v>1641.001</v>
          </cell>
          <cell r="C516" t="str">
            <v>Боярская Наталья Эйновна</v>
          </cell>
        </row>
        <row r="517">
          <cell r="A517">
            <v>1645001</v>
          </cell>
          <cell r="B517">
            <v>1645.001</v>
          </cell>
          <cell r="C517" t="str">
            <v>Матус Людмила Михайловна</v>
          </cell>
        </row>
        <row r="518">
          <cell r="A518">
            <v>1648001</v>
          </cell>
          <cell r="B518">
            <v>1648.001</v>
          </cell>
          <cell r="C518" t="str">
            <v>Кузьмин Николай Алексеевич</v>
          </cell>
        </row>
        <row r="519">
          <cell r="A519">
            <v>1649001</v>
          </cell>
          <cell r="B519">
            <v>1649.001</v>
          </cell>
          <cell r="C519" t="str">
            <v>Канеева Елена Леонидовна</v>
          </cell>
        </row>
        <row r="520">
          <cell r="A520">
            <v>1652001</v>
          </cell>
          <cell r="B520">
            <v>1652.001</v>
          </cell>
          <cell r="C520" t="str">
            <v>Самойлова Александра Николаевна</v>
          </cell>
        </row>
        <row r="521">
          <cell r="A521">
            <v>1654001</v>
          </cell>
          <cell r="B521">
            <v>1654.001</v>
          </cell>
          <cell r="C521" t="str">
            <v>Щурова Надежда Ивановна</v>
          </cell>
        </row>
        <row r="522">
          <cell r="A522">
            <v>1655001</v>
          </cell>
          <cell r="B522">
            <v>1655.001</v>
          </cell>
          <cell r="C522" t="str">
            <v>Нечкина Мария Николаевна</v>
          </cell>
        </row>
        <row r="523">
          <cell r="A523">
            <v>1656001</v>
          </cell>
          <cell r="B523">
            <v>1656.001</v>
          </cell>
          <cell r="C523" t="str">
            <v>Казарян Андраник Паргевович</v>
          </cell>
        </row>
        <row r="524">
          <cell r="A524">
            <v>1658001</v>
          </cell>
          <cell r="B524">
            <v>1658.001</v>
          </cell>
          <cell r="C524" t="str">
            <v>Андросова Ольга Николаевна</v>
          </cell>
        </row>
        <row r="525">
          <cell r="A525">
            <v>1659001</v>
          </cell>
          <cell r="B525">
            <v>1659.001</v>
          </cell>
          <cell r="C525" t="str">
            <v>Лагунова Юлия Владимировна</v>
          </cell>
        </row>
        <row r="526">
          <cell r="A526">
            <v>1660001</v>
          </cell>
          <cell r="B526">
            <v>1660.001</v>
          </cell>
          <cell r="C526" t="str">
            <v>Осипова Елена Ивановна</v>
          </cell>
        </row>
        <row r="527">
          <cell r="A527">
            <v>1662001</v>
          </cell>
          <cell r="B527">
            <v>1662.001</v>
          </cell>
          <cell r="C527" t="str">
            <v>Колесов Алексей Владимирович</v>
          </cell>
        </row>
        <row r="528">
          <cell r="A528">
            <v>1663001</v>
          </cell>
          <cell r="B528">
            <v>1663.001</v>
          </cell>
          <cell r="C528" t="str">
            <v>Илюхина Ирина Викторовна</v>
          </cell>
        </row>
        <row r="529">
          <cell r="A529">
            <v>1664001</v>
          </cell>
          <cell r="B529">
            <v>1664.001</v>
          </cell>
          <cell r="C529" t="str">
            <v>физическое лицо Белоусов Дмитрий Александрович</v>
          </cell>
        </row>
        <row r="530">
          <cell r="A530">
            <v>1665001</v>
          </cell>
          <cell r="B530">
            <v>1665.001</v>
          </cell>
          <cell r="C530" t="str">
            <v>Вахитов Марат Минняпович</v>
          </cell>
        </row>
        <row r="531">
          <cell r="A531">
            <v>1669001</v>
          </cell>
          <cell r="B531">
            <v>1669.001</v>
          </cell>
          <cell r="C531" t="str">
            <v>Авдоничева Зайнап Анваровна</v>
          </cell>
        </row>
        <row r="532">
          <cell r="A532">
            <v>1670001</v>
          </cell>
          <cell r="B532">
            <v>1670.001</v>
          </cell>
          <cell r="C532" t="str">
            <v>Гаражно-строительный кооператив "Талисман"</v>
          </cell>
        </row>
        <row r="533">
          <cell r="A533">
            <v>1671001</v>
          </cell>
          <cell r="B533">
            <v>1671.001</v>
          </cell>
          <cell r="C533" t="str">
            <v>Гаражно-строительный кооператив "Березка"</v>
          </cell>
        </row>
        <row r="534">
          <cell r="A534">
            <v>1672001</v>
          </cell>
          <cell r="B534">
            <v>1672.001</v>
          </cell>
          <cell r="C534" t="str">
            <v>Шестакова Надежда Ивановна</v>
          </cell>
        </row>
        <row r="535">
          <cell r="A535">
            <v>1673001</v>
          </cell>
          <cell r="B535">
            <v>1673.001</v>
          </cell>
          <cell r="C535" t="str">
            <v>Хорошева Наталья Александровна</v>
          </cell>
        </row>
        <row r="536">
          <cell r="A536">
            <v>1676001</v>
          </cell>
          <cell r="B536">
            <v>1676.001</v>
          </cell>
          <cell r="C536" t="str">
            <v>Попова Галина Михайловна</v>
          </cell>
        </row>
        <row r="537">
          <cell r="A537">
            <v>1677001</v>
          </cell>
          <cell r="B537">
            <v>1677.001</v>
          </cell>
          <cell r="C537" t="str">
            <v>Суслаев Дмитрий Александрович</v>
          </cell>
        </row>
        <row r="538">
          <cell r="A538">
            <v>1678001</v>
          </cell>
          <cell r="B538">
            <v>1678.001</v>
          </cell>
          <cell r="C538" t="str">
            <v>Жмурова Ирина Юрьевна</v>
          </cell>
        </row>
        <row r="539">
          <cell r="A539">
            <v>1680001</v>
          </cell>
          <cell r="B539">
            <v>1680.001</v>
          </cell>
          <cell r="C539" t="str">
            <v>Лазаренко Ю.М.</v>
          </cell>
        </row>
        <row r="540">
          <cell r="A540">
            <v>1681001</v>
          </cell>
          <cell r="B540">
            <v>1681.001</v>
          </cell>
          <cell r="C540" t="str">
            <v>Лабуркин Олег Викторович</v>
          </cell>
        </row>
        <row r="541">
          <cell r="A541">
            <v>1683001</v>
          </cell>
          <cell r="B541">
            <v>1683.001</v>
          </cell>
          <cell r="C541" t="str">
            <v>Васич Л.В.</v>
          </cell>
        </row>
        <row r="542">
          <cell r="A542">
            <v>1684001</v>
          </cell>
          <cell r="B542">
            <v>1684.001</v>
          </cell>
          <cell r="C542" t="str">
            <v>Бирюков Игорь Иванович</v>
          </cell>
        </row>
        <row r="543">
          <cell r="A543">
            <v>1687001</v>
          </cell>
          <cell r="B543">
            <v>1687.001</v>
          </cell>
          <cell r="C543" t="str">
            <v>Волков Виктор Геннадьевич</v>
          </cell>
        </row>
        <row r="544">
          <cell r="A544">
            <v>1690001</v>
          </cell>
          <cell r="B544">
            <v>1690.001</v>
          </cell>
          <cell r="C544" t="str">
            <v>Желудкова Марина Валентиновна</v>
          </cell>
        </row>
        <row r="545">
          <cell r="A545">
            <v>1691001</v>
          </cell>
          <cell r="B545">
            <v>1691.001</v>
          </cell>
          <cell r="C545" t="str">
            <v>гаражный кооператив "Сталкер"</v>
          </cell>
        </row>
        <row r="546">
          <cell r="A546">
            <v>1692001</v>
          </cell>
          <cell r="B546">
            <v>1692.001</v>
          </cell>
          <cell r="C546" t="str">
            <v>Худышкин Василий Николаевич</v>
          </cell>
        </row>
        <row r="547">
          <cell r="A547">
            <v>1693001</v>
          </cell>
          <cell r="B547">
            <v>1693.001</v>
          </cell>
          <cell r="C547" t="str">
            <v>Казаков Игорь Васильевич</v>
          </cell>
        </row>
        <row r="548">
          <cell r="A548">
            <v>1695001</v>
          </cell>
          <cell r="B548">
            <v>1695.001</v>
          </cell>
          <cell r="C548" t="str">
            <v>Аширяпова Альфия Абушахмановна</v>
          </cell>
        </row>
        <row r="549">
          <cell r="A549">
            <v>1696001</v>
          </cell>
          <cell r="B549">
            <v>1696.001</v>
          </cell>
          <cell r="C549" t="str">
            <v>Свинов Игорь Константинович</v>
          </cell>
        </row>
        <row r="550">
          <cell r="A550">
            <v>1697001</v>
          </cell>
          <cell r="B550">
            <v>1697.001</v>
          </cell>
          <cell r="C550" t="str">
            <v>Коскина Людмила Валентиновна</v>
          </cell>
        </row>
        <row r="551">
          <cell r="A551">
            <v>1708001</v>
          </cell>
          <cell r="B551">
            <v>1708.001</v>
          </cell>
          <cell r="C551" t="str">
            <v>гаражный кооператив "Парус"</v>
          </cell>
        </row>
        <row r="552">
          <cell r="A552">
            <v>1709001</v>
          </cell>
          <cell r="B552">
            <v>1709.001</v>
          </cell>
          <cell r="C552" t="str">
            <v>Кошкарова Светлана Валерьевна</v>
          </cell>
        </row>
        <row r="553">
          <cell r="A553">
            <v>1712001</v>
          </cell>
          <cell r="B553">
            <v>1712.001</v>
          </cell>
          <cell r="C553" t="str">
            <v>Гаражно-строительный кооператив "Энергия"</v>
          </cell>
        </row>
        <row r="554">
          <cell r="A554">
            <v>1715001</v>
          </cell>
          <cell r="B554">
            <v>1715.001</v>
          </cell>
          <cell r="C554" t="str">
            <v>Жирякова Л.А.</v>
          </cell>
        </row>
        <row r="555">
          <cell r="A555">
            <v>1716001</v>
          </cell>
          <cell r="B555">
            <v>1716.001</v>
          </cell>
          <cell r="C555" t="str">
            <v>Ковальчук В.А.</v>
          </cell>
        </row>
        <row r="556">
          <cell r="A556">
            <v>1718001</v>
          </cell>
          <cell r="B556">
            <v>1718.001</v>
          </cell>
          <cell r="C556" t="str">
            <v>Архипова Галина Петровна</v>
          </cell>
        </row>
        <row r="557">
          <cell r="A557">
            <v>1721001</v>
          </cell>
          <cell r="B557">
            <v>1721.001</v>
          </cell>
          <cell r="C557" t="str">
            <v>Богданова Л.Н.</v>
          </cell>
        </row>
        <row r="558">
          <cell r="A558">
            <v>1722001</v>
          </cell>
          <cell r="B558">
            <v>1722.001</v>
          </cell>
          <cell r="C558" t="str">
            <v>Слинкин Николай Степанович</v>
          </cell>
        </row>
        <row r="559">
          <cell r="A559">
            <v>1723001</v>
          </cell>
          <cell r="B559">
            <v>1723.001</v>
          </cell>
          <cell r="C559" t="str">
            <v>Старанчук А.Н.</v>
          </cell>
        </row>
        <row r="560">
          <cell r="A560">
            <v>1724001</v>
          </cell>
          <cell r="B560">
            <v>1724.001</v>
          </cell>
          <cell r="C560" t="str">
            <v>Гультяева Наталья Аркадьевна</v>
          </cell>
        </row>
        <row r="561">
          <cell r="A561">
            <v>1725001</v>
          </cell>
          <cell r="B561">
            <v>1725.001</v>
          </cell>
          <cell r="C561" t="str">
            <v>Подковырова Лариса Георгиевна</v>
          </cell>
        </row>
        <row r="562">
          <cell r="A562">
            <v>1728001</v>
          </cell>
          <cell r="B562">
            <v>1728.001</v>
          </cell>
          <cell r="C562" t="str">
            <v>Припутнева Ольга Леонтьевна</v>
          </cell>
        </row>
        <row r="563">
          <cell r="A563">
            <v>1729001</v>
          </cell>
          <cell r="B563">
            <v>1729.001</v>
          </cell>
          <cell r="C563" t="str">
            <v>Смирнов Евгений Александрович</v>
          </cell>
        </row>
        <row r="564">
          <cell r="A564">
            <v>1730001</v>
          </cell>
          <cell r="B564">
            <v>1730.001</v>
          </cell>
          <cell r="C564" t="str">
            <v>Гаражно-строительный кооператив "Резонатор"</v>
          </cell>
        </row>
        <row r="565">
          <cell r="A565">
            <v>1732001</v>
          </cell>
          <cell r="B565">
            <v>1732.001</v>
          </cell>
          <cell r="C565" t="str">
            <v>Макарова Тамара Петровна</v>
          </cell>
        </row>
        <row r="566">
          <cell r="A566">
            <v>1733001</v>
          </cell>
          <cell r="B566">
            <v>1733.001</v>
          </cell>
          <cell r="C566" t="str">
            <v>Ягодинский О.Ю.</v>
          </cell>
        </row>
        <row r="567">
          <cell r="A567">
            <v>1734001</v>
          </cell>
          <cell r="B567">
            <v>1734.001</v>
          </cell>
          <cell r="C567" t="str">
            <v>Петров Игорь Владимирович</v>
          </cell>
        </row>
        <row r="568">
          <cell r="A568">
            <v>1737001</v>
          </cell>
          <cell r="B568">
            <v>1737.001</v>
          </cell>
          <cell r="C568" t="str">
            <v>Токушев Юрий Михайлович</v>
          </cell>
        </row>
        <row r="569">
          <cell r="A569">
            <v>1739001</v>
          </cell>
          <cell r="B569">
            <v>1739.001</v>
          </cell>
          <cell r="C569" t="str">
            <v>Шаргина Евдокия Ивановна</v>
          </cell>
        </row>
        <row r="570">
          <cell r="A570">
            <v>1740001</v>
          </cell>
          <cell r="B570">
            <v>1740.001</v>
          </cell>
          <cell r="C570" t="str">
            <v>Гаражно-строительный кооператив "Бытовик"</v>
          </cell>
        </row>
        <row r="571">
          <cell r="A571">
            <v>1741001</v>
          </cell>
          <cell r="B571">
            <v>1741.001</v>
          </cell>
          <cell r="C571" t="str">
            <v>Харин Сергей Павлович</v>
          </cell>
        </row>
        <row r="572">
          <cell r="A572">
            <v>1742001</v>
          </cell>
          <cell r="B572">
            <v>1742.001</v>
          </cell>
          <cell r="C572" t="str">
            <v>Мотовилов А.В.</v>
          </cell>
        </row>
        <row r="573">
          <cell r="A573">
            <v>1743001</v>
          </cell>
          <cell r="B573">
            <v>1743.001</v>
          </cell>
          <cell r="C573" t="str">
            <v>Ладенко Сергей Михайлович</v>
          </cell>
        </row>
        <row r="574">
          <cell r="A574">
            <v>1747001</v>
          </cell>
          <cell r="B574">
            <v>1747.001</v>
          </cell>
          <cell r="C574" t="str">
            <v>Якубовская Татьяна Петровна</v>
          </cell>
        </row>
        <row r="575">
          <cell r="A575">
            <v>1749001</v>
          </cell>
          <cell r="B575">
            <v>1749.001</v>
          </cell>
          <cell r="C575" t="str">
            <v>Кобзева Ольга Владимировна</v>
          </cell>
        </row>
        <row r="576">
          <cell r="A576">
            <v>1750001</v>
          </cell>
          <cell r="B576">
            <v>1750.001</v>
          </cell>
          <cell r="C576" t="str">
            <v>Рябикова И.Д.</v>
          </cell>
        </row>
        <row r="577">
          <cell r="A577">
            <v>1753001</v>
          </cell>
          <cell r="B577">
            <v>1753.001</v>
          </cell>
          <cell r="C577" t="str">
            <v>Янтцен Евгений Юрьевич</v>
          </cell>
        </row>
        <row r="578">
          <cell r="A578">
            <v>1755001</v>
          </cell>
          <cell r="B578">
            <v>1755.001</v>
          </cell>
          <cell r="C578" t="str">
            <v>Рахимова Р.А.</v>
          </cell>
        </row>
        <row r="579">
          <cell r="A579">
            <v>1756001</v>
          </cell>
          <cell r="B579">
            <v>1756.001</v>
          </cell>
          <cell r="C579" t="str">
            <v>Берендеева Елена Васильевна</v>
          </cell>
        </row>
        <row r="580">
          <cell r="A580">
            <v>1758001</v>
          </cell>
          <cell r="B580">
            <v>1758.001</v>
          </cell>
          <cell r="C580" t="str">
            <v>гаражно-строительный кооператив "Юбилейный"</v>
          </cell>
        </row>
        <row r="581">
          <cell r="A581">
            <v>1760001</v>
          </cell>
          <cell r="B581">
            <v>1760.001</v>
          </cell>
          <cell r="C581" t="str">
            <v>гаражный кооператив "Иртыш"</v>
          </cell>
        </row>
        <row r="582">
          <cell r="A582">
            <v>1762001</v>
          </cell>
          <cell r="B582">
            <v>1762.001</v>
          </cell>
          <cell r="C582" t="str">
            <v>Ильясова Танзиля Хисатуловна</v>
          </cell>
        </row>
        <row r="583">
          <cell r="A583">
            <v>1764001</v>
          </cell>
          <cell r="B583">
            <v>1764.001</v>
          </cell>
          <cell r="C583" t="str">
            <v>Стынгач Светлана Георгиевна</v>
          </cell>
        </row>
        <row r="584">
          <cell r="A584">
            <v>1765001</v>
          </cell>
          <cell r="B584">
            <v>1765.001</v>
          </cell>
          <cell r="C584" t="str">
            <v>Корнейчук Петр Степанович</v>
          </cell>
        </row>
        <row r="585">
          <cell r="A585">
            <v>1766001</v>
          </cell>
          <cell r="B585">
            <v>1766.001</v>
          </cell>
          <cell r="C585" t="str">
            <v>Тукан С.П.</v>
          </cell>
        </row>
        <row r="586">
          <cell r="A586">
            <v>1767001</v>
          </cell>
          <cell r="B586">
            <v>1767.001</v>
          </cell>
          <cell r="C586" t="str">
            <v>Махмутов Газинур Рифхатович</v>
          </cell>
        </row>
        <row r="587">
          <cell r="A587">
            <v>1770001</v>
          </cell>
          <cell r="B587">
            <v>1770.001</v>
          </cell>
          <cell r="C587" t="str">
            <v>Селецкий Валерий Владимирович</v>
          </cell>
        </row>
        <row r="588">
          <cell r="A588">
            <v>1772001</v>
          </cell>
          <cell r="B588">
            <v>1772.001</v>
          </cell>
          <cell r="C588" t="str">
            <v>Гаражно-строительный кооператив "Сигнал-2"</v>
          </cell>
        </row>
        <row r="589">
          <cell r="A589">
            <v>1774001</v>
          </cell>
          <cell r="B589">
            <v>1774.001</v>
          </cell>
          <cell r="C589" t="str">
            <v>гаражный кооператив "Дизель"</v>
          </cell>
        </row>
        <row r="590">
          <cell r="A590">
            <v>1775001</v>
          </cell>
          <cell r="B590">
            <v>1775.001</v>
          </cell>
          <cell r="C590" t="str">
            <v>Товарищество коллективных погребов "опыт"</v>
          </cell>
        </row>
        <row r="591">
          <cell r="A591">
            <v>1778001</v>
          </cell>
          <cell r="B591">
            <v>1778.001</v>
          </cell>
          <cell r="C591" t="str">
            <v>Частные гаражи "Ладья"</v>
          </cell>
        </row>
        <row r="592">
          <cell r="A592">
            <v>1779001</v>
          </cell>
          <cell r="B592">
            <v>1779.001</v>
          </cell>
          <cell r="C592" t="str">
            <v>Кульмаметьев Ильяс Мухаматуллович</v>
          </cell>
        </row>
        <row r="593">
          <cell r="A593">
            <v>1780001</v>
          </cell>
          <cell r="B593">
            <v>1780.001</v>
          </cell>
          <cell r="C593" t="str">
            <v>Зиятдинова Галина Александровна</v>
          </cell>
        </row>
        <row r="594">
          <cell r="A594">
            <v>1781001</v>
          </cell>
          <cell r="B594">
            <v>1781.001</v>
          </cell>
          <cell r="C594" t="str">
            <v>Полетаев Сергей Дмитриевич</v>
          </cell>
        </row>
        <row r="595">
          <cell r="A595">
            <v>1782001</v>
          </cell>
          <cell r="B595">
            <v>1782.001</v>
          </cell>
          <cell r="C595" t="str">
            <v>Ямуков С.Н.</v>
          </cell>
        </row>
        <row r="596">
          <cell r="A596">
            <v>1783001</v>
          </cell>
          <cell r="B596">
            <v>1783.001</v>
          </cell>
          <cell r="C596" t="str">
            <v>Гафуров Вениамин Харисович</v>
          </cell>
        </row>
        <row r="597">
          <cell r="A597">
            <v>1784001</v>
          </cell>
          <cell r="B597">
            <v>1784.001</v>
          </cell>
          <cell r="C597" t="str">
            <v>Клепалова Татьяна Николоевна</v>
          </cell>
        </row>
        <row r="598">
          <cell r="A598">
            <v>1786001</v>
          </cell>
          <cell r="B598">
            <v>1786.001</v>
          </cell>
          <cell r="C598" t="str">
            <v>гаражно-строительный кооператив "Сибирская изба"</v>
          </cell>
        </row>
        <row r="599">
          <cell r="A599">
            <v>1787001</v>
          </cell>
          <cell r="B599">
            <v>1787.001</v>
          </cell>
          <cell r="C599" t="str">
            <v>Мельникова Любовь Владимировна</v>
          </cell>
        </row>
        <row r="600">
          <cell r="A600">
            <v>1788001</v>
          </cell>
          <cell r="B600">
            <v>1788.001</v>
          </cell>
          <cell r="C600" t="str">
            <v>Красникова Светлана Егоровна</v>
          </cell>
        </row>
        <row r="601">
          <cell r="A601">
            <v>1790001</v>
          </cell>
          <cell r="B601">
            <v>1790.001</v>
          </cell>
          <cell r="C601" t="str">
            <v>Мусалямов Артем Камильевич</v>
          </cell>
        </row>
        <row r="602">
          <cell r="A602">
            <v>1791001</v>
          </cell>
          <cell r="B602">
            <v>1791.001</v>
          </cell>
          <cell r="C602" t="str">
            <v>Симонова Алевтина Максимовна</v>
          </cell>
        </row>
        <row r="603">
          <cell r="A603">
            <v>1793001</v>
          </cell>
          <cell r="B603">
            <v>1793.001</v>
          </cell>
          <cell r="C603" t="str">
            <v>Григорьева Ирина Владимировна</v>
          </cell>
        </row>
        <row r="604">
          <cell r="A604">
            <v>1795001</v>
          </cell>
          <cell r="B604">
            <v>1795.001</v>
          </cell>
          <cell r="C604" t="str">
            <v>Домнин Алексей Александрович</v>
          </cell>
        </row>
        <row r="605">
          <cell r="A605">
            <v>1796001</v>
          </cell>
          <cell r="B605">
            <v>1796.001</v>
          </cell>
          <cell r="C605" t="str">
            <v>Савинкина Галина Ивановна</v>
          </cell>
        </row>
        <row r="606">
          <cell r="A606">
            <v>1797001</v>
          </cell>
          <cell r="B606">
            <v>1797.001</v>
          </cell>
          <cell r="C606" t="str">
            <v>Лукьянова Ирина Владимировна</v>
          </cell>
        </row>
        <row r="607">
          <cell r="A607">
            <v>1798001</v>
          </cell>
          <cell r="B607">
            <v>1798.001</v>
          </cell>
          <cell r="C607" t="str">
            <v>Хрекина Галина Васильевна</v>
          </cell>
        </row>
        <row r="608">
          <cell r="A608">
            <v>1799001</v>
          </cell>
          <cell r="B608">
            <v>1799.001</v>
          </cell>
          <cell r="C608" t="str">
            <v>Шатков Владимир Павлович</v>
          </cell>
        </row>
        <row r="609">
          <cell r="A609">
            <v>1800001</v>
          </cell>
          <cell r="B609">
            <v>1800.001</v>
          </cell>
          <cell r="C609" t="str">
            <v>Старков Владимир Геннадьевич</v>
          </cell>
        </row>
        <row r="610">
          <cell r="A610">
            <v>1806001</v>
          </cell>
          <cell r="B610">
            <v>1806.001</v>
          </cell>
          <cell r="C610" t="str">
            <v>Смирнова Елена Николаевна</v>
          </cell>
        </row>
        <row r="611">
          <cell r="A611">
            <v>1808001</v>
          </cell>
          <cell r="B611">
            <v>1808.001</v>
          </cell>
          <cell r="C611" t="str">
            <v>Саитбаталов Саир Сачитович</v>
          </cell>
        </row>
        <row r="612">
          <cell r="A612">
            <v>1810001</v>
          </cell>
          <cell r="B612">
            <v>1810.001</v>
          </cell>
          <cell r="C612" t="str">
            <v>Кузина Ирина Анатольевна</v>
          </cell>
        </row>
        <row r="613">
          <cell r="A613">
            <v>1811001</v>
          </cell>
          <cell r="B613">
            <v>1811.001</v>
          </cell>
          <cell r="C613" t="str">
            <v>Сухачев Сергей Георгиевич</v>
          </cell>
        </row>
        <row r="614">
          <cell r="A614">
            <v>1814001</v>
          </cell>
          <cell r="B614">
            <v>1814.001</v>
          </cell>
          <cell r="C614" t="str">
            <v>Кислицина Анжела Вадимовна</v>
          </cell>
        </row>
        <row r="615">
          <cell r="A615">
            <v>1817001</v>
          </cell>
          <cell r="B615">
            <v>1817.001</v>
          </cell>
          <cell r="C615" t="str">
            <v>Соловьева Светлана Алексеевна</v>
          </cell>
        </row>
        <row r="616">
          <cell r="A616">
            <v>1819001</v>
          </cell>
          <cell r="B616">
            <v>1819.001</v>
          </cell>
          <cell r="C616" t="str">
            <v>Войтаник Юрий Михайлович</v>
          </cell>
        </row>
        <row r="617">
          <cell r="A617">
            <v>1821001</v>
          </cell>
          <cell r="B617">
            <v>1821.001</v>
          </cell>
          <cell r="C617" t="str">
            <v>Соболева Марина Владимировна</v>
          </cell>
        </row>
        <row r="618">
          <cell r="A618">
            <v>1822001</v>
          </cell>
          <cell r="B618">
            <v>1822.001</v>
          </cell>
          <cell r="C618" t="str">
            <v>Замятин Виктор Аркадьевич</v>
          </cell>
        </row>
        <row r="619">
          <cell r="A619">
            <v>1823001</v>
          </cell>
          <cell r="B619">
            <v>1823.001</v>
          </cell>
          <cell r="C619" t="str">
            <v>Гаражный кооператив "Зенит-2"</v>
          </cell>
        </row>
        <row r="620">
          <cell r="A620">
            <v>1826001</v>
          </cell>
          <cell r="B620">
            <v>1826.001</v>
          </cell>
          <cell r="C620" t="str">
            <v>Витковский Олег Григорьевич</v>
          </cell>
        </row>
        <row r="621">
          <cell r="A621">
            <v>1828001</v>
          </cell>
          <cell r="B621">
            <v>1828.001</v>
          </cell>
          <cell r="C621" t="str">
            <v>Барматенков Игорь Николаевич</v>
          </cell>
        </row>
        <row r="622">
          <cell r="A622">
            <v>1829001</v>
          </cell>
          <cell r="B622">
            <v>1829.001</v>
          </cell>
          <cell r="C622" t="str">
            <v>Сарипов Роберт Айсаевич</v>
          </cell>
        </row>
        <row r="623">
          <cell r="A623">
            <v>1831001</v>
          </cell>
          <cell r="B623">
            <v>1831.001</v>
          </cell>
          <cell r="C623" t="str">
            <v>Бакшеев Игорь Владимирович</v>
          </cell>
        </row>
        <row r="624">
          <cell r="A624">
            <v>1834001</v>
          </cell>
          <cell r="B624">
            <v>1834.001</v>
          </cell>
          <cell r="C624" t="str">
            <v>Токарева Галина Федоровна</v>
          </cell>
        </row>
        <row r="625">
          <cell r="A625">
            <v>1837001</v>
          </cell>
          <cell r="B625">
            <v>1837.001</v>
          </cell>
          <cell r="C625" t="str">
            <v>Риттер Клавдия Александровна</v>
          </cell>
        </row>
        <row r="626">
          <cell r="A626">
            <v>1839001</v>
          </cell>
          <cell r="B626">
            <v>1839.001</v>
          </cell>
          <cell r="C626" t="str">
            <v>Замятина Анастасия Игоревна</v>
          </cell>
        </row>
        <row r="627">
          <cell r="A627">
            <v>1840001</v>
          </cell>
          <cell r="B627">
            <v>1840.001</v>
          </cell>
          <cell r="C627" t="str">
            <v>Вебер Виктор Эмануилович</v>
          </cell>
        </row>
        <row r="628">
          <cell r="A628">
            <v>1841001</v>
          </cell>
          <cell r="B628">
            <v>1841.001</v>
          </cell>
          <cell r="C628" t="str">
            <v>Ильиных Сергей Владимирович</v>
          </cell>
        </row>
        <row r="629">
          <cell r="A629">
            <v>1844001</v>
          </cell>
          <cell r="B629">
            <v>1844.001</v>
          </cell>
          <cell r="C629" t="str">
            <v>Сайфулина Ольга Юрьевна</v>
          </cell>
        </row>
        <row r="630">
          <cell r="A630">
            <v>1848001</v>
          </cell>
          <cell r="B630">
            <v>1848.001</v>
          </cell>
          <cell r="C630" t="str">
            <v>Иванова Татьяна Сергеевна</v>
          </cell>
        </row>
        <row r="631">
          <cell r="A631">
            <v>1851001</v>
          </cell>
          <cell r="B631">
            <v>1851.001</v>
          </cell>
          <cell r="C631" t="str">
            <v>Суменкова Галина Андреевна</v>
          </cell>
        </row>
        <row r="632">
          <cell r="A632">
            <v>1854001</v>
          </cell>
          <cell r="B632">
            <v>1854.001</v>
          </cell>
          <cell r="C632" t="str">
            <v>Тюнеев Евгений Геннадьевич</v>
          </cell>
        </row>
        <row r="633">
          <cell r="A633">
            <v>1855001</v>
          </cell>
          <cell r="B633">
            <v>1855.001</v>
          </cell>
          <cell r="C633" t="str">
            <v>Лохматова Нина Ивановна</v>
          </cell>
        </row>
        <row r="634">
          <cell r="A634">
            <v>1856001</v>
          </cell>
          <cell r="B634">
            <v>1856.001</v>
          </cell>
          <cell r="C634" t="str">
            <v>Гаражно-строительный кооператив "За рулем"</v>
          </cell>
        </row>
        <row r="635">
          <cell r="A635">
            <v>1858001</v>
          </cell>
          <cell r="B635">
            <v>1858.001</v>
          </cell>
          <cell r="C635" t="str">
            <v>Дорохина Гульнара Шадкатовна</v>
          </cell>
        </row>
        <row r="636">
          <cell r="A636">
            <v>1859001</v>
          </cell>
          <cell r="B636">
            <v>1859.001</v>
          </cell>
          <cell r="C636" t="str">
            <v>Степанова Нина Андреевна</v>
          </cell>
        </row>
        <row r="637">
          <cell r="A637">
            <v>1862001</v>
          </cell>
          <cell r="B637">
            <v>1862.001</v>
          </cell>
          <cell r="C637" t="str">
            <v>Мирченко Светлана Владимировна</v>
          </cell>
        </row>
        <row r="638">
          <cell r="A638">
            <v>1864001</v>
          </cell>
          <cell r="B638">
            <v>1864.001</v>
          </cell>
          <cell r="C638" t="str">
            <v>Гутникова Татьяна Николаевна</v>
          </cell>
        </row>
        <row r="639">
          <cell r="A639">
            <v>1865001</v>
          </cell>
          <cell r="B639">
            <v>1865.001</v>
          </cell>
          <cell r="C639" t="str">
            <v>гаражный кооператив "Юпитер"</v>
          </cell>
        </row>
        <row r="640">
          <cell r="A640">
            <v>1867001</v>
          </cell>
          <cell r="B640">
            <v>1867.001</v>
          </cell>
          <cell r="C640" t="str">
            <v>Айдаков Игорь Геннадьевич</v>
          </cell>
        </row>
        <row r="641">
          <cell r="A641">
            <v>1869001</v>
          </cell>
          <cell r="B641">
            <v>1869.001</v>
          </cell>
          <cell r="C641" t="str">
            <v>Бодров Владимир Александрович</v>
          </cell>
        </row>
        <row r="642">
          <cell r="A642">
            <v>1870001</v>
          </cell>
          <cell r="B642">
            <v>1870.001</v>
          </cell>
          <cell r="C642" t="str">
            <v>Данилова Татьяна Юрьевна</v>
          </cell>
        </row>
        <row r="643">
          <cell r="A643">
            <v>1872001</v>
          </cell>
          <cell r="B643">
            <v>1872.001</v>
          </cell>
          <cell r="C643" t="str">
            <v>Коваленко Оксана Степановна</v>
          </cell>
        </row>
        <row r="644">
          <cell r="A644">
            <v>1874001</v>
          </cell>
          <cell r="B644">
            <v>1874.001</v>
          </cell>
          <cell r="C644" t="str">
            <v>Фуксман Евгений Сергеевич</v>
          </cell>
        </row>
        <row r="645">
          <cell r="A645">
            <v>1876001</v>
          </cell>
          <cell r="B645">
            <v>1876.001</v>
          </cell>
          <cell r="C645" t="str">
            <v>Смертина Ирина Александровна</v>
          </cell>
        </row>
        <row r="646">
          <cell r="A646">
            <v>1877001</v>
          </cell>
          <cell r="B646">
            <v>1877.001</v>
          </cell>
          <cell r="C646" t="str">
            <v>Лоцан Надежда Ивановна</v>
          </cell>
        </row>
        <row r="647">
          <cell r="A647">
            <v>1878001</v>
          </cell>
          <cell r="B647">
            <v>1878.001</v>
          </cell>
          <cell r="C647" t="str">
            <v>гаражный кооператив "Рыбник"</v>
          </cell>
        </row>
        <row r="648">
          <cell r="A648">
            <v>1880001</v>
          </cell>
          <cell r="B648">
            <v>1880.001</v>
          </cell>
          <cell r="C648" t="str">
            <v>Турмагамбетов Кинжебай Какимович</v>
          </cell>
        </row>
        <row r="649">
          <cell r="A649">
            <v>1881001</v>
          </cell>
          <cell r="B649">
            <v>1881.001</v>
          </cell>
          <cell r="C649" t="str">
            <v>Смородинова Ольга Ивановна</v>
          </cell>
        </row>
        <row r="650">
          <cell r="A650">
            <v>1884001</v>
          </cell>
          <cell r="B650">
            <v>1884.001</v>
          </cell>
          <cell r="C650" t="str">
            <v>Алейникова Римма Ефимовна</v>
          </cell>
        </row>
        <row r="651">
          <cell r="A651">
            <v>1885001</v>
          </cell>
          <cell r="B651">
            <v>1885.001</v>
          </cell>
          <cell r="C651" t="str">
            <v>Саламатов Олег Иванович</v>
          </cell>
        </row>
        <row r="652">
          <cell r="A652">
            <v>1886001</v>
          </cell>
          <cell r="B652">
            <v>1886.001</v>
          </cell>
          <cell r="C652" t="str">
            <v>Герасимова Нина Андреевна</v>
          </cell>
        </row>
        <row r="653">
          <cell r="A653">
            <v>1888001</v>
          </cell>
          <cell r="B653">
            <v>1888.001</v>
          </cell>
          <cell r="C653" t="str">
            <v>Смирнов Евгений Александрович</v>
          </cell>
        </row>
        <row r="654">
          <cell r="A654">
            <v>1896001</v>
          </cell>
          <cell r="B654">
            <v>1896.001</v>
          </cell>
          <cell r="C654" t="str">
            <v>Речапов Алмаз Митхатович</v>
          </cell>
        </row>
        <row r="655">
          <cell r="A655">
            <v>1899001</v>
          </cell>
          <cell r="B655">
            <v>1899.001</v>
          </cell>
          <cell r="C655" t="str">
            <v>Соловьева Ирина Анатольевна</v>
          </cell>
        </row>
        <row r="656">
          <cell r="A656">
            <v>1903001</v>
          </cell>
          <cell r="B656">
            <v>1903.001</v>
          </cell>
          <cell r="C656" t="str">
            <v>Кортягов Владимир Иванович</v>
          </cell>
        </row>
        <row r="657">
          <cell r="A657">
            <v>1910001</v>
          </cell>
          <cell r="B657">
            <v>1910.001</v>
          </cell>
          <cell r="C657" t="str">
            <v>Коваленко Екатерина Петровна</v>
          </cell>
        </row>
        <row r="658">
          <cell r="A658">
            <v>1913001</v>
          </cell>
          <cell r="B658">
            <v>1913.001</v>
          </cell>
          <cell r="C658" t="str">
            <v>Брянцева Надежда Григорьевна</v>
          </cell>
        </row>
        <row r="659">
          <cell r="A659">
            <v>1918001</v>
          </cell>
          <cell r="B659">
            <v>1918.001</v>
          </cell>
          <cell r="C659" t="str">
            <v>Речапова Сания Шамилевна</v>
          </cell>
        </row>
        <row r="660">
          <cell r="A660">
            <v>1920001</v>
          </cell>
          <cell r="B660">
            <v>1920.001</v>
          </cell>
          <cell r="C660" t="str">
            <v>Терентьева Марина Павловна</v>
          </cell>
        </row>
        <row r="661">
          <cell r="A661">
            <v>1923001</v>
          </cell>
          <cell r="B661">
            <v>1923.001</v>
          </cell>
          <cell r="C661" t="str">
            <v>Ибрагимова Гальфира Заировна</v>
          </cell>
        </row>
        <row r="662">
          <cell r="A662">
            <v>1928001</v>
          </cell>
          <cell r="B662">
            <v>1928.001</v>
          </cell>
          <cell r="C662" t="str">
            <v>Федоров Юрий Александрович</v>
          </cell>
        </row>
        <row r="663">
          <cell r="A663">
            <v>1929001</v>
          </cell>
          <cell r="B663">
            <v>1929.001</v>
          </cell>
          <cell r="C663" t="str">
            <v>Щеколдин Андрей Анатольевич</v>
          </cell>
        </row>
        <row r="664">
          <cell r="A664">
            <v>1930001</v>
          </cell>
          <cell r="B664">
            <v>1930.001</v>
          </cell>
          <cell r="C664" t="str">
            <v>Сагадеева Ирина Робертовна</v>
          </cell>
        </row>
        <row r="665">
          <cell r="A665">
            <v>2001001</v>
          </cell>
          <cell r="B665">
            <v>2001.001</v>
          </cell>
          <cell r="C665" t="str">
            <v>Акционерный коммерческий Сберегательный банк РФ (ОАО)</v>
          </cell>
        </row>
        <row r="666">
          <cell r="A666">
            <v>2002001</v>
          </cell>
          <cell r="B666">
            <v>2002.001</v>
          </cell>
          <cell r="C666" t="str">
            <v>Отделение федерального казначейства по Уватскому району</v>
          </cell>
        </row>
        <row r="667">
          <cell r="A667">
            <v>2003001</v>
          </cell>
          <cell r="B667">
            <v>2003.001</v>
          </cell>
          <cell r="C667" t="str">
            <v>АНО ДО "Детская школа искусств"</v>
          </cell>
        </row>
        <row r="668">
          <cell r="A668">
            <v>2004001</v>
          </cell>
          <cell r="B668">
            <v>2004.001</v>
          </cell>
          <cell r="C668" t="str">
            <v>Местная православная религиозная организация Прихода храма</v>
          </cell>
        </row>
        <row r="669">
          <cell r="A669">
            <v>2005001</v>
          </cell>
          <cell r="B669">
            <v>2005.001</v>
          </cell>
          <cell r="C669" t="str">
            <v>ООО "Березка"</v>
          </cell>
        </row>
        <row r="670">
          <cell r="A670">
            <v>2006001</v>
          </cell>
          <cell r="B670">
            <v>2006.001</v>
          </cell>
          <cell r="C670" t="str">
            <v>Центральная районная аптека № 31 с. Уват</v>
          </cell>
        </row>
        <row r="671">
          <cell r="A671">
            <v>2007001</v>
          </cell>
          <cell r="B671">
            <v>2007.001</v>
          </cell>
          <cell r="C671" t="str">
            <v>ЧП Самоловов Сергей Викторович</v>
          </cell>
        </row>
        <row r="672">
          <cell r="A672">
            <v>2008001</v>
          </cell>
          <cell r="B672">
            <v>2008.001</v>
          </cell>
          <cell r="C672" t="str">
            <v>АНО "ЦКД Уватского района"</v>
          </cell>
        </row>
        <row r="673">
          <cell r="A673">
            <v>2009001</v>
          </cell>
          <cell r="B673">
            <v>2009.001</v>
          </cell>
          <cell r="C673" t="str">
            <v>Потребительское общество</v>
          </cell>
        </row>
        <row r="674">
          <cell r="A674">
            <v>2010001</v>
          </cell>
          <cell r="B674">
            <v>2010.001</v>
          </cell>
          <cell r="C674" t="str">
            <v>Управл.Федер.агенства кадастра объектов недвиж. по Тюм.обл.</v>
          </cell>
        </row>
        <row r="675">
          <cell r="A675">
            <v>2011001</v>
          </cell>
          <cell r="B675">
            <v>2011.001</v>
          </cell>
          <cell r="C675" t="str">
            <v>ОО (Районное общество охотников и рыболовов)</v>
          </cell>
        </row>
        <row r="676">
          <cell r="A676">
            <v>2012001</v>
          </cell>
          <cell r="B676">
            <v>2012.001</v>
          </cell>
          <cell r="C676" t="str">
            <v>ГЛПУ ТО Уватская ЦРБ</v>
          </cell>
        </row>
        <row r="677">
          <cell r="A677">
            <v>2013001</v>
          </cell>
          <cell r="B677">
            <v>2013.001</v>
          </cell>
          <cell r="C677" t="str">
            <v>ОАО "Уралсвязьинформ"</v>
          </cell>
        </row>
        <row r="678">
          <cell r="A678">
            <v>2014001</v>
          </cell>
          <cell r="B678">
            <v>2014.001</v>
          </cell>
          <cell r="C678" t="str">
            <v>МП Комитет по ЖКХ Уватского муниципального района</v>
          </cell>
        </row>
        <row r="679">
          <cell r="A679">
            <v>2015001</v>
          </cell>
          <cell r="B679">
            <v>2015.001</v>
          </cell>
          <cell r="C679" t="str">
            <v>Прокуратура Тюменской области</v>
          </cell>
        </row>
        <row r="680">
          <cell r="A680">
            <v>2016001</v>
          </cell>
          <cell r="B680">
            <v>2016.001</v>
          </cell>
          <cell r="C680" t="str">
            <v>Управление по обеспечению деятельности мировых судей</v>
          </cell>
        </row>
        <row r="681">
          <cell r="A681">
            <v>2017001</v>
          </cell>
          <cell r="B681">
            <v>2017.001</v>
          </cell>
          <cell r="C681" t="str">
            <v>Потребительское общество "Хлеб"</v>
          </cell>
        </row>
        <row r="682">
          <cell r="A682">
            <v>2018001</v>
          </cell>
          <cell r="B682">
            <v>2018.001</v>
          </cell>
          <cell r="C682" t="str">
            <v>Частный предприниматель Исхакова Нурия Аптыковна</v>
          </cell>
        </row>
        <row r="683">
          <cell r="A683">
            <v>2019001</v>
          </cell>
          <cell r="B683">
            <v>2019.001</v>
          </cell>
          <cell r="C683" t="str">
            <v>ООО "Уватбыт"</v>
          </cell>
        </row>
        <row r="684">
          <cell r="A684">
            <v>2020001</v>
          </cell>
          <cell r="B684">
            <v>2020.001</v>
          </cell>
          <cell r="C684" t="str">
            <v>МОУ ОМО "Уватский район" "Уватский детский дом" для детей</v>
          </cell>
          <cell r="D684" t="str">
            <v>cирот и детей оставшихся без попечения родителей</v>
          </cell>
        </row>
        <row r="685">
          <cell r="A685">
            <v>2021001</v>
          </cell>
          <cell r="B685">
            <v>2021.001</v>
          </cell>
          <cell r="C685" t="str">
            <v>ООО "Хайринг"</v>
          </cell>
        </row>
        <row r="686">
          <cell r="A686">
            <v>2022001</v>
          </cell>
          <cell r="B686">
            <v>2022.001</v>
          </cell>
          <cell r="C686" t="str">
            <v>АНО ИИЦ "Уватские известия"</v>
          </cell>
        </row>
        <row r="687">
          <cell r="A687">
            <v>2023001</v>
          </cell>
          <cell r="B687">
            <v>2023.001</v>
          </cell>
          <cell r="C687" t="str">
            <v>ООО "Восток"</v>
          </cell>
        </row>
        <row r="688">
          <cell r="A688">
            <v>2025001</v>
          </cell>
          <cell r="B688">
            <v>2025.001</v>
          </cell>
          <cell r="C688" t="str">
            <v>Отдел государственной пожарной службы № 23</v>
          </cell>
        </row>
        <row r="689">
          <cell r="A689">
            <v>2026001</v>
          </cell>
          <cell r="B689">
            <v>2026.001</v>
          </cell>
          <cell r="C689" t="str">
            <v>ГУ ОВД Уватского района Тюменской области</v>
          </cell>
        </row>
        <row r="690">
          <cell r="A690">
            <v>2027001</v>
          </cell>
          <cell r="B690">
            <v>2027.001</v>
          </cell>
          <cell r="C690" t="str">
            <v>Уватский лесхоз</v>
          </cell>
        </row>
        <row r="691">
          <cell r="A691">
            <v>2028001</v>
          </cell>
          <cell r="B691">
            <v>2028.001</v>
          </cell>
          <cell r="C691" t="str">
            <v>Управление судебного департамента в Тюменской области</v>
          </cell>
        </row>
        <row r="692">
          <cell r="A692">
            <v>2029001</v>
          </cell>
          <cell r="B692">
            <v>2029.001</v>
          </cell>
          <cell r="C692" t="str">
            <v>ФГУП "Госкорпорация по ОрВД" филиал "Аэронавигация Севера</v>
          </cell>
          <cell r="D692" t="str">
            <v>Сибири"</v>
          </cell>
        </row>
        <row r="693">
          <cell r="A693">
            <v>2030001</v>
          </cell>
          <cell r="B693">
            <v>2030.001</v>
          </cell>
          <cell r="C693" t="str">
            <v>ГУ Уватская районная станция по борьбе с болезнями животных</v>
          </cell>
        </row>
        <row r="694">
          <cell r="A694">
            <v>2032001</v>
          </cell>
          <cell r="B694">
            <v>2032.001</v>
          </cell>
          <cell r="C694" t="str">
            <v>Военкомат с.Уват</v>
          </cell>
        </row>
        <row r="695">
          <cell r="A695">
            <v>2033001</v>
          </cell>
          <cell r="B695">
            <v>2033.001</v>
          </cell>
          <cell r="C695" t="str">
            <v>ЧП Рыбальченко Е.В.</v>
          </cell>
        </row>
        <row r="696">
          <cell r="A696">
            <v>2034001</v>
          </cell>
          <cell r="B696">
            <v>2034.001</v>
          </cell>
          <cell r="C696" t="str">
            <v>ГОУ ПУ-58</v>
          </cell>
        </row>
        <row r="697">
          <cell r="A697">
            <v>2036001</v>
          </cell>
          <cell r="B697">
            <v>2036.001</v>
          </cell>
          <cell r="C697" t="str">
            <v>Администрация Уватского муниципального района</v>
          </cell>
        </row>
        <row r="698">
          <cell r="A698">
            <v>2037001</v>
          </cell>
          <cell r="B698">
            <v>2037.001</v>
          </cell>
          <cell r="C698" t="str">
            <v>МП "Уватское ПКО"</v>
          </cell>
        </row>
        <row r="699">
          <cell r="A699">
            <v>2038001</v>
          </cell>
          <cell r="B699">
            <v>2038.001</v>
          </cell>
          <cell r="C699" t="str">
            <v>ЗАО "Тобольскгаз"</v>
          </cell>
        </row>
        <row r="700">
          <cell r="A700">
            <v>2039001</v>
          </cell>
          <cell r="B700">
            <v>2039.001</v>
          </cell>
          <cell r="C700" t="str">
            <v>Страховой отдел ООО "РГС-Урал"</v>
          </cell>
        </row>
        <row r="701">
          <cell r="A701">
            <v>2040001</v>
          </cell>
          <cell r="B701">
            <v>2040.001</v>
          </cell>
          <cell r="C701" t="str">
            <v>Отдел пенсионного фонда Уват</v>
          </cell>
        </row>
        <row r="702">
          <cell r="A702">
            <v>2041001</v>
          </cell>
          <cell r="B702">
            <v>2041.001</v>
          </cell>
          <cell r="C702" t="str">
            <v>ГУП ТО "ПОХ Кедровый"</v>
          </cell>
        </row>
        <row r="703">
          <cell r="A703">
            <v>2042001</v>
          </cell>
          <cell r="B703">
            <v>2042.001</v>
          </cell>
          <cell r="C703" t="str">
            <v>ЧП Дивак А.В.</v>
          </cell>
        </row>
        <row r="704">
          <cell r="A704">
            <v>2043001</v>
          </cell>
          <cell r="B704">
            <v>2043.001</v>
          </cell>
          <cell r="C704" t="str">
            <v>ЧП Алексеенко А.Н.</v>
          </cell>
        </row>
        <row r="705">
          <cell r="A705">
            <v>2044001</v>
          </cell>
          <cell r="B705">
            <v>2044.001</v>
          </cell>
          <cell r="C705" t="str">
            <v>ФГУ Земельно-кадастрастровая палата</v>
          </cell>
        </row>
        <row r="706">
          <cell r="A706">
            <v>2045001</v>
          </cell>
          <cell r="B706">
            <v>2045.001</v>
          </cell>
          <cell r="C706" t="str">
            <v>ЧП Оганесян А.</v>
          </cell>
        </row>
        <row r="707">
          <cell r="A707">
            <v>2046001</v>
          </cell>
          <cell r="B707">
            <v>2046.001</v>
          </cell>
          <cell r="C707" t="str">
            <v>АНО "Комплексный центр социального обслуживания населения"</v>
          </cell>
        </row>
        <row r="708">
          <cell r="A708">
            <v>2047001</v>
          </cell>
          <cell r="B708">
            <v>2047.001</v>
          </cell>
          <cell r="C708" t="str">
            <v>Уватский сельский лесхоз филиал ГУ ТО "Тюменьлесхоз"</v>
          </cell>
        </row>
        <row r="709">
          <cell r="A709">
            <v>2048001</v>
          </cell>
          <cell r="B709">
            <v>2048.0010000000002</v>
          </cell>
          <cell r="C709" t="str">
            <v>Уватский ВДПО</v>
          </cell>
        </row>
        <row r="710">
          <cell r="A710">
            <v>2049001</v>
          </cell>
          <cell r="B710">
            <v>2049.0010000000002</v>
          </cell>
          <cell r="C710" t="str">
            <v>Уватское сельской поселение</v>
          </cell>
        </row>
        <row r="711">
          <cell r="A711">
            <v>2050001</v>
          </cell>
          <cell r="B711">
            <v>2050.0010000000002</v>
          </cell>
          <cell r="C711" t="str">
            <v>ИП Тамара Ивановна Алексеенко</v>
          </cell>
        </row>
        <row r="712">
          <cell r="A712">
            <v>2051001</v>
          </cell>
          <cell r="B712">
            <v>2051.0010000000002</v>
          </cell>
          <cell r="C712" t="str">
            <v>ООО "Сибирячка"</v>
          </cell>
        </row>
        <row r="713">
          <cell r="A713">
            <v>2052001</v>
          </cell>
          <cell r="B713">
            <v>2052.0010000000002</v>
          </cell>
          <cell r="C713" t="str">
            <v>Тюменская база авиационной охраны лесов</v>
          </cell>
        </row>
        <row r="714">
          <cell r="A714">
            <v>2054001</v>
          </cell>
          <cell r="B714">
            <v>2054.0010000000002</v>
          </cell>
          <cell r="C714" t="str">
            <v>ГУ ЦЗН Уватского района</v>
          </cell>
        </row>
        <row r="715">
          <cell r="A715">
            <v>2055001</v>
          </cell>
          <cell r="B715">
            <v>2055.0010000000002</v>
          </cell>
          <cell r="C715" t="str">
            <v>МУ УПАП "Вираж" МО "Уватский район"</v>
          </cell>
        </row>
        <row r="716">
          <cell r="A716">
            <v>2056001</v>
          </cell>
          <cell r="B716">
            <v>2056.0010000000002</v>
          </cell>
          <cell r="C716" t="str">
            <v>ЧП Елесина С.Н</v>
          </cell>
        </row>
        <row r="717">
          <cell r="A717">
            <v>2057001</v>
          </cell>
          <cell r="B717">
            <v>2057.0010000000002</v>
          </cell>
          <cell r="C717" t="str">
            <v>ГУ "Тюменский ЦГМС"</v>
          </cell>
        </row>
        <row r="718">
          <cell r="A718">
            <v>2058001</v>
          </cell>
          <cell r="B718">
            <v>2058.0010000000002</v>
          </cell>
          <cell r="C718" t="str">
            <v>ОАО "ТМЭС"</v>
          </cell>
        </row>
        <row r="719">
          <cell r="A719">
            <v>2059001</v>
          </cell>
          <cell r="B719">
            <v>2059.0010000000002</v>
          </cell>
          <cell r="C719" t="str">
            <v>ЧП Низамова И.А.</v>
          </cell>
        </row>
        <row r="720">
          <cell r="A720">
            <v>2060001</v>
          </cell>
          <cell r="B720">
            <v>2060.0010000000002</v>
          </cell>
          <cell r="C720" t="str">
            <v>Хлебокомбинат "Уватский"</v>
          </cell>
        </row>
        <row r="721">
          <cell r="A721">
            <v>2061001</v>
          </cell>
          <cell r="B721">
            <v>2061.0010000000002</v>
          </cell>
          <cell r="C721" t="str">
            <v>АНО "Центр физкультурно-оздоровительной работы Уватского района"</v>
          </cell>
        </row>
        <row r="722">
          <cell r="A722">
            <v>2062001</v>
          </cell>
          <cell r="B722">
            <v>2062.0010000000002</v>
          </cell>
          <cell r="C722" t="str">
            <v>ЗАО "Страховая компания правоохранительных органов-УралСиб"</v>
          </cell>
        </row>
        <row r="723">
          <cell r="A723">
            <v>2063001</v>
          </cell>
          <cell r="B723">
            <v>2063.0010000000002</v>
          </cell>
          <cell r="C723" t="str">
            <v>ГУ ФГС по Тюменской области, ХМАО и Ямало-Ненецкому АО</v>
          </cell>
        </row>
        <row r="724">
          <cell r="A724">
            <v>2066001</v>
          </cell>
          <cell r="B724">
            <v>2066.0010000000002</v>
          </cell>
          <cell r="C724" t="str">
            <v>ОАО "Мобильные ТелеСистемы"</v>
          </cell>
        </row>
        <row r="725">
          <cell r="A725">
            <v>2067001</v>
          </cell>
          <cell r="B725">
            <v>2067.0010000000002</v>
          </cell>
          <cell r="C725" t="str">
            <v>ООО "Факт"</v>
          </cell>
        </row>
        <row r="726">
          <cell r="A726">
            <v>2068001</v>
          </cell>
          <cell r="B726">
            <v>2068.0010000000002</v>
          </cell>
          <cell r="C726" t="str">
            <v>ФГУП "Почта России"</v>
          </cell>
        </row>
        <row r="727">
          <cell r="A727">
            <v>2069001</v>
          </cell>
          <cell r="B727">
            <v>2069.0010000000002</v>
          </cell>
          <cell r="C727" t="str">
            <v>ОАО "ТНК - ВР Холдинг"</v>
          </cell>
        </row>
        <row r="728">
          <cell r="A728">
            <v>2070001</v>
          </cell>
          <cell r="B728">
            <v>2070.0010000000002</v>
          </cell>
          <cell r="C728" t="str">
            <v>ГУ МОВО при УВД г. Тобольска и Тобольского района</v>
          </cell>
        </row>
        <row r="729">
          <cell r="A729">
            <v>2071001</v>
          </cell>
          <cell r="B729">
            <v>2071.0010000000002</v>
          </cell>
          <cell r="C729" t="str">
            <v>ФГУП "Ростехинвентаризация"</v>
          </cell>
        </row>
        <row r="730">
          <cell r="A730">
            <v>2073001</v>
          </cell>
          <cell r="B730">
            <v>2073.0010000000002</v>
          </cell>
          <cell r="C730" t="str">
            <v>ООО "Стройлес"</v>
          </cell>
        </row>
        <row r="731">
          <cell r="A731">
            <v>2074001</v>
          </cell>
          <cell r="B731">
            <v>2074.0010000000002</v>
          </cell>
          <cell r="C731" t="str">
            <v>ПБОЮЛ Сергей Викторович Халтурин</v>
          </cell>
        </row>
        <row r="732">
          <cell r="A732">
            <v>2075001</v>
          </cell>
          <cell r="B732">
            <v>2075.0010000000002</v>
          </cell>
          <cell r="C732" t="str">
            <v>Открытое Акционерное Общество "Альфа - Банк"</v>
          </cell>
        </row>
        <row r="733">
          <cell r="A733">
            <v>2076001</v>
          </cell>
          <cell r="B733">
            <v>2076.0010000000002</v>
          </cell>
          <cell r="C733" t="str">
            <v>АНО дошкольного образования Детский сад "Березка"</v>
          </cell>
        </row>
        <row r="734">
          <cell r="A734">
            <v>2077001</v>
          </cell>
          <cell r="B734">
            <v>2077.0010000000002</v>
          </cell>
          <cell r="C734" t="str">
            <v>Закрытое Акционерное Общество "Уральский Джи Эс Эм"</v>
          </cell>
        </row>
        <row r="735">
          <cell r="A735">
            <v>2078001</v>
          </cell>
          <cell r="B735">
            <v>2078.0010000000002</v>
          </cell>
          <cell r="C735" t="str">
            <v>Уватская муниципальная СОШ</v>
          </cell>
        </row>
        <row r="736">
          <cell r="A736">
            <v>2079001</v>
          </cell>
          <cell r="B736">
            <v>2079.0010000000002</v>
          </cell>
          <cell r="C736" t="str">
            <v>Общество с ограниченной ответственностью "Прогресс - 3"</v>
          </cell>
        </row>
        <row r="737">
          <cell r="A737">
            <v>2080001</v>
          </cell>
          <cell r="B737">
            <v>2080.0010000000002</v>
          </cell>
          <cell r="C737" t="str">
            <v>ЗАО "Дорожно-Эксплуатационная Компания"</v>
          </cell>
        </row>
        <row r="738">
          <cell r="A738">
            <v>2081001</v>
          </cell>
          <cell r="B738">
            <v>2081.0010000000002</v>
          </cell>
          <cell r="C738" t="str">
            <v>Общество с ограниченной ответственностью "Прогресс"</v>
          </cell>
        </row>
        <row r="739">
          <cell r="A739">
            <v>2082001</v>
          </cell>
          <cell r="B739">
            <v>2082.0010000000002</v>
          </cell>
          <cell r="C739" t="str">
            <v>Общество с ограниченной ответственностью "Прогресс-1"</v>
          </cell>
        </row>
        <row r="740">
          <cell r="A740">
            <v>2083001</v>
          </cell>
          <cell r="B740">
            <v>2083.0010000000002</v>
          </cell>
          <cell r="C740" t="str">
            <v>Общество с ограниченной ответственностью "Прогресс - 2"</v>
          </cell>
        </row>
        <row r="741">
          <cell r="A741">
            <v>2084001</v>
          </cell>
          <cell r="B741">
            <v>2084.0010000000002</v>
          </cell>
          <cell r="C741" t="str">
            <v>Виктор Петрович Копп -  индивидуальный предприниматель</v>
          </cell>
        </row>
        <row r="742">
          <cell r="A742">
            <v>2500001</v>
          </cell>
          <cell r="B742">
            <v>2500.0010000000002</v>
          </cell>
          <cell r="C742" t="str">
            <v>Население Северного участка</v>
          </cell>
        </row>
        <row r="743">
          <cell r="A743">
            <v>3001001</v>
          </cell>
          <cell r="B743">
            <v>3001.0010000000002</v>
          </cell>
          <cell r="C743" t="str">
            <v>Предприниматель Фролов Юрий Юрьевич</v>
          </cell>
        </row>
        <row r="744">
          <cell r="A744">
            <v>3002001</v>
          </cell>
          <cell r="B744">
            <v>3002.0010000000002</v>
          </cell>
          <cell r="C744" t="str">
            <v>МУП БОН "Бытовик"</v>
          </cell>
        </row>
        <row r="745">
          <cell r="A745">
            <v>3003001</v>
          </cell>
          <cell r="B745">
            <v>3003.0010000000002</v>
          </cell>
          <cell r="C745" t="str">
            <v>Карелинское хлебопромышленное предприятие</v>
          </cell>
        </row>
        <row r="746">
          <cell r="A746">
            <v>3004001</v>
          </cell>
          <cell r="B746">
            <v>3004.0010000000002</v>
          </cell>
          <cell r="C746" t="str">
            <v>Предприниматель Головкова Наталья Петровна</v>
          </cell>
        </row>
        <row r="747">
          <cell r="A747">
            <v>3006001</v>
          </cell>
          <cell r="B747">
            <v>3006.0010000000002</v>
          </cell>
          <cell r="C747" t="str">
            <v>ОАО "Уралсвязьинформ"</v>
          </cell>
        </row>
        <row r="748">
          <cell r="A748">
            <v>3007001</v>
          </cell>
          <cell r="B748">
            <v>3007.0010000000002</v>
          </cell>
          <cell r="C748" t="str">
            <v>Вагайский филиал УФПС Тюменской области</v>
          </cell>
        </row>
        <row r="749">
          <cell r="A749">
            <v>3008001</v>
          </cell>
          <cell r="B749">
            <v>3008.0010000000002</v>
          </cell>
          <cell r="C749" t="str">
            <v>ГУ ОВД Вагайского района Тюменской области</v>
          </cell>
        </row>
        <row r="750">
          <cell r="A750">
            <v>3009001</v>
          </cell>
          <cell r="B750">
            <v>3009.0010000000002</v>
          </cell>
          <cell r="C750" t="str">
            <v>Администрация ОМО Вагайский район</v>
          </cell>
        </row>
        <row r="751">
          <cell r="A751">
            <v>3010001</v>
          </cell>
          <cell r="B751">
            <v>3010.0010000000002</v>
          </cell>
          <cell r="C751" t="str">
            <v>Вагайская аптека №29</v>
          </cell>
        </row>
        <row r="752">
          <cell r="A752">
            <v>3011001</v>
          </cell>
          <cell r="B752">
            <v>3011.0010000000002</v>
          </cell>
          <cell r="C752" t="str">
            <v>Любовь Андреевна Федорова физическое лицо</v>
          </cell>
        </row>
        <row r="753">
          <cell r="A753">
            <v>3012001</v>
          </cell>
          <cell r="B753">
            <v>3012.0010000000002</v>
          </cell>
          <cell r="C753" t="str">
            <v>МОУ Вагайская средняя общеобразовательная школа</v>
          </cell>
        </row>
        <row r="754">
          <cell r="A754">
            <v>3013001</v>
          </cell>
          <cell r="B754">
            <v>3013.0010000000002</v>
          </cell>
          <cell r="C754" t="str">
            <v>ОАО "Тобольский Гормолзавод"</v>
          </cell>
        </row>
        <row r="755">
          <cell r="A755">
            <v>3014001</v>
          </cell>
          <cell r="B755">
            <v>3014.0010000000002</v>
          </cell>
          <cell r="C755" t="str">
            <v>Управление социальной защиты населения Вагайского района</v>
          </cell>
        </row>
        <row r="756">
          <cell r="A756">
            <v>3015001</v>
          </cell>
          <cell r="B756">
            <v>3015.0010000000002</v>
          </cell>
          <cell r="C756" t="str">
            <v>Потребительское общество</v>
          </cell>
        </row>
        <row r="757">
          <cell r="A757">
            <v>3016001</v>
          </cell>
          <cell r="B757">
            <v>3016.0010000000002</v>
          </cell>
          <cell r="C757" t="str">
            <v>Прокуратура Тюменской области (с.Вагай)</v>
          </cell>
        </row>
        <row r="758">
          <cell r="A758">
            <v>3017001</v>
          </cell>
          <cell r="B758">
            <v>3017.0010000000002</v>
          </cell>
          <cell r="C758" t="str">
            <v>Вагайский ТТЦ</v>
          </cell>
        </row>
        <row r="759">
          <cell r="A759">
            <v>3018001</v>
          </cell>
          <cell r="B759">
            <v>3018.0010000000002</v>
          </cell>
          <cell r="C759" t="str">
            <v>Потребительское общество "Центральное"</v>
          </cell>
        </row>
        <row r="760">
          <cell r="A760">
            <v>3019001</v>
          </cell>
          <cell r="B760">
            <v>3019.0010000000002</v>
          </cell>
          <cell r="C760" t="str">
            <v>Потребительское общество Транспортная контора</v>
          </cell>
        </row>
        <row r="761">
          <cell r="A761">
            <v>3020001</v>
          </cell>
          <cell r="B761">
            <v>3020.0010000000002</v>
          </cell>
          <cell r="C761" t="str">
            <v>ГЛПУ Тюменской области Вагайская ЦРБ</v>
          </cell>
        </row>
        <row r="762">
          <cell r="A762">
            <v>3022001</v>
          </cell>
          <cell r="B762">
            <v>3022.0010000000002</v>
          </cell>
          <cell r="C762" t="str">
            <v>Управление ЗАГС Тюменской области</v>
          </cell>
        </row>
        <row r="763">
          <cell r="A763">
            <v>3024001</v>
          </cell>
          <cell r="B763">
            <v>3024.0010000000002</v>
          </cell>
          <cell r="C763" t="str">
            <v>Филиал ООО "Росгосстрах-Урал по Вагайскому району"</v>
          </cell>
        </row>
        <row r="764">
          <cell r="A764">
            <v>3025001</v>
          </cell>
          <cell r="B764">
            <v>3025.0010000000002</v>
          </cell>
          <cell r="C764" t="str">
            <v>Вагайское МУП ЖКХ Администрации ОМО Вагайский район</v>
          </cell>
        </row>
        <row r="765">
          <cell r="A765">
            <v>3026001</v>
          </cell>
          <cell r="B765">
            <v>3026.0010000000002</v>
          </cell>
          <cell r="C765" t="str">
            <v>АНО "Вагайский центр дополнительного образования детей"</v>
          </cell>
        </row>
        <row r="766">
          <cell r="A766">
            <v>3027001</v>
          </cell>
          <cell r="B766">
            <v>3027.0010000000002</v>
          </cell>
          <cell r="C766" t="str">
            <v>ОСБ РФ 1764</v>
          </cell>
        </row>
        <row r="767">
          <cell r="A767">
            <v>3028001</v>
          </cell>
          <cell r="B767">
            <v>3028.0010000000002</v>
          </cell>
          <cell r="C767" t="str">
            <v>ДЭП Вагайское ДРСУ пгт Вагай</v>
          </cell>
        </row>
        <row r="768">
          <cell r="A768">
            <v>3029001</v>
          </cell>
          <cell r="B768">
            <v>3029.0010000000002</v>
          </cell>
          <cell r="C768" t="str">
            <v>Управление по делам культуры и молодежной политики</v>
          </cell>
          <cell r="D768" t="str">
            <v>Администрации ОМО Вагайский район</v>
          </cell>
        </row>
        <row r="769">
          <cell r="A769">
            <v>3031001</v>
          </cell>
          <cell r="B769">
            <v>3031.0010000000002</v>
          </cell>
          <cell r="C769" t="str">
            <v>ГУ "Вагайская районная станция по борьбе с болезнями</v>
          </cell>
          <cell r="D769" t="str">
            <v>животных"</v>
          </cell>
        </row>
        <row r="770">
          <cell r="A770">
            <v>3032001</v>
          </cell>
          <cell r="B770">
            <v>3032.0010000000002</v>
          </cell>
          <cell r="C770" t="str">
            <v>ООО "Вагайское деревообрабатывающее предприятие"</v>
          </cell>
        </row>
        <row r="771">
          <cell r="A771">
            <v>3033001</v>
          </cell>
          <cell r="B771">
            <v>3033.0010000000002</v>
          </cell>
          <cell r="C771" t="str">
            <v>Частный предприниматель Покамина Л.Т.</v>
          </cell>
        </row>
        <row r="772">
          <cell r="A772">
            <v>3035001</v>
          </cell>
          <cell r="B772">
            <v>3035.0010000000002</v>
          </cell>
          <cell r="C772" t="str">
            <v>Военный комиссариат Вагайского района</v>
          </cell>
        </row>
        <row r="773">
          <cell r="A773">
            <v>3036001</v>
          </cell>
          <cell r="B773">
            <v>3036.0010000000002</v>
          </cell>
          <cell r="C773" t="str">
            <v>Предприниматель Голошубин Виктор Геннадьевич</v>
          </cell>
        </row>
        <row r="774">
          <cell r="A774">
            <v>3037001</v>
          </cell>
          <cell r="B774">
            <v>3037.0010000000002</v>
          </cell>
          <cell r="C774" t="str">
            <v>АНО Вагайский центр развития детей "Колосок"</v>
          </cell>
        </row>
        <row r="775">
          <cell r="A775">
            <v>3038001</v>
          </cell>
          <cell r="B775">
            <v>3038.0010000000002</v>
          </cell>
          <cell r="C775" t="str">
            <v>ФГУП"Ростехинвентаризация"</v>
          </cell>
        </row>
        <row r="776">
          <cell r="A776">
            <v>3039001</v>
          </cell>
          <cell r="B776">
            <v>3039.0010000000002</v>
          </cell>
          <cell r="C776" t="str">
            <v>Предприниматель Веревкин Федор Николаевич</v>
          </cell>
        </row>
        <row r="777">
          <cell r="A777">
            <v>3040001</v>
          </cell>
          <cell r="B777">
            <v>3040.0010000000002</v>
          </cell>
          <cell r="C777" t="str">
            <v>ООО "Мясокомбинат Вагайский"</v>
          </cell>
        </row>
        <row r="778">
          <cell r="A778">
            <v>3041001</v>
          </cell>
          <cell r="B778">
            <v>3041.0010000000002</v>
          </cell>
          <cell r="C778" t="str">
            <v>Частный предприниматель Бодунов Игорь Викторович</v>
          </cell>
        </row>
        <row r="779">
          <cell r="A779">
            <v>3042001</v>
          </cell>
          <cell r="B779">
            <v>3042.0010000000002</v>
          </cell>
          <cell r="C779" t="str">
            <v>СХПК "Большевик"</v>
          </cell>
        </row>
        <row r="780">
          <cell r="A780">
            <v>3043001</v>
          </cell>
          <cell r="B780">
            <v>3043.0010000000002</v>
          </cell>
          <cell r="C780" t="str">
            <v>ОАО Тюменская топливная компания</v>
          </cell>
        </row>
        <row r="781">
          <cell r="A781">
            <v>3044001</v>
          </cell>
          <cell r="B781">
            <v>3044.0010000000002</v>
          </cell>
          <cell r="C781" t="str">
            <v>ГУП ТО"Тюменский региональный телекоммуникационный центр"</v>
          </cell>
        </row>
        <row r="782">
          <cell r="A782">
            <v>3045001</v>
          </cell>
          <cell r="B782">
            <v>3045.0010000000002</v>
          </cell>
          <cell r="C782" t="str">
            <v>Управление образования АОМО Вагайский район</v>
          </cell>
        </row>
        <row r="783">
          <cell r="A783">
            <v>3046001</v>
          </cell>
          <cell r="B783">
            <v>3046.0010000000002</v>
          </cell>
          <cell r="C783" t="str">
            <v>Государственное Учреждение - Управление Пенсионного фонда РФ</v>
          </cell>
          <cell r="D783" t="str">
            <v>в Вагайском районе Тюменской области</v>
          </cell>
        </row>
        <row r="784">
          <cell r="A784">
            <v>3047001</v>
          </cell>
          <cell r="B784">
            <v>3047.0010000000002</v>
          </cell>
          <cell r="C784" t="str">
            <v>ЗАО "Тобольскгаз"</v>
          </cell>
        </row>
        <row r="785">
          <cell r="A785">
            <v>3048001</v>
          </cell>
          <cell r="B785">
            <v>3048.0010000000002</v>
          </cell>
          <cell r="C785" t="str">
            <v>МУП "Ремжилстройсервис"</v>
          </cell>
        </row>
        <row r="786">
          <cell r="A786">
            <v>3049001</v>
          </cell>
          <cell r="B786">
            <v>3049.0010000000002</v>
          </cell>
          <cell r="C786" t="str">
            <v>Частный предприниматель Русакова Г.А.</v>
          </cell>
        </row>
        <row r="787">
          <cell r="A787">
            <v>3050001</v>
          </cell>
          <cell r="B787">
            <v>3050.0010000000002</v>
          </cell>
          <cell r="C787" t="str">
            <v>Частный предприниматель Баженова Наталья Васильевна</v>
          </cell>
        </row>
        <row r="788">
          <cell r="A788">
            <v>3051001</v>
          </cell>
          <cell r="B788">
            <v>3051.0010000000002</v>
          </cell>
          <cell r="C788" t="str">
            <v>Открытое Акционерное Общество "Вагай пассажиравтотранс"</v>
          </cell>
        </row>
        <row r="789">
          <cell r="A789">
            <v>3052001</v>
          </cell>
          <cell r="B789">
            <v>3052.0010000000002</v>
          </cell>
          <cell r="C789" t="str">
            <v>Частный предприниматель Шаргин Александр Алексеевич</v>
          </cell>
        </row>
        <row r="790">
          <cell r="A790">
            <v>3053001</v>
          </cell>
          <cell r="B790">
            <v>3053.0010000000002</v>
          </cell>
          <cell r="C790" t="str">
            <v>Вагайский приход православных христиан</v>
          </cell>
        </row>
        <row r="791">
          <cell r="A791">
            <v>3054001</v>
          </cell>
          <cell r="B791">
            <v>3054.0010000000002</v>
          </cell>
          <cell r="C791" t="str">
            <v>Предприниматель Мельников Игорь Леонидович</v>
          </cell>
        </row>
        <row r="792">
          <cell r="A792">
            <v>3055001</v>
          </cell>
          <cell r="B792">
            <v>3055.0010000000002</v>
          </cell>
          <cell r="C792" t="str">
            <v>ГУ "Тюменский ЦГМС"</v>
          </cell>
        </row>
        <row r="793">
          <cell r="A793">
            <v>3056001</v>
          </cell>
          <cell r="B793">
            <v>3056.0010000000002</v>
          </cell>
          <cell r="C793" t="str">
            <v>Вагайский лесхоз с. Черное</v>
          </cell>
        </row>
        <row r="794">
          <cell r="A794">
            <v>3057001</v>
          </cell>
          <cell r="B794">
            <v>3057.0010000000002</v>
          </cell>
          <cell r="C794" t="str">
            <v>Управление судебного департамента при Верховном суде РФ</v>
          </cell>
        </row>
        <row r="795">
          <cell r="A795">
            <v>3059001</v>
          </cell>
          <cell r="B795">
            <v>3059.0010000000002</v>
          </cell>
          <cell r="C795" t="str">
            <v>Администрация Первовагайского сельского поселения</v>
          </cell>
          <cell r="D795" t="str">
            <v>подразделение ОМО Вагайский район</v>
          </cell>
        </row>
        <row r="796">
          <cell r="A796">
            <v>3060001</v>
          </cell>
          <cell r="B796">
            <v>3060.0010000000002</v>
          </cell>
          <cell r="C796" t="str">
            <v>Негосударственное образовательное учреждение "Курсы "НПО"</v>
          </cell>
        </row>
        <row r="797">
          <cell r="A797">
            <v>3061001</v>
          </cell>
          <cell r="B797">
            <v>3061.0010000000002</v>
          </cell>
          <cell r="C797" t="str">
            <v>МУ "Центр по спортивно-оздоровительной работе" Администрации</v>
          </cell>
          <cell r="D797" t="str">
            <v>ОМО Вагайский район</v>
          </cell>
        </row>
        <row r="798">
          <cell r="A798">
            <v>3062001</v>
          </cell>
          <cell r="B798">
            <v>3062.0010000000002</v>
          </cell>
          <cell r="C798" t="str">
            <v>Государственное учреждение 23 отряд государственной противо-</v>
          </cell>
          <cell r="D798" t="str">
            <v>пожарной службы</v>
          </cell>
        </row>
        <row r="799">
          <cell r="A799">
            <v>3063001</v>
          </cell>
          <cell r="B799">
            <v>3063.0010000000002</v>
          </cell>
          <cell r="C799" t="str">
            <v>Предприниматель Гетке Надежда Васильевна</v>
          </cell>
        </row>
        <row r="800">
          <cell r="A800">
            <v>3064001</v>
          </cell>
          <cell r="B800">
            <v>3064.0010000000002</v>
          </cell>
          <cell r="C800" t="str">
            <v>ОАО "Тобольские межрайонные электрические сети"</v>
          </cell>
        </row>
        <row r="801">
          <cell r="A801">
            <v>3065001</v>
          </cell>
          <cell r="B801">
            <v>3065.0010000000002</v>
          </cell>
          <cell r="C801" t="str">
            <v>Частный предприниматель Табукашвили Т.Ш.</v>
          </cell>
        </row>
        <row r="802">
          <cell r="A802">
            <v>3066001</v>
          </cell>
          <cell r="B802">
            <v>3066.0010000000002</v>
          </cell>
          <cell r="C802" t="str">
            <v>ООО "Алдес  М"</v>
          </cell>
        </row>
        <row r="803">
          <cell r="A803">
            <v>3067001</v>
          </cell>
          <cell r="B803">
            <v>3067.0010000000002</v>
          </cell>
          <cell r="C803" t="str">
            <v>Частный предприниматель Ладенко С.М.</v>
          </cell>
        </row>
        <row r="804">
          <cell r="A804">
            <v>3068001</v>
          </cell>
          <cell r="B804">
            <v>3068.0010000000002</v>
          </cell>
          <cell r="C804" t="str">
            <v>ООО"Татьяна"</v>
          </cell>
        </row>
        <row r="805">
          <cell r="A805">
            <v>3069001</v>
          </cell>
          <cell r="B805">
            <v>3069.0010000000002</v>
          </cell>
          <cell r="C805" t="str">
            <v>Частный предприниматель Шишкин Н.М.</v>
          </cell>
        </row>
        <row r="806">
          <cell r="A806">
            <v>3070001</v>
          </cell>
          <cell r="B806">
            <v>3070.0010000000002</v>
          </cell>
          <cell r="C806" t="str">
            <v>Вагайский РЦЗН</v>
          </cell>
        </row>
        <row r="807">
          <cell r="A807">
            <v>3071001</v>
          </cell>
          <cell r="B807">
            <v>3071.0010000000002</v>
          </cell>
          <cell r="C807" t="str">
            <v>Частный предприниматель Ослина Нина Ивановна</v>
          </cell>
        </row>
        <row r="808">
          <cell r="A808">
            <v>3072001</v>
          </cell>
          <cell r="B808">
            <v>3072.0010000000002</v>
          </cell>
          <cell r="C808" t="str">
            <v>Частный предприниматель Лямзин Николай Андреевич</v>
          </cell>
        </row>
        <row r="809">
          <cell r="A809">
            <v>3073001</v>
          </cell>
          <cell r="B809">
            <v>3073.0010000000002</v>
          </cell>
          <cell r="C809" t="str">
            <v>Частный предприниматель Шаргина Альбина Николаевна</v>
          </cell>
        </row>
        <row r="810">
          <cell r="A810">
            <v>3074001</v>
          </cell>
          <cell r="B810">
            <v>3074.0010000000002</v>
          </cell>
          <cell r="C810" t="str">
            <v>Частный предприниматель Ананьин Федор Васильевич</v>
          </cell>
        </row>
        <row r="811">
          <cell r="A811">
            <v>3075001</v>
          </cell>
          <cell r="B811">
            <v>3075.0010000000002</v>
          </cell>
          <cell r="C811" t="str">
            <v>Общество с ограниченной ответственностью  "Петро-Сервис"</v>
          </cell>
        </row>
        <row r="812">
          <cell r="A812">
            <v>3076001</v>
          </cell>
          <cell r="B812">
            <v>3076.0010000000002</v>
          </cell>
          <cell r="C812" t="str">
            <v>ЗАО "Тюменьоблагропромснаб"</v>
          </cell>
        </row>
        <row r="813">
          <cell r="A813">
            <v>3077001</v>
          </cell>
          <cell r="B813">
            <v>3077.0010000000002</v>
          </cell>
          <cell r="C813" t="str">
            <v>Частный предприниматель Ваулин Сергей Яковлевич</v>
          </cell>
        </row>
        <row r="814">
          <cell r="A814">
            <v>3078001</v>
          </cell>
          <cell r="B814">
            <v>3078.0010000000002</v>
          </cell>
          <cell r="C814" t="str">
            <v>ООО "Водолей"</v>
          </cell>
        </row>
        <row r="815">
          <cell r="A815">
            <v>3079001</v>
          </cell>
          <cell r="B815">
            <v>3079.0010000000002</v>
          </cell>
          <cell r="C815" t="str">
            <v>ФГУ "Госсеминспекция" по Тюменской области</v>
          </cell>
        </row>
        <row r="816">
          <cell r="A816">
            <v>3080001</v>
          </cell>
          <cell r="B816">
            <v>3080.0010000000002</v>
          </cell>
          <cell r="C816" t="str">
            <v>Частный предприниматель Косолапов Вадим Анатольевич</v>
          </cell>
        </row>
        <row r="817">
          <cell r="A817">
            <v>3081001</v>
          </cell>
          <cell r="B817">
            <v>3081.0010000000002</v>
          </cell>
          <cell r="C817" t="str">
            <v>Управление ФССП по Тюменской области</v>
          </cell>
        </row>
        <row r="818">
          <cell r="A818">
            <v>3082001</v>
          </cell>
          <cell r="B818">
            <v>3082.0010000000002</v>
          </cell>
          <cell r="C818" t="str">
            <v>АНО ДО детский сад "Родничок"</v>
          </cell>
        </row>
        <row r="819">
          <cell r="A819">
            <v>3083001</v>
          </cell>
          <cell r="B819">
            <v>3083.0010000000002</v>
          </cell>
          <cell r="C819" t="str">
            <v>АНО ИИЦ "Сельский труженик"</v>
          </cell>
        </row>
        <row r="820">
          <cell r="A820">
            <v>3084001</v>
          </cell>
          <cell r="B820">
            <v>3084.0010000000002</v>
          </cell>
          <cell r="C820" t="str">
            <v>МУП "Тобольскстройреставрация"</v>
          </cell>
        </row>
        <row r="821">
          <cell r="A821">
            <v>3085001</v>
          </cell>
          <cell r="B821">
            <v>3085.0010000000002</v>
          </cell>
          <cell r="C821" t="str">
            <v>ООО "Энергетик"</v>
          </cell>
        </row>
        <row r="822">
          <cell r="A822">
            <v>3087001</v>
          </cell>
          <cell r="B822">
            <v>3087.0010000000002</v>
          </cell>
          <cell r="C822" t="str">
            <v>Предприниматель Однодворцева Светлана Александровна</v>
          </cell>
        </row>
        <row r="823">
          <cell r="A823">
            <v>3089001</v>
          </cell>
          <cell r="B823">
            <v>3089.0010000000002</v>
          </cell>
          <cell r="C823" t="str">
            <v>ООО "Металл-2"</v>
          </cell>
        </row>
        <row r="824">
          <cell r="A824">
            <v>3090001</v>
          </cell>
          <cell r="B824">
            <v>3090.0010000000002</v>
          </cell>
          <cell r="C824" t="str">
            <v>АНО "КЦСОН Вагайского района"</v>
          </cell>
        </row>
        <row r="825">
          <cell r="A825">
            <v>3091001</v>
          </cell>
          <cell r="B825">
            <v>3091.0010000000002</v>
          </cell>
          <cell r="C825" t="str">
            <v>Отделение по Вагайскому району УФК по Тюменской области</v>
          </cell>
        </row>
        <row r="826">
          <cell r="A826">
            <v>3092001</v>
          </cell>
          <cell r="B826">
            <v>3092.0010000000002</v>
          </cell>
          <cell r="C826" t="str">
            <v>Предприниматель Кулакова О.М.</v>
          </cell>
        </row>
        <row r="827">
          <cell r="A827">
            <v>3093001</v>
          </cell>
          <cell r="B827">
            <v>3093.0010000000002</v>
          </cell>
          <cell r="C827" t="str">
            <v>Индивидуальный предприниматель Наталья Владимировна Клим</v>
          </cell>
        </row>
        <row r="828">
          <cell r="A828">
            <v>3094001</v>
          </cell>
          <cell r="B828">
            <v>3094.0010000000002</v>
          </cell>
          <cell r="C828" t="str">
            <v>Индивидуальный предприниматель Юрий Владимирович Кибирев</v>
          </cell>
        </row>
        <row r="829">
          <cell r="A829">
            <v>3095001</v>
          </cell>
          <cell r="B829">
            <v>3095.0010000000002</v>
          </cell>
          <cell r="C829" t="str">
            <v>Физическое лицо Анатолий Николаевич Доронин</v>
          </cell>
        </row>
        <row r="830">
          <cell r="A830">
            <v>3096001</v>
          </cell>
          <cell r="B830">
            <v>3096.0010000000002</v>
          </cell>
          <cell r="C830" t="str">
            <v>Физическое лицо Михаил  Федорович  Ильиных</v>
          </cell>
        </row>
        <row r="831">
          <cell r="A831">
            <v>3097001</v>
          </cell>
          <cell r="B831">
            <v>3097.0010000000002</v>
          </cell>
          <cell r="C831" t="str">
            <v>ПБОЮЛ  Леонид Валерьевич Шишкин</v>
          </cell>
        </row>
        <row r="832">
          <cell r="A832">
            <v>3098001</v>
          </cell>
          <cell r="B832">
            <v>3098.0010000000002</v>
          </cell>
          <cell r="C832" t="str">
            <v>Тюменское региональное отделение ЗАО "Уральский Джи Эс Эм"</v>
          </cell>
        </row>
        <row r="833">
          <cell r="A833">
            <v>3099001</v>
          </cell>
          <cell r="B833">
            <v>3099.0010000000002</v>
          </cell>
          <cell r="C833" t="str">
            <v>Закрытое Акционерное Общество "Восток-Запад Телеком"</v>
          </cell>
        </row>
        <row r="834">
          <cell r="A834">
            <v>3100001</v>
          </cell>
          <cell r="B834">
            <v>3100.0010000000002</v>
          </cell>
          <cell r="C834" t="str">
            <v>АНО культуры "Централизованная библиотечная система"</v>
          </cell>
        </row>
        <row r="835">
          <cell r="A835">
            <v>3101001</v>
          </cell>
          <cell r="B835">
            <v>3101.0010000000002</v>
          </cell>
          <cell r="C835" t="str">
            <v>Марина Сергеевна Широковских - индивидуальный предприниматель</v>
          </cell>
        </row>
        <row r="836">
          <cell r="A836">
            <v>3500001</v>
          </cell>
          <cell r="B836">
            <v>3500.0010000000002</v>
          </cell>
          <cell r="C836" t="str">
            <v>Население Южного участка</v>
          </cell>
        </row>
        <row r="837">
          <cell r="A837">
            <v>4001001</v>
          </cell>
          <cell r="B837">
            <v>4001.0010000000002</v>
          </cell>
          <cell r="C837" t="str">
            <v>ФГУ "Дубровинский лесхоз"</v>
          </cell>
        </row>
        <row r="838">
          <cell r="A838">
            <v>4002001</v>
          </cell>
          <cell r="B838">
            <v>4002.0010000000002</v>
          </cell>
          <cell r="C838" t="str">
            <v>Предприниматель Жукова Е.В.</v>
          </cell>
        </row>
        <row r="839">
          <cell r="A839">
            <v>4003001</v>
          </cell>
          <cell r="B839">
            <v>4003.0010000000002</v>
          </cell>
          <cell r="C839" t="str">
            <v>МУП ЖКХ "Дубровное"</v>
          </cell>
        </row>
        <row r="840">
          <cell r="A840">
            <v>4005001</v>
          </cell>
          <cell r="B840">
            <v>4005.0010000000002</v>
          </cell>
          <cell r="C840" t="str">
            <v>СХПК "Рассвет"</v>
          </cell>
        </row>
        <row r="841">
          <cell r="A841">
            <v>4006001</v>
          </cell>
          <cell r="B841">
            <v>4006.0010000000002</v>
          </cell>
          <cell r="C841" t="str">
            <v>ГОУ НПО Профессинальное училище №45</v>
          </cell>
        </row>
        <row r="842">
          <cell r="A842">
            <v>4007001</v>
          </cell>
          <cell r="B842">
            <v>4007.0010000000002</v>
          </cell>
          <cell r="C842" t="str">
            <v>КХ "Кедр"</v>
          </cell>
        </row>
        <row r="843">
          <cell r="A843">
            <v>4010001</v>
          </cell>
          <cell r="B843">
            <v>4010.0010000000002</v>
          </cell>
          <cell r="C843" t="str">
            <v>Вагайский филиал УФПС Тюменской области с.Дубровное</v>
          </cell>
        </row>
        <row r="844">
          <cell r="A844">
            <v>4011001</v>
          </cell>
          <cell r="B844">
            <v>4011.0010000000002</v>
          </cell>
          <cell r="C844" t="str">
            <v>ДЭП Вагайское ДРСУ</v>
          </cell>
        </row>
        <row r="845">
          <cell r="A845">
            <v>4012001</v>
          </cell>
          <cell r="B845">
            <v>4012.0010000000002</v>
          </cell>
          <cell r="C845" t="str">
            <v>Предприниматель Жуков Н.В.</v>
          </cell>
        </row>
        <row r="846">
          <cell r="A846">
            <v>4013001</v>
          </cell>
          <cell r="B846">
            <v>4013.0010000000002</v>
          </cell>
          <cell r="C846" t="str">
            <v>Предприниматель Терлеев Владимир Сергеевич</v>
          </cell>
        </row>
        <row r="847">
          <cell r="A847">
            <v>4015001</v>
          </cell>
          <cell r="B847">
            <v>4015.0010000000002</v>
          </cell>
          <cell r="C847" t="str">
            <v>ООО "Криница"</v>
          </cell>
        </row>
        <row r="848">
          <cell r="A848">
            <v>4018001</v>
          </cell>
          <cell r="B848">
            <v>4018.0010000000002</v>
          </cell>
          <cell r="C848" t="str">
            <v>Администрация Дубровинского сельского  поселения</v>
          </cell>
        </row>
        <row r="849">
          <cell r="A849">
            <v>4019001</v>
          </cell>
          <cell r="B849">
            <v>4019.0010000000002</v>
          </cell>
          <cell r="C849" t="str">
            <v>Предприниматель Шевелев Александр Владимирович</v>
          </cell>
        </row>
        <row r="850">
          <cell r="A850">
            <v>4020001</v>
          </cell>
          <cell r="B850">
            <v>4020.0010000000002</v>
          </cell>
          <cell r="C850" t="str">
            <v>МОУ Дубровинская СОШ Вагайского района</v>
          </cell>
        </row>
        <row r="851">
          <cell r="A851">
            <v>5001001</v>
          </cell>
          <cell r="B851">
            <v>5001.0010000000002</v>
          </cell>
          <cell r="C851" t="str">
            <v>ОАО РП БОН "Северянка"</v>
          </cell>
        </row>
        <row r="852">
          <cell r="A852">
            <v>5004001</v>
          </cell>
          <cell r="B852">
            <v>5004.0010000000002</v>
          </cell>
          <cell r="C852" t="str">
            <v>МУП Байкаловский ККП</v>
          </cell>
        </row>
        <row r="853">
          <cell r="A853">
            <v>5005001</v>
          </cell>
          <cell r="B853">
            <v>5005.0010000000002</v>
          </cell>
          <cell r="C853" t="str">
            <v>Ирина Михайловна Лагунова - индивидуальный предприниматель</v>
          </cell>
        </row>
        <row r="854">
          <cell r="A854">
            <v>5006001</v>
          </cell>
          <cell r="B854">
            <v>5006.0010000000002</v>
          </cell>
          <cell r="C854" t="str">
            <v>Муниципальное учреждение "Комплексный центр социального обслужи-</v>
          </cell>
          <cell r="D854" t="str">
            <v>вания населения Тобольского района"</v>
          </cell>
        </row>
        <row r="855">
          <cell r="A855">
            <v>5007001</v>
          </cell>
          <cell r="B855">
            <v>5007.0010000000002</v>
          </cell>
          <cell r="C855" t="str">
            <v>Администрация Байкаловского сельского поселения</v>
          </cell>
        </row>
        <row r="856">
          <cell r="A856">
            <v>5009001</v>
          </cell>
          <cell r="B856">
            <v>5009.0010000000002</v>
          </cell>
          <cell r="C856" t="str">
            <v>Байкаловское сельпо</v>
          </cell>
        </row>
        <row r="857">
          <cell r="A857">
            <v>5010001</v>
          </cell>
          <cell r="B857">
            <v>5010.0010000000002</v>
          </cell>
          <cell r="C857" t="str">
            <v>Байкаловская школа-интернат</v>
          </cell>
        </row>
        <row r="858">
          <cell r="A858">
            <v>5011001</v>
          </cell>
          <cell r="B858">
            <v>5011.0010000000002</v>
          </cell>
          <cell r="C858" t="str">
            <v>Частный предприниматель Зырянова А.М.</v>
          </cell>
        </row>
        <row r="859">
          <cell r="A859">
            <v>5013001</v>
          </cell>
          <cell r="B859">
            <v>5013.0010000000002</v>
          </cell>
          <cell r="C859" t="str">
            <v>Байкаловский СХПК им."Ленина"</v>
          </cell>
        </row>
        <row r="860">
          <cell r="A860">
            <v>5014001</v>
          </cell>
          <cell r="B860">
            <v>5014.0010000000002</v>
          </cell>
          <cell r="C860" t="str">
            <v>МОУ СОШ с.Байкалово Тобольского района</v>
          </cell>
        </row>
        <row r="861">
          <cell r="A861">
            <v>5015001</v>
          </cell>
          <cell r="B861">
            <v>5015.0010000000002</v>
          </cell>
          <cell r="C861" t="str">
            <v>ОАО "Уралсвязьинформ"</v>
          </cell>
        </row>
        <row r="862">
          <cell r="A862">
            <v>5016001</v>
          </cell>
          <cell r="B862">
            <v>5016.0010000000002</v>
          </cell>
          <cell r="C862" t="str">
            <v>ОАО "Сибнефть-Тюменьнефтепродукт"</v>
          </cell>
        </row>
        <row r="863">
          <cell r="A863">
            <v>5017001</v>
          </cell>
          <cell r="B863">
            <v>5017.0010000000002</v>
          </cell>
          <cell r="C863" t="str">
            <v>ОАО "Тобольское ПАТП"</v>
          </cell>
        </row>
        <row r="864">
          <cell r="A864">
            <v>5018001</v>
          </cell>
          <cell r="B864">
            <v>5018.0010000000002</v>
          </cell>
          <cell r="C864" t="str">
            <v>Частный предприниматель Прасолова Галина Александровна</v>
          </cell>
        </row>
        <row r="865">
          <cell r="A865">
            <v>5019001</v>
          </cell>
          <cell r="B865">
            <v>5019.0010000000002</v>
          </cell>
          <cell r="C865" t="str">
            <v>Ярковское ДРСУ</v>
          </cell>
        </row>
        <row r="866">
          <cell r="A866">
            <v>5020001</v>
          </cell>
          <cell r="B866">
            <v>5020.0010000000002</v>
          </cell>
          <cell r="C866" t="str">
            <v>Частный предприниматель Прохорихин С.А.</v>
          </cell>
        </row>
        <row r="867">
          <cell r="A867">
            <v>5021001</v>
          </cell>
          <cell r="B867">
            <v>5021.0010000000002</v>
          </cell>
          <cell r="C867" t="str">
            <v>Предприниматель Кульмаметова Э.М.</v>
          </cell>
        </row>
        <row r="868">
          <cell r="A868">
            <v>5022001</v>
          </cell>
          <cell r="B868">
            <v>5022.0010000000002</v>
          </cell>
          <cell r="C868" t="str">
            <v>Тобольский лесхоз</v>
          </cell>
        </row>
        <row r="869">
          <cell r="A869">
            <v>5023001</v>
          </cell>
          <cell r="B869">
            <v>5023.0010000000002</v>
          </cell>
          <cell r="C869" t="str">
            <v>Предприниматель Латушко Ольга Яковлевна</v>
          </cell>
        </row>
        <row r="870">
          <cell r="A870">
            <v>5027001</v>
          </cell>
          <cell r="B870">
            <v>5027.0010000000002</v>
          </cell>
          <cell r="C870" t="str">
            <v>Частный предприниматель Кирш Ольга Вячеславовна</v>
          </cell>
        </row>
        <row r="871">
          <cell r="A871">
            <v>5028001</v>
          </cell>
          <cell r="B871">
            <v>5028.0010000000002</v>
          </cell>
          <cell r="C871" t="str">
            <v>Отдел по делам культуры молодежи и спорта Администрации ОМО</v>
          </cell>
          <cell r="D871" t="str">
            <v>Тобольский район</v>
          </cell>
        </row>
        <row r="872">
          <cell r="A872">
            <v>5029001</v>
          </cell>
          <cell r="B872">
            <v>5029.0010000000002</v>
          </cell>
          <cell r="C872" t="str">
            <v>Частный предприниматель Лагунов Александр Юрьевич</v>
          </cell>
        </row>
        <row r="873">
          <cell r="A873">
            <v>5031001</v>
          </cell>
          <cell r="B873">
            <v>5031.0010000000002</v>
          </cell>
          <cell r="C873" t="str">
            <v>Тобольская ЦРБ им В.А. Филонова</v>
          </cell>
        </row>
        <row r="874">
          <cell r="A874">
            <v>5032001</v>
          </cell>
          <cell r="B874">
            <v>5032.0010000000002</v>
          </cell>
          <cell r="C874" t="str">
            <v>АНО дошкольного образования Байкаловский дет.сад "Василек"</v>
          </cell>
        </row>
        <row r="875">
          <cell r="A875">
            <v>5033001</v>
          </cell>
          <cell r="B875">
            <v>5033.0010000000002</v>
          </cell>
          <cell r="C875" t="str">
            <v>ГП ТО "Тюменьводхоз"</v>
          </cell>
        </row>
        <row r="876">
          <cell r="A876">
            <v>5501001</v>
          </cell>
          <cell r="B876">
            <v>5501.0010000000002</v>
          </cell>
          <cell r="C876" t="str">
            <v>Открытое Акционерное Общество "Сибнефтепровод"</v>
          </cell>
        </row>
        <row r="877">
          <cell r="A877">
            <v>5502001</v>
          </cell>
          <cell r="B877">
            <v>5502.0010000000002</v>
          </cell>
          <cell r="C877" t="str">
            <v>ГСУ СО населения ТО "Зареченский психоневрологический интернат"</v>
          </cell>
        </row>
        <row r="878">
          <cell r="A878">
            <v>5503001</v>
          </cell>
          <cell r="B878">
            <v>5503.0010000000002</v>
          </cell>
          <cell r="C878" t="str">
            <v>Зареченская специальная (коррекционная) школа-интернат</v>
          </cell>
          <cell r="D878" t="str">
            <v>для детей с отклонениями в развитии</v>
          </cell>
        </row>
        <row r="879">
          <cell r="A879">
            <v>5504001</v>
          </cell>
          <cell r="B879">
            <v>5504.0010000000002</v>
          </cell>
          <cell r="C879" t="str">
            <v>МУП ЖКХ п.Заречный</v>
          </cell>
        </row>
        <row r="880">
          <cell r="A880">
            <v>5505001</v>
          </cell>
          <cell r="B880">
            <v>5505.0010000000002</v>
          </cell>
          <cell r="C880" t="str">
            <v>Администрация Зареческого сельского поселения</v>
          </cell>
        </row>
        <row r="881">
          <cell r="A881">
            <v>5506001</v>
          </cell>
          <cell r="B881">
            <v>5506.0010000000002</v>
          </cell>
          <cell r="C881" t="str">
            <v>МО учреждение Вагайского района (средняя общеобразовательная</v>
          </cell>
          <cell r="D881" t="str">
            <v>школа)</v>
          </cell>
        </row>
        <row r="882">
          <cell r="A882">
            <v>5507001</v>
          </cell>
          <cell r="B882">
            <v>5507.0010000000002</v>
          </cell>
          <cell r="C882" t="str">
            <v>АНО "Зареченский детский сад Березка"</v>
          </cell>
        </row>
        <row r="883">
          <cell r="A883">
            <v>5508001</v>
          </cell>
          <cell r="B883">
            <v>5508.0010000000002</v>
          </cell>
          <cell r="C883" t="str">
            <v>ОАО "Связьтранснефть"</v>
          </cell>
        </row>
        <row r="884">
          <cell r="A884">
            <v>6001001</v>
          </cell>
          <cell r="B884">
            <v>6001.0010000000002</v>
          </cell>
          <cell r="C884" t="str">
            <v>ПБОЮЛ Дивак С.А.</v>
          </cell>
        </row>
        <row r="885">
          <cell r="A885">
            <v>6002001</v>
          </cell>
          <cell r="B885">
            <v>6002.0010000000002</v>
          </cell>
          <cell r="C885" t="str">
            <v>МПРО храм Казанской иконы Божией матери</v>
          </cell>
        </row>
        <row r="886">
          <cell r="A886">
            <v>6003001</v>
          </cell>
          <cell r="B886">
            <v>6003.0010000000002</v>
          </cell>
          <cell r="C886" t="str">
            <v>Туртасская сельская администрация</v>
          </cell>
        </row>
        <row r="887">
          <cell r="A887">
            <v>6004001</v>
          </cell>
          <cell r="B887">
            <v>6004.0010000000002</v>
          </cell>
          <cell r="C887" t="str">
            <v>ООО"ДСП"</v>
          </cell>
        </row>
        <row r="888">
          <cell r="A888">
            <v>6005001</v>
          </cell>
          <cell r="B888">
            <v>6005.0010000000002</v>
          </cell>
          <cell r="C888" t="str">
            <v>МП "Туртасское КП"</v>
          </cell>
        </row>
        <row r="889">
          <cell r="A889">
            <v>6006001</v>
          </cell>
          <cell r="B889">
            <v>6006.0010000000002</v>
          </cell>
          <cell r="C889" t="str">
            <v>ОАО ЛП"Туртас"</v>
          </cell>
        </row>
        <row r="890">
          <cell r="A890">
            <v>6008001</v>
          </cell>
          <cell r="B890">
            <v>6008.0010000000002</v>
          </cell>
          <cell r="C890" t="str">
            <v>ЧП Колиниченко И.А.</v>
          </cell>
        </row>
        <row r="891">
          <cell r="A891">
            <v>6009001</v>
          </cell>
          <cell r="B891">
            <v>6009.0010000000002</v>
          </cell>
          <cell r="C891" t="str">
            <v>ГУ ОВД Уватского района</v>
          </cell>
        </row>
        <row r="892">
          <cell r="A892">
            <v>6010001</v>
          </cell>
          <cell r="B892">
            <v>6010.0010000000002</v>
          </cell>
          <cell r="C892" t="str">
            <v>ОАО "Сибнефть - Тюменьнефтепродукт"</v>
          </cell>
        </row>
        <row r="893">
          <cell r="A893">
            <v>6011001</v>
          </cell>
          <cell r="B893">
            <v>6011.0010000000002</v>
          </cell>
          <cell r="C893" t="str">
            <v>Туртасская муниципальная средняя общеобразовательная школа</v>
          </cell>
        </row>
        <row r="894">
          <cell r="A894">
            <v>6012001</v>
          </cell>
          <cell r="B894">
            <v>6012.0010000000002</v>
          </cell>
          <cell r="C894" t="str">
            <v>ООО"Диана"</v>
          </cell>
        </row>
        <row r="895">
          <cell r="A895">
            <v>6013001</v>
          </cell>
          <cell r="B895">
            <v>6013.0010000000002</v>
          </cell>
          <cell r="C895" t="str">
            <v>ЧП Чашкова Надежда Дмитриевна</v>
          </cell>
        </row>
        <row r="896">
          <cell r="A896">
            <v>6014001</v>
          </cell>
          <cell r="B896">
            <v>6014.0010000000002</v>
          </cell>
          <cell r="C896" t="str">
            <v>ОАО ЦГЭ "ГП-120"</v>
          </cell>
        </row>
        <row r="897">
          <cell r="A897">
            <v>6015001</v>
          </cell>
          <cell r="B897">
            <v>6015.0010000000002</v>
          </cell>
          <cell r="C897" t="str">
            <v>Филиал ТУМГ ООО "Сургутгазпром"</v>
          </cell>
        </row>
        <row r="898">
          <cell r="A898">
            <v>6016001</v>
          </cell>
          <cell r="B898">
            <v>6016.0010000000002</v>
          </cell>
          <cell r="C898" t="str">
            <v>ЧП Гарипова Рауза Муллахановна</v>
          </cell>
        </row>
        <row r="899">
          <cell r="A899">
            <v>6017001</v>
          </cell>
          <cell r="B899">
            <v>6017.0010000000002</v>
          </cell>
          <cell r="C899" t="str">
            <v>ЗАО "Тобольскгаз"</v>
          </cell>
        </row>
        <row r="900">
          <cell r="A900">
            <v>6018001</v>
          </cell>
          <cell r="B900">
            <v>6018.0010000000002</v>
          </cell>
          <cell r="C900" t="str">
            <v>ООО "Солярис"</v>
          </cell>
        </row>
        <row r="901">
          <cell r="A901">
            <v>6019001</v>
          </cell>
          <cell r="B901">
            <v>6019.0010000000002</v>
          </cell>
          <cell r="C901" t="str">
            <v>ООО "Север"</v>
          </cell>
        </row>
        <row r="902">
          <cell r="A902">
            <v>6020001</v>
          </cell>
          <cell r="B902">
            <v>6020.0010000000002</v>
          </cell>
          <cell r="C902" t="str">
            <v>ЧП Рыбальченко</v>
          </cell>
        </row>
        <row r="903">
          <cell r="A903">
            <v>6021001</v>
          </cell>
          <cell r="B903">
            <v>6021.0010000000002</v>
          </cell>
          <cell r="C903" t="str">
            <v>ООО "Виктория"</v>
          </cell>
        </row>
        <row r="904">
          <cell r="A904">
            <v>6023001</v>
          </cell>
          <cell r="B904">
            <v>6023.0010000000002</v>
          </cell>
          <cell r="C904" t="str">
            <v>ЧП Логиновских З.Н.</v>
          </cell>
        </row>
        <row r="905">
          <cell r="A905">
            <v>6027001</v>
          </cell>
          <cell r="B905">
            <v>6027.0010000000002</v>
          </cell>
          <cell r="C905" t="str">
            <v>ЗАО "Сургуттрансстрой"</v>
          </cell>
        </row>
        <row r="906">
          <cell r="A906">
            <v>6029001</v>
          </cell>
          <cell r="B906">
            <v>6029.0010000000002</v>
          </cell>
          <cell r="C906" t="str">
            <v>ЧП Яшкин Л.М.</v>
          </cell>
        </row>
        <row r="907">
          <cell r="A907">
            <v>6030001</v>
          </cell>
          <cell r="B907">
            <v>6030.0010000000002</v>
          </cell>
          <cell r="C907" t="str">
            <v>ЧП Салахов Рза Фаррух Оглы</v>
          </cell>
        </row>
        <row r="908">
          <cell r="A908">
            <v>6031001</v>
          </cell>
          <cell r="B908">
            <v>6031.0010000000002</v>
          </cell>
          <cell r="C908" t="str">
            <v>ООО"Память"</v>
          </cell>
        </row>
        <row r="909">
          <cell r="A909">
            <v>6032001</v>
          </cell>
          <cell r="B909">
            <v>6032.0010000000002</v>
          </cell>
          <cell r="C909" t="str">
            <v>Мартияненко С.А.</v>
          </cell>
        </row>
        <row r="910">
          <cell r="A910">
            <v>6033001</v>
          </cell>
          <cell r="B910">
            <v>6033.0010000000002</v>
          </cell>
          <cell r="C910" t="str">
            <v>ИП Алексей Владимирович Лошкарев</v>
          </cell>
        </row>
        <row r="911">
          <cell r="A911">
            <v>6034001</v>
          </cell>
          <cell r="B911">
            <v>6034.0010000000002</v>
          </cell>
          <cell r="C911" t="str">
            <v>АНО дошкольного образования "Детский сад Солнышко"</v>
          </cell>
        </row>
        <row r="912">
          <cell r="A912">
            <v>6035001</v>
          </cell>
          <cell r="B912">
            <v>6035.0010000000002</v>
          </cell>
          <cell r="C912" t="str">
            <v>ООО "Стройкомплектсервис"</v>
          </cell>
        </row>
        <row r="913">
          <cell r="A913">
            <v>6036001</v>
          </cell>
          <cell r="B913">
            <v>6036.0010000000002</v>
          </cell>
          <cell r="C913" t="str">
            <v>ООО "Тюменнефтетрансстрой"</v>
          </cell>
        </row>
        <row r="914">
          <cell r="A914">
            <v>6037001</v>
          </cell>
          <cell r="B914">
            <v>6037.0010000000002</v>
          </cell>
          <cell r="C914" t="str">
            <v>ОАО "Сибнефтебанк"</v>
          </cell>
        </row>
        <row r="915">
          <cell r="A915">
            <v>7001001</v>
          </cell>
          <cell r="B915">
            <v>7001.0010000000002</v>
          </cell>
          <cell r="C915" t="str">
            <v>Администрация Демьянского сельского поселения</v>
          </cell>
        </row>
        <row r="916">
          <cell r="A916">
            <v>7002001</v>
          </cell>
          <cell r="B916">
            <v>7002.0010000000002</v>
          </cell>
          <cell r="C916" t="str">
            <v>Демьянская муниципальная СОШ</v>
          </cell>
        </row>
        <row r="917">
          <cell r="A917">
            <v>7003001</v>
          </cell>
          <cell r="B917">
            <v>7003.0010000000002</v>
          </cell>
          <cell r="C917" t="str">
            <v>МП "Демьянское КП  Уватского муниципального района"</v>
          </cell>
        </row>
        <row r="918">
          <cell r="A918">
            <v>7004001</v>
          </cell>
          <cell r="B918">
            <v>7004.0010000000002</v>
          </cell>
          <cell r="C918" t="str">
            <v>Администрация МО Уватский район комитет по ЖКХ с. Демьянское</v>
          </cell>
        </row>
        <row r="919">
          <cell r="A919">
            <v>7005001</v>
          </cell>
          <cell r="B919">
            <v>7005.0010000000002</v>
          </cell>
          <cell r="C919" t="str">
            <v>Уватское отделение №1792 Западно-Сибирского СБ РФ</v>
          </cell>
        </row>
        <row r="920">
          <cell r="A920">
            <v>7006001</v>
          </cell>
          <cell r="B920">
            <v>7006.0010000000002</v>
          </cell>
          <cell r="C920" t="str">
            <v>Тобольский ТУЭС Уватский узел электросвязи ОАО</v>
          </cell>
        </row>
        <row r="921">
          <cell r="A921">
            <v>7008001</v>
          </cell>
          <cell r="B921">
            <v>7008.0010000000002</v>
          </cell>
          <cell r="C921" t="str">
            <v>Потребительское общество "Хлеб"</v>
          </cell>
        </row>
        <row r="922">
          <cell r="A922">
            <v>7010001</v>
          </cell>
          <cell r="B922">
            <v>7010.0010000000002</v>
          </cell>
          <cell r="C922" t="str">
            <v>ООО "Стерх"</v>
          </cell>
        </row>
        <row r="923">
          <cell r="A923">
            <v>7013001</v>
          </cell>
          <cell r="B923">
            <v>7013.0010000000002</v>
          </cell>
          <cell r="C923" t="str">
            <v>ЧП Шумкова Е.А.</v>
          </cell>
        </row>
        <row r="924">
          <cell r="A924">
            <v>7014001</v>
          </cell>
          <cell r="B924">
            <v>7014.0010000000002</v>
          </cell>
          <cell r="C924" t="str">
            <v>АНО дошкольного образования "Детский сад Малышок"</v>
          </cell>
        </row>
        <row r="925">
          <cell r="A925">
            <v>7067001</v>
          </cell>
          <cell r="B925">
            <v>7067.0010000000002</v>
          </cell>
          <cell r="C925" t="str">
            <v>ООО"Факт"</v>
          </cell>
        </row>
        <row r="926">
          <cell r="A926">
            <v>8001001</v>
          </cell>
          <cell r="B926">
            <v>8001.0010000000002</v>
          </cell>
          <cell r="C926" t="str">
            <v>Ивановская сельская администрация</v>
          </cell>
        </row>
        <row r="927">
          <cell r="A927">
            <v>8002001</v>
          </cell>
          <cell r="B927">
            <v>8002.0010000000002</v>
          </cell>
          <cell r="C927" t="str">
            <v>АНО ДО "Детский сад Дюймовочка"</v>
          </cell>
        </row>
        <row r="928">
          <cell r="A928">
            <v>8003001</v>
          </cell>
          <cell r="B928">
            <v>8003.0010000000002</v>
          </cell>
          <cell r="C928" t="str">
            <v>ОАО "Сибнефтепровод"</v>
          </cell>
        </row>
        <row r="929">
          <cell r="A929">
            <v>8004001</v>
          </cell>
          <cell r="B929">
            <v>8004.0010000000002</v>
          </cell>
          <cell r="C929" t="str">
            <v>МП "Ивановское КП"</v>
          </cell>
        </row>
        <row r="930">
          <cell r="A930">
            <v>8005001</v>
          </cell>
          <cell r="B930">
            <v>8005.0010000000002</v>
          </cell>
          <cell r="C930" t="str">
            <v>ГУП ТО "Тюменский региональный телекоммуникационный центр"</v>
          </cell>
        </row>
        <row r="931">
          <cell r="A931">
            <v>8007001</v>
          </cell>
          <cell r="B931">
            <v>8007.0010000000002</v>
          </cell>
          <cell r="C931" t="str">
            <v>Закрытое Акционерное Общество "Восток-Запад Телеком"</v>
          </cell>
        </row>
        <row r="932">
          <cell r="A932">
            <v>9001001</v>
          </cell>
          <cell r="B932">
            <v>9001.0010000000002</v>
          </cell>
          <cell r="C932" t="str">
            <v>Тоб. филиал Гос.унитарное предприятие Тюм.обл."Фармация"</v>
          </cell>
        </row>
        <row r="933">
          <cell r="A933">
            <v>9002001</v>
          </cell>
          <cell r="B933">
            <v>9002.0010000000002</v>
          </cell>
          <cell r="C933" t="str">
            <v>Автошкола Российской оборонной спортивно-технической орг-ции</v>
          </cell>
        </row>
        <row r="934">
          <cell r="A934">
            <v>9003001</v>
          </cell>
          <cell r="B934">
            <v>9003.0010000000002</v>
          </cell>
          <cell r="C934" t="str">
            <v>ЗАО "Тобольскгаз"</v>
          </cell>
        </row>
        <row r="935">
          <cell r="A935">
            <v>9004001</v>
          </cell>
          <cell r="B935">
            <v>9004.0010000000002</v>
          </cell>
          <cell r="C935" t="str">
            <v>ООО "МАКСИ ДОМ"</v>
          </cell>
        </row>
        <row r="936">
          <cell r="A936">
            <v>9005001</v>
          </cell>
          <cell r="B936">
            <v>9005.0010000000002</v>
          </cell>
          <cell r="C936" t="str">
            <v>ОАО "Тобольский речной порт"</v>
          </cell>
        </row>
        <row r="937">
          <cell r="A937">
            <v>9007001</v>
          </cell>
          <cell r="B937">
            <v>9007.0010000000002</v>
          </cell>
          <cell r="C937" t="str">
            <v>ООО "СМУ-9"</v>
          </cell>
        </row>
        <row r="938">
          <cell r="A938">
            <v>9008001</v>
          </cell>
          <cell r="B938">
            <v>9008.0010000000002</v>
          </cell>
          <cell r="C938" t="str">
            <v>Тобольский Гормолзавод</v>
          </cell>
        </row>
        <row r="939">
          <cell r="A939">
            <v>9009001</v>
          </cell>
          <cell r="B939">
            <v>9009.0010000000002</v>
          </cell>
          <cell r="C939" t="str">
            <v>ООО "ТЦ Домовой"</v>
          </cell>
        </row>
        <row r="940">
          <cell r="A940">
            <v>9010001</v>
          </cell>
          <cell r="B940">
            <v>9010.0010000000002</v>
          </cell>
          <cell r="C940" t="str">
            <v>ООО "Медея"</v>
          </cell>
        </row>
        <row r="941">
          <cell r="A941">
            <v>9011001</v>
          </cell>
          <cell r="B941">
            <v>9011.0010000000002</v>
          </cell>
          <cell r="C941" t="str">
            <v>ООО "Сибирь"</v>
          </cell>
        </row>
        <row r="942">
          <cell r="A942">
            <v>9012001</v>
          </cell>
          <cell r="B942">
            <v>9012.0010000000002</v>
          </cell>
          <cell r="C942" t="str">
            <v>ООО "Дубрава"</v>
          </cell>
        </row>
        <row r="943">
          <cell r="A943">
            <v>9013001</v>
          </cell>
          <cell r="B943">
            <v>9013.0010000000002</v>
          </cell>
          <cell r="C943" t="str">
            <v>ЗАО "Тоболагростройинвест"</v>
          </cell>
        </row>
        <row r="944">
          <cell r="A944">
            <v>9014001</v>
          </cell>
          <cell r="B944">
            <v>9014.0010000000002</v>
          </cell>
          <cell r="C944" t="str">
            <v>ООО "Жилищное строительство"</v>
          </cell>
        </row>
        <row r="945">
          <cell r="A945">
            <v>9015001</v>
          </cell>
          <cell r="B945">
            <v>9015.0010000000002</v>
          </cell>
          <cell r="C945" t="str">
            <v>ООО "Компьютер-сервис"</v>
          </cell>
        </row>
        <row r="946">
          <cell r="A946">
            <v>9016001</v>
          </cell>
          <cell r="B946">
            <v>9016.0010000000002</v>
          </cell>
          <cell r="C946" t="str">
            <v>ОАО "Тюменская топливная компания"</v>
          </cell>
        </row>
        <row r="947">
          <cell r="A947">
            <v>9017001</v>
          </cell>
          <cell r="B947">
            <v>9017.0010000000002</v>
          </cell>
          <cell r="C947" t="str">
            <v>ООО "Медакс"</v>
          </cell>
        </row>
        <row r="948">
          <cell r="A948">
            <v>9018001</v>
          </cell>
          <cell r="B948">
            <v>9018.0010000000002</v>
          </cell>
          <cell r="C948" t="str">
            <v>Некоммерческое партнерство "Сохранения памятников истории и</v>
          </cell>
          <cell r="D948" t="str">
            <v>культуры"</v>
          </cell>
        </row>
        <row r="949">
          <cell r="A949">
            <v>9019001</v>
          </cell>
          <cell r="B949">
            <v>9019.0010000000002</v>
          </cell>
          <cell r="C949" t="str">
            <v>ООО Коммерческий банк "Агропромкредит"</v>
          </cell>
        </row>
        <row r="950">
          <cell r="A950">
            <v>9020001</v>
          </cell>
          <cell r="B950">
            <v>9020.0010000000002</v>
          </cell>
          <cell r="C950" t="str">
            <v>ЗАО "ССУ-7"</v>
          </cell>
        </row>
        <row r="951">
          <cell r="A951">
            <v>9021001</v>
          </cell>
          <cell r="B951">
            <v>9021.0010000000002</v>
          </cell>
          <cell r="C951" t="str">
            <v>ООО "Аркон"</v>
          </cell>
        </row>
        <row r="952">
          <cell r="A952">
            <v>9022001</v>
          </cell>
          <cell r="B952">
            <v>9022.0010000000002</v>
          </cell>
          <cell r="C952" t="str">
            <v>ООО "Стройсервис"</v>
          </cell>
        </row>
        <row r="953">
          <cell r="A953">
            <v>9023001</v>
          </cell>
          <cell r="B953">
            <v>9023.0010000000002</v>
          </cell>
          <cell r="C953" t="str">
            <v>ООО "Стоун"</v>
          </cell>
        </row>
        <row r="954">
          <cell r="A954">
            <v>9024001</v>
          </cell>
          <cell r="B954">
            <v>9024.0010000000002</v>
          </cell>
          <cell r="C954" t="str">
            <v>ООО "Новый Тобол"</v>
          </cell>
        </row>
        <row r="955">
          <cell r="A955">
            <v>9025001</v>
          </cell>
          <cell r="B955">
            <v>9025.0010000000002</v>
          </cell>
          <cell r="C955" t="str">
            <v>ООО "Наш дом"</v>
          </cell>
        </row>
        <row r="956">
          <cell r="A956">
            <v>9026001</v>
          </cell>
          <cell r="B956">
            <v>9026.0010000000002</v>
          </cell>
          <cell r="C956" t="str">
            <v>ООО "Стройтехком"</v>
          </cell>
        </row>
        <row r="957">
          <cell r="A957">
            <v>9027001</v>
          </cell>
          <cell r="B957">
            <v>9027.0010000000002</v>
          </cell>
          <cell r="C957" t="str">
            <v>ООО "Самоцветы"</v>
          </cell>
        </row>
        <row r="958">
          <cell r="A958">
            <v>9028001</v>
          </cell>
          <cell r="B958">
            <v>9028.0010000000002</v>
          </cell>
          <cell r="C958" t="str">
            <v>ООО "Новый век"</v>
          </cell>
        </row>
        <row r="959">
          <cell r="A959">
            <v>9029001</v>
          </cell>
          <cell r="B959">
            <v>9029.0010000000002</v>
          </cell>
          <cell r="C959" t="str">
            <v>ООО Автоцентр экспертизы и регистрации</v>
          </cell>
        </row>
        <row r="960">
          <cell r="A960">
            <v>9030001</v>
          </cell>
          <cell r="B960">
            <v>9030.0010000000002</v>
          </cell>
          <cell r="C960" t="str">
            <v>ОАО "Связьтранснефть"</v>
          </cell>
        </row>
        <row r="961">
          <cell r="A961">
            <v>9031001</v>
          </cell>
          <cell r="B961">
            <v>9031.0010000000002</v>
          </cell>
          <cell r="C961" t="str">
            <v>ООО "Сфера Сибири"</v>
          </cell>
        </row>
        <row r="962">
          <cell r="A962">
            <v>9032001</v>
          </cell>
          <cell r="B962">
            <v>9032.0010000000002</v>
          </cell>
          <cell r="C962" t="str">
            <v>ООО Трест "Химстрой"</v>
          </cell>
        </row>
        <row r="963">
          <cell r="A963">
            <v>9033001</v>
          </cell>
          <cell r="B963">
            <v>9033.0010000000002</v>
          </cell>
          <cell r="C963" t="str">
            <v>АБ "Газпромбанк" (ЗАО)</v>
          </cell>
        </row>
        <row r="964">
          <cell r="A964">
            <v>9034001</v>
          </cell>
          <cell r="B964">
            <v>9034.0010000000002</v>
          </cell>
          <cell r="C964" t="str">
            <v>ООО "Фактум"</v>
          </cell>
        </row>
        <row r="965">
          <cell r="A965">
            <v>9035001</v>
          </cell>
          <cell r="B965">
            <v>9035.0010000000002</v>
          </cell>
          <cell r="C965" t="str">
            <v>ООО "Все для дома"</v>
          </cell>
        </row>
        <row r="966">
          <cell r="A966">
            <v>9036001</v>
          </cell>
          <cell r="B966">
            <v>9036.0010000000002</v>
          </cell>
          <cell r="C966" t="str">
            <v>ЗАО "Строительно-монтажное управление-2"</v>
          </cell>
        </row>
        <row r="967">
          <cell r="A967">
            <v>9037001</v>
          </cell>
          <cell r="B967">
            <v>9037.0010000000002</v>
          </cell>
          <cell r="C967" t="str">
            <v>ЗАО "Информационное агентство "Тюмень-Пресс"</v>
          </cell>
        </row>
        <row r="968">
          <cell r="A968">
            <v>9038001</v>
          </cell>
          <cell r="B968">
            <v>9038.0010000000002</v>
          </cell>
          <cell r="C968" t="str">
            <v>ОАО "Омский бекон"</v>
          </cell>
        </row>
        <row r="969">
          <cell r="A969">
            <v>9039001</v>
          </cell>
          <cell r="B969">
            <v>9039.0010000000002</v>
          </cell>
          <cell r="C969" t="str">
            <v>ООО "Евростиль"</v>
          </cell>
        </row>
        <row r="970">
          <cell r="A970">
            <v>9040001</v>
          </cell>
          <cell r="B970">
            <v>9040.0010000000002</v>
          </cell>
          <cell r="C970" t="str">
            <v>ОАО "Обь-Иртышское речное пароходство"</v>
          </cell>
        </row>
        <row r="971">
          <cell r="A971">
            <v>9041001</v>
          </cell>
          <cell r="B971">
            <v>9041.0010000000002</v>
          </cell>
          <cell r="C971" t="str">
            <v>ООО "Успех"</v>
          </cell>
        </row>
        <row r="972">
          <cell r="A972">
            <v>9042001</v>
          </cell>
          <cell r="B972">
            <v>9042.0010000000002</v>
          </cell>
          <cell r="C972" t="str">
            <v>ООО "Термо"</v>
          </cell>
        </row>
        <row r="973">
          <cell r="A973">
            <v>9043001</v>
          </cell>
          <cell r="B973">
            <v>9043.0010000000002</v>
          </cell>
          <cell r="C973" t="str">
            <v>ЗАО "Гиацинт"</v>
          </cell>
        </row>
        <row r="974">
          <cell r="A974">
            <v>9044001</v>
          </cell>
          <cell r="B974">
            <v>9044.0010000000002</v>
          </cell>
          <cell r="C974" t="str">
            <v>ООО "Юкон"</v>
          </cell>
        </row>
        <row r="975">
          <cell r="A975">
            <v>9045001</v>
          </cell>
          <cell r="B975">
            <v>9045.0010000000002</v>
          </cell>
          <cell r="C975" t="str">
            <v>ООО Лечебно-Диагностический Центр "Приоритет"</v>
          </cell>
        </row>
        <row r="976">
          <cell r="A976">
            <v>9047001</v>
          </cell>
          <cell r="B976">
            <v>9047.0010000000002</v>
          </cell>
          <cell r="C976" t="str">
            <v>ООО "Фото-сервис"</v>
          </cell>
        </row>
        <row r="977">
          <cell r="A977">
            <v>9048001</v>
          </cell>
          <cell r="B977">
            <v>9048.0010000000002</v>
          </cell>
          <cell r="C977" t="str">
            <v>ООО "Стерх"</v>
          </cell>
        </row>
        <row r="978">
          <cell r="A978">
            <v>9049001</v>
          </cell>
          <cell r="B978">
            <v>9049.0010000000002</v>
          </cell>
          <cell r="C978" t="str">
            <v>ООО "Газсервис"</v>
          </cell>
        </row>
        <row r="979">
          <cell r="A979">
            <v>9050001</v>
          </cell>
          <cell r="B979">
            <v>9050.0010000000002</v>
          </cell>
          <cell r="C979" t="str">
            <v>ООО "Металлопласт"</v>
          </cell>
        </row>
        <row r="980">
          <cell r="A980">
            <v>9051001</v>
          </cell>
          <cell r="B980">
            <v>9051.0010000000002</v>
          </cell>
          <cell r="C980" t="str">
            <v>Тобольская первичная орг-ция Всероссийского Общества слепых</v>
          </cell>
        </row>
        <row r="981">
          <cell r="A981">
            <v>9052001</v>
          </cell>
          <cell r="B981">
            <v>9052.0010000000002</v>
          </cell>
          <cell r="C981" t="str">
            <v>ООО "Санэпидемблагополучие"</v>
          </cell>
        </row>
        <row r="982">
          <cell r="A982">
            <v>9054001</v>
          </cell>
          <cell r="B982">
            <v>9054.0010000000002</v>
          </cell>
          <cell r="C982" t="str">
            <v>ООО "Тобольская швейная фабрика"</v>
          </cell>
        </row>
        <row r="983">
          <cell r="A983">
            <v>9055001</v>
          </cell>
          <cell r="B983">
            <v>9055.0010000000002</v>
          </cell>
          <cell r="C983" t="str">
            <v>ООО "Аспект"</v>
          </cell>
        </row>
        <row r="984">
          <cell r="A984">
            <v>9056001</v>
          </cell>
          <cell r="B984">
            <v>9056.0010000000002</v>
          </cell>
          <cell r="C984" t="str">
            <v>ООО "Инжстрой"</v>
          </cell>
        </row>
        <row r="985">
          <cell r="A985">
            <v>9057001</v>
          </cell>
          <cell r="B985">
            <v>9057.0010000000002</v>
          </cell>
          <cell r="C985" t="str">
            <v>ООО "Мастерская Минсалим"</v>
          </cell>
        </row>
        <row r="986">
          <cell r="A986">
            <v>9058001</v>
          </cell>
          <cell r="B986">
            <v>9058.0010000000002</v>
          </cell>
          <cell r="C986" t="str">
            <v>ООО "Хлебодар-1"</v>
          </cell>
        </row>
        <row r="987">
          <cell r="A987">
            <v>9059001</v>
          </cell>
          <cell r="B987">
            <v>9059.0010000000002</v>
          </cell>
          <cell r="C987" t="str">
            <v>ООО "Дентал-Комфорт"</v>
          </cell>
        </row>
        <row r="988">
          <cell r="A988">
            <v>9060001</v>
          </cell>
          <cell r="B988">
            <v>9060.0010000000002</v>
          </cell>
          <cell r="C988" t="str">
            <v>ООО "Арсенал"</v>
          </cell>
        </row>
        <row r="989">
          <cell r="A989">
            <v>9061001</v>
          </cell>
          <cell r="B989">
            <v>9061.0010000000002</v>
          </cell>
          <cell r="C989" t="str">
            <v>Филиал ООО "Торгово-промышленной компании "Дом" в г. Тобольске</v>
          </cell>
        </row>
        <row r="990">
          <cell r="A990">
            <v>9062001</v>
          </cell>
          <cell r="B990">
            <v>9062.0010000000002</v>
          </cell>
          <cell r="C990" t="str">
            <v>Дочернее ОАО "Тобольская МК-15"</v>
          </cell>
        </row>
        <row r="991">
          <cell r="A991">
            <v>9063001</v>
          </cell>
          <cell r="B991">
            <v>9063.0010000000002</v>
          </cell>
          <cell r="C991" t="str">
            <v>ОАО "Сибнефть-Тюменьнефтепродукт"</v>
          </cell>
        </row>
        <row r="992">
          <cell r="A992">
            <v>9064001</v>
          </cell>
          <cell r="B992">
            <v>9064.0010000000002</v>
          </cell>
          <cell r="C992" t="str">
            <v>ЗАО "Тобольскстроймеханизация"</v>
          </cell>
        </row>
        <row r="993">
          <cell r="A993">
            <v>9065001</v>
          </cell>
          <cell r="B993">
            <v>9065.0010000000002</v>
          </cell>
          <cell r="C993" t="str">
            <v>ОАО "Сибнефтепровод"</v>
          </cell>
        </row>
        <row r="994">
          <cell r="A994">
            <v>9067001</v>
          </cell>
          <cell r="B994">
            <v>9067.0010000000002</v>
          </cell>
          <cell r="C994" t="str">
            <v>ООО "Нет проблем"</v>
          </cell>
        </row>
        <row r="995">
          <cell r="A995">
            <v>9068001</v>
          </cell>
          <cell r="B995">
            <v>9068.0010000000002</v>
          </cell>
          <cell r="C995" t="str">
            <v>ООО "Монтажремстрой"</v>
          </cell>
        </row>
        <row r="996">
          <cell r="A996">
            <v>9069001</v>
          </cell>
          <cell r="B996">
            <v>9069.0010000000002</v>
          </cell>
          <cell r="C996" t="str">
            <v>ООО "Стоик"</v>
          </cell>
        </row>
        <row r="997">
          <cell r="A997">
            <v>9070001</v>
          </cell>
          <cell r="B997">
            <v>9070.0010000000002</v>
          </cell>
          <cell r="C997" t="str">
            <v>ООО "Смарт"</v>
          </cell>
        </row>
        <row r="998">
          <cell r="A998">
            <v>9071001</v>
          </cell>
          <cell r="B998">
            <v>9071.0010000000002</v>
          </cell>
          <cell r="C998" t="str">
            <v>ТОО "Буратино"</v>
          </cell>
        </row>
        <row r="999">
          <cell r="A999">
            <v>9072001</v>
          </cell>
          <cell r="B999">
            <v>9072.0010000000002</v>
          </cell>
          <cell r="C999" t="str">
            <v>ОАО "Тоболстрой"</v>
          </cell>
        </row>
        <row r="1000">
          <cell r="A1000">
            <v>9073001</v>
          </cell>
          <cell r="B1000">
            <v>9073.0010000000002</v>
          </cell>
          <cell r="C1000" t="str">
            <v>ООО "Тобольск-Лада"</v>
          </cell>
        </row>
        <row r="1001">
          <cell r="A1001">
            <v>9074001</v>
          </cell>
          <cell r="B1001">
            <v>9074.0010000000002</v>
          </cell>
          <cell r="C1001" t="str">
            <v>ООО "Техмонтаж"</v>
          </cell>
        </row>
        <row r="1002">
          <cell r="A1002">
            <v>9075001</v>
          </cell>
          <cell r="B1002">
            <v>9075.0010000000002</v>
          </cell>
          <cell r="C1002" t="str">
            <v>ООО "Арника"</v>
          </cell>
        </row>
        <row r="1003">
          <cell r="A1003">
            <v>9076001</v>
          </cell>
          <cell r="B1003">
            <v>9076.0010000000002</v>
          </cell>
          <cell r="C1003" t="str">
            <v>филиал "Сургутгазторг" ООО "Запсибгазторг"</v>
          </cell>
        </row>
        <row r="1004">
          <cell r="A1004">
            <v>9077001</v>
          </cell>
          <cell r="B1004">
            <v>9077.0010000000002</v>
          </cell>
          <cell r="C1004" t="str">
            <v>АО Проектный и конструкторский институт"Промстройпроект"</v>
          </cell>
        </row>
        <row r="1005">
          <cell r="A1005">
            <v>9078001</v>
          </cell>
          <cell r="B1005">
            <v>9078.0010000000002</v>
          </cell>
          <cell r="C1005" t="str">
            <v>ООО "Солярис"</v>
          </cell>
        </row>
        <row r="1006">
          <cell r="A1006">
            <v>9079001</v>
          </cell>
          <cell r="B1006">
            <v>9079.0010000000002</v>
          </cell>
          <cell r="C1006" t="str">
            <v>ООО "Эридан"</v>
          </cell>
        </row>
        <row r="1007">
          <cell r="A1007">
            <v>9080001</v>
          </cell>
          <cell r="B1007">
            <v>9080.0010000000002</v>
          </cell>
          <cell r="C1007" t="str">
            <v>ООО "ШАНС-ОПТ"</v>
          </cell>
        </row>
        <row r="1008">
          <cell r="A1008">
            <v>9081001</v>
          </cell>
          <cell r="B1008">
            <v>9081.0010000000002</v>
          </cell>
          <cell r="C1008" t="str">
            <v>ООО "Сириус"</v>
          </cell>
        </row>
        <row r="1009">
          <cell r="A1009">
            <v>9082001</v>
          </cell>
          <cell r="B1009">
            <v>9082.0010000000002</v>
          </cell>
          <cell r="C1009" t="str">
            <v>ООО "ГРАНТ"</v>
          </cell>
        </row>
        <row r="1010">
          <cell r="A1010">
            <v>9083001</v>
          </cell>
          <cell r="B1010">
            <v>9083.0010000000002</v>
          </cell>
          <cell r="C1010" t="str">
            <v>ООО "ВЕРТИКАЛЬ"</v>
          </cell>
        </row>
        <row r="1011">
          <cell r="A1011">
            <v>9085001</v>
          </cell>
          <cell r="B1011">
            <v>9085.0010000000002</v>
          </cell>
          <cell r="C1011" t="str">
            <v>ООО "ЗАПСИБЭЛЕКТРОСТРОЙ"</v>
          </cell>
        </row>
        <row r="1012">
          <cell r="A1012">
            <v>9086001</v>
          </cell>
          <cell r="B1012">
            <v>9086.0010000000002</v>
          </cell>
          <cell r="C1012" t="str">
            <v>ТОО "Основание"</v>
          </cell>
        </row>
        <row r="1013">
          <cell r="A1013">
            <v>9087001</v>
          </cell>
          <cell r="B1013">
            <v>9087.0010000000002</v>
          </cell>
          <cell r="C1013" t="str">
            <v>ОАО Тобольское пассажирское автотранспортное предприятие</v>
          </cell>
        </row>
        <row r="1014">
          <cell r="A1014">
            <v>9088001</v>
          </cell>
          <cell r="B1014">
            <v>9088.0010000000002</v>
          </cell>
          <cell r="C1014" t="str">
            <v>ООО "Транслес"</v>
          </cell>
        </row>
        <row r="1015">
          <cell r="A1015">
            <v>9089001</v>
          </cell>
          <cell r="B1015">
            <v>9089.0010000000002</v>
          </cell>
          <cell r="C1015" t="str">
            <v>ООО "СПЕКТР"</v>
          </cell>
        </row>
        <row r="1016">
          <cell r="A1016">
            <v>9090001</v>
          </cell>
          <cell r="B1016">
            <v>9090.0010000000002</v>
          </cell>
          <cell r="C1016" t="str">
            <v>ООО "ЦЕРБЕР"</v>
          </cell>
        </row>
        <row r="1017">
          <cell r="A1017">
            <v>9092001</v>
          </cell>
          <cell r="B1017">
            <v>9092.0010000000002</v>
          </cell>
          <cell r="C1017" t="str">
            <v>ЗАО "Дорожно-эксплутационная компания"</v>
          </cell>
        </row>
        <row r="1018">
          <cell r="A1018">
            <v>9093001</v>
          </cell>
          <cell r="B1018">
            <v>9093.0010000000002</v>
          </cell>
          <cell r="C1018" t="str">
            <v>ООО "Плюс"</v>
          </cell>
        </row>
        <row r="1019">
          <cell r="A1019">
            <v>9094001</v>
          </cell>
          <cell r="B1019">
            <v>9094.0010000000002</v>
          </cell>
          <cell r="C1019" t="str">
            <v>ООО "Лифтремонт"</v>
          </cell>
        </row>
        <row r="1020">
          <cell r="A1020">
            <v>9096001</v>
          </cell>
          <cell r="B1020">
            <v>9096.0010000000002</v>
          </cell>
          <cell r="C1020" t="str">
            <v>ООО "Лидия"</v>
          </cell>
        </row>
        <row r="1021">
          <cell r="A1021">
            <v>9097001</v>
          </cell>
          <cell r="B1021">
            <v>9097.0010000000002</v>
          </cell>
          <cell r="C1021" t="str">
            <v>ООО ПТК "Дониз"</v>
          </cell>
        </row>
        <row r="1022">
          <cell r="A1022">
            <v>9098001</v>
          </cell>
          <cell r="B1022">
            <v>9098.0010000000002</v>
          </cell>
          <cell r="C1022" t="str">
            <v>ООО "КИССАН"</v>
          </cell>
        </row>
        <row r="1023">
          <cell r="A1023">
            <v>9099001</v>
          </cell>
          <cell r="B1023">
            <v>9099.0010000000002</v>
          </cell>
          <cell r="C1023" t="str">
            <v>ООО "САДКО"</v>
          </cell>
        </row>
        <row r="1024">
          <cell r="A1024">
            <v>9101001</v>
          </cell>
          <cell r="B1024">
            <v>9101.0010000000002</v>
          </cell>
          <cell r="C1024" t="str">
            <v>ОАО "Уралсвязьинформ"</v>
          </cell>
        </row>
        <row r="1025">
          <cell r="A1025">
            <v>9104001</v>
          </cell>
          <cell r="B1025">
            <v>9104.0010000000002</v>
          </cell>
          <cell r="C1025" t="str">
            <v>ООО СМУ-17</v>
          </cell>
        </row>
        <row r="1026">
          <cell r="A1026">
            <v>9105001</v>
          </cell>
          <cell r="B1026">
            <v>9105.0010000000002</v>
          </cell>
          <cell r="C1026" t="str">
            <v>ООО "Уют-Сервис"</v>
          </cell>
        </row>
        <row r="1027">
          <cell r="A1027">
            <v>9106001</v>
          </cell>
          <cell r="B1027">
            <v>9106.0010000000002</v>
          </cell>
          <cell r="C1027" t="str">
            <v>ОАО "Тобольский речной порт"</v>
          </cell>
        </row>
        <row r="1028">
          <cell r="A1028">
            <v>9108001</v>
          </cell>
          <cell r="B1028">
            <v>9108.0010000000002</v>
          </cell>
          <cell r="C1028" t="str">
            <v>ООО "Малахит"</v>
          </cell>
        </row>
        <row r="1029">
          <cell r="A1029">
            <v>9114001</v>
          </cell>
          <cell r="B1029">
            <v>9114.0010000000002</v>
          </cell>
          <cell r="C1029" t="str">
            <v>ООО "Возрождение</v>
          </cell>
        </row>
        <row r="1030">
          <cell r="A1030">
            <v>9115001</v>
          </cell>
          <cell r="B1030">
            <v>9115.0010000000002</v>
          </cell>
          <cell r="C1030" t="str">
            <v>ООО "Паритет"</v>
          </cell>
        </row>
        <row r="1031">
          <cell r="A1031">
            <v>9119001</v>
          </cell>
          <cell r="B1031">
            <v>9119.0010000000002</v>
          </cell>
          <cell r="C1031" t="str">
            <v>ООО "Радонеж"</v>
          </cell>
        </row>
        <row r="1032">
          <cell r="A1032">
            <v>9120001</v>
          </cell>
          <cell r="B1032">
            <v>9120.0010000000002</v>
          </cell>
          <cell r="C1032" t="str">
            <v>ООО "Атон"</v>
          </cell>
        </row>
        <row r="1033">
          <cell r="A1033">
            <v>9122001</v>
          </cell>
          <cell r="B1033">
            <v>9122.0010000000002</v>
          </cell>
          <cell r="C1033" t="str">
            <v>ЗАО "Тоболоптторг"</v>
          </cell>
        </row>
        <row r="1034">
          <cell r="A1034">
            <v>9126001</v>
          </cell>
          <cell r="B1034">
            <v>9126.0010000000002</v>
          </cell>
          <cell r="C1034" t="str">
            <v>ООО "Электроника"</v>
          </cell>
        </row>
        <row r="1035">
          <cell r="A1035">
            <v>9129001</v>
          </cell>
          <cell r="B1035">
            <v>9129.0010000000002</v>
          </cell>
          <cell r="C1035" t="str">
            <v>ООО "Гелла"</v>
          </cell>
        </row>
        <row r="1036">
          <cell r="A1036">
            <v>9130001</v>
          </cell>
          <cell r="B1036">
            <v>9130.0010000000002</v>
          </cell>
          <cell r="C1036" t="str">
            <v>Филиал "Тобольская типография" ГУП ТО "Тюменский издательский</v>
          </cell>
          <cell r="D1036" t="str">
            <v>дом"</v>
          </cell>
        </row>
        <row r="1037">
          <cell r="A1037">
            <v>9131001</v>
          </cell>
          <cell r="B1037">
            <v>9131.0010000000002</v>
          </cell>
          <cell r="C1037" t="str">
            <v>Компания "Яфэк ВСП Тобольск"</v>
          </cell>
        </row>
        <row r="1038">
          <cell r="A1038">
            <v>9132001</v>
          </cell>
          <cell r="B1038">
            <v>9132.0010000000002</v>
          </cell>
          <cell r="C1038" t="str">
            <v>Тобольский филиал ОАО "Роспечать"</v>
          </cell>
        </row>
        <row r="1039">
          <cell r="A1039">
            <v>9137001</v>
          </cell>
          <cell r="B1039">
            <v>9137.0010000000002</v>
          </cell>
          <cell r="C1039" t="str">
            <v>ООО "Тобольскпромвентиляция"</v>
          </cell>
        </row>
        <row r="1040">
          <cell r="A1040">
            <v>9138001</v>
          </cell>
          <cell r="B1040">
            <v>9138.0010000000002</v>
          </cell>
          <cell r="C1040" t="str">
            <v>ЗАО "Дизель С"</v>
          </cell>
        </row>
        <row r="1041">
          <cell r="A1041">
            <v>9152001</v>
          </cell>
          <cell r="B1041">
            <v>9152.0010000000002</v>
          </cell>
          <cell r="C1041" t="str">
            <v>ООО "Севернефтегазстрой"</v>
          </cell>
        </row>
        <row r="1042">
          <cell r="A1042">
            <v>9153001</v>
          </cell>
          <cell r="B1042">
            <v>9153.0010000000002</v>
          </cell>
          <cell r="C1042" t="str">
            <v>ООО "Спорттовары"</v>
          </cell>
        </row>
        <row r="1043">
          <cell r="A1043">
            <v>9154001</v>
          </cell>
          <cell r="B1043">
            <v>9154.0010000000002</v>
          </cell>
          <cell r="C1043" t="str">
            <v>ООО "Храм"</v>
          </cell>
        </row>
        <row r="1044">
          <cell r="A1044">
            <v>9155001</v>
          </cell>
          <cell r="B1044">
            <v>9155.0010000000002</v>
          </cell>
          <cell r="C1044" t="str">
            <v>Тоб. город. общест. организ. ветеранов Афганистана "Лагар"</v>
          </cell>
        </row>
        <row r="1045">
          <cell r="A1045">
            <v>9156001</v>
          </cell>
          <cell r="B1045">
            <v>9156.0010000000002</v>
          </cell>
          <cell r="C1045" t="str">
            <v>ООО "Центр"</v>
          </cell>
        </row>
        <row r="1046">
          <cell r="A1046">
            <v>9167001</v>
          </cell>
          <cell r="B1046">
            <v>9167.0010000000002</v>
          </cell>
          <cell r="C1046" t="str">
            <v>ЗАО Тобольская фабрика художественных изделий</v>
          </cell>
        </row>
        <row r="1047">
          <cell r="A1047">
            <v>9168001</v>
          </cell>
          <cell r="B1047">
            <v>9168.0010000000002</v>
          </cell>
          <cell r="C1047" t="str">
            <v>ООО "Утес"</v>
          </cell>
        </row>
        <row r="1048">
          <cell r="A1048">
            <v>9170001</v>
          </cell>
          <cell r="B1048">
            <v>9170.0010000000002</v>
          </cell>
          <cell r="C1048" t="str">
            <v>ЗАО "Промэкскавация"</v>
          </cell>
        </row>
        <row r="1049">
          <cell r="A1049">
            <v>9179001</v>
          </cell>
          <cell r="B1049">
            <v>9179.0010000000002</v>
          </cell>
          <cell r="C1049" t="str">
            <v>Тобольское социальное отделение ОАО "Тюменьэнергобанк"</v>
          </cell>
        </row>
        <row r="1050">
          <cell r="A1050">
            <v>9184001</v>
          </cell>
          <cell r="B1050">
            <v>9184.0010000000002</v>
          </cell>
          <cell r="C1050" t="str">
            <v>ООО "Арктикстройлес"</v>
          </cell>
        </row>
        <row r="1051">
          <cell r="A1051">
            <v>9186001</v>
          </cell>
          <cell r="B1051">
            <v>9186.0010000000002</v>
          </cell>
          <cell r="C1051" t="str">
            <v>ООО "Компания Меридиан"</v>
          </cell>
        </row>
        <row r="1052">
          <cell r="A1052">
            <v>9190001</v>
          </cell>
          <cell r="B1052">
            <v>9190.0010000000002</v>
          </cell>
          <cell r="C1052" t="str">
            <v>ООО "Тобольский хлебокомбинат"</v>
          </cell>
        </row>
        <row r="1053">
          <cell r="A1053">
            <v>9201001</v>
          </cell>
          <cell r="B1053">
            <v>9201.0010000000002</v>
          </cell>
          <cell r="C1053" t="str">
            <v>ООО База производ. технического обслуживания и комплектации</v>
          </cell>
        </row>
        <row r="1054">
          <cell r="A1054">
            <v>9203001</v>
          </cell>
          <cell r="B1054">
            <v>9203.0010000000002</v>
          </cell>
          <cell r="C1054" t="str">
            <v>ООО "Сибактивы"</v>
          </cell>
        </row>
        <row r="1055">
          <cell r="A1055">
            <v>9204001</v>
          </cell>
          <cell r="B1055">
            <v>9204.0010000000002</v>
          </cell>
          <cell r="C1055" t="str">
            <v>ООО "Электролюкс"</v>
          </cell>
        </row>
        <row r="1056">
          <cell r="A1056">
            <v>9209001</v>
          </cell>
          <cell r="B1056">
            <v>9209.0010000000002</v>
          </cell>
          <cell r="C1056" t="str">
            <v>ООО "Росгосстрах- Урал"</v>
          </cell>
        </row>
        <row r="1057">
          <cell r="A1057">
            <v>9210001</v>
          </cell>
          <cell r="B1057">
            <v>9210.0010000000002</v>
          </cell>
          <cell r="C1057" t="str">
            <v>Тоб.первичная организация Всероссийского общества глухих</v>
          </cell>
        </row>
        <row r="1058">
          <cell r="A1058">
            <v>9213001</v>
          </cell>
          <cell r="B1058">
            <v>9213.0010000000002</v>
          </cell>
          <cell r="C1058" t="str">
            <v>ООО "Медоптика"</v>
          </cell>
        </row>
        <row r="1059">
          <cell r="A1059">
            <v>9223001</v>
          </cell>
          <cell r="B1059">
            <v>9223.0010000000002</v>
          </cell>
          <cell r="C1059" t="str">
            <v>филиал"Тоб. индустриал. институт" Тюмен. ГНГУ</v>
          </cell>
        </row>
        <row r="1060">
          <cell r="A1060">
            <v>9224001</v>
          </cell>
          <cell r="B1060">
            <v>9224.0010000000002</v>
          </cell>
          <cell r="C1060" t="str">
            <v>Обществ организация "Клуб трезвости и ЗОЖ "Соратник""</v>
          </cell>
        </row>
        <row r="1061">
          <cell r="A1061">
            <v>9226001</v>
          </cell>
          <cell r="B1061">
            <v>9226.0010000000002</v>
          </cell>
          <cell r="C1061" t="str">
            <v>ЗАО "Сибирский автодом"</v>
          </cell>
        </row>
        <row r="1062">
          <cell r="A1062">
            <v>9228001</v>
          </cell>
          <cell r="B1062">
            <v>9228.0010000000002</v>
          </cell>
          <cell r="C1062" t="str">
            <v>Отделение Сберегательного банка РФ №58</v>
          </cell>
        </row>
        <row r="1063">
          <cell r="A1063">
            <v>9238001</v>
          </cell>
          <cell r="B1063">
            <v>9238.0010000000002</v>
          </cell>
          <cell r="C1063" t="str">
            <v>ОАО "Тоболмаркетинг"</v>
          </cell>
        </row>
        <row r="1064">
          <cell r="A1064">
            <v>9240001</v>
          </cell>
          <cell r="B1064">
            <v>9240.0010000000002</v>
          </cell>
          <cell r="C1064" t="str">
            <v>ООО "Реставрационно-строительная компания"</v>
          </cell>
        </row>
        <row r="1065">
          <cell r="A1065">
            <v>9241001</v>
          </cell>
          <cell r="B1065">
            <v>9241.0010000000002</v>
          </cell>
          <cell r="C1065" t="str">
            <v>ООО "Тобольскречторг"</v>
          </cell>
        </row>
        <row r="1066">
          <cell r="A1066">
            <v>9244001</v>
          </cell>
          <cell r="B1066">
            <v>9244.0010000000002</v>
          </cell>
          <cell r="C1066" t="str">
            <v>Тоб. территориальный комитет профсоюза рабочих муниципальных</v>
          </cell>
          <cell r="D1066" t="str">
            <v>предприятий и коммун. бытовых предприятий</v>
          </cell>
        </row>
        <row r="1067">
          <cell r="A1067">
            <v>9246001</v>
          </cell>
          <cell r="B1067">
            <v>9246.0010000000002</v>
          </cell>
          <cell r="C1067" t="str">
            <v>ООО "Яшма"</v>
          </cell>
        </row>
        <row r="1068">
          <cell r="A1068">
            <v>9256001</v>
          </cell>
          <cell r="B1068">
            <v>9256.0010000000002</v>
          </cell>
          <cell r="C1068" t="str">
            <v>ЗАО "Армстрой"</v>
          </cell>
        </row>
        <row r="1069">
          <cell r="A1069">
            <v>9260001</v>
          </cell>
          <cell r="B1069">
            <v>9260.0010000000002</v>
          </cell>
          <cell r="C1069" t="str">
            <v>Западно-Сибирский гуманитарный институт</v>
          </cell>
        </row>
        <row r="1070">
          <cell r="A1070">
            <v>9262001</v>
          </cell>
          <cell r="B1070">
            <v>9262.0010000000002</v>
          </cell>
          <cell r="C1070" t="str">
            <v>Тобольский филиал Тюменской областной коллегии адвокатов</v>
          </cell>
        </row>
        <row r="1071">
          <cell r="A1071">
            <v>9264001</v>
          </cell>
          <cell r="B1071">
            <v>9264.0010000000002</v>
          </cell>
          <cell r="C1071" t="str">
            <v>ООО "Барк"</v>
          </cell>
        </row>
        <row r="1072">
          <cell r="A1072">
            <v>9266001</v>
          </cell>
          <cell r="B1072">
            <v>9266.0010000000002</v>
          </cell>
          <cell r="C1072" t="str">
            <v>ООО "Гарантия"</v>
          </cell>
        </row>
        <row r="1073">
          <cell r="A1073">
            <v>9274001</v>
          </cell>
          <cell r="B1073">
            <v>9274.0010000000002</v>
          </cell>
          <cell r="C1073" t="str">
            <v>ОАО "Тобольские МЭС"</v>
          </cell>
        </row>
        <row r="1074">
          <cell r="A1074">
            <v>9278001</v>
          </cell>
          <cell r="B1074">
            <v>9278.0010000000002</v>
          </cell>
          <cell r="C1074" t="str">
            <v>ЗАО "Энергия"</v>
          </cell>
        </row>
        <row r="1075">
          <cell r="A1075">
            <v>9288001</v>
          </cell>
          <cell r="B1075">
            <v>9288.0010000000002</v>
          </cell>
          <cell r="C1075" t="str">
            <v>ОАО "Дружба"</v>
          </cell>
        </row>
        <row r="1076">
          <cell r="A1076">
            <v>9289001</v>
          </cell>
          <cell r="B1076">
            <v>9289.0010000000002</v>
          </cell>
          <cell r="C1076" t="str">
            <v>ООО "Миг"</v>
          </cell>
        </row>
        <row r="1077">
          <cell r="A1077">
            <v>9311001</v>
          </cell>
          <cell r="B1077">
            <v>9311.0010000000002</v>
          </cell>
          <cell r="C1077" t="str">
            <v>МУП магазин "Молочная кухня"</v>
          </cell>
        </row>
        <row r="1078">
          <cell r="A1078">
            <v>9318001</v>
          </cell>
          <cell r="B1078">
            <v>9318.0010000000002</v>
          </cell>
          <cell r="C1078" t="str">
            <v>Филиал "Южный" ООО УРС Сибнефтепровод</v>
          </cell>
        </row>
        <row r="1079">
          <cell r="A1079">
            <v>9319001</v>
          </cell>
          <cell r="B1079">
            <v>9319.0010000000002</v>
          </cell>
          <cell r="C1079" t="str">
            <v>ООО "Лира"</v>
          </cell>
        </row>
        <row r="1080">
          <cell r="A1080">
            <v>9322001</v>
          </cell>
          <cell r="B1080">
            <v>9322.0010000000002</v>
          </cell>
          <cell r="C1080" t="str">
            <v>ООО "Элипс"</v>
          </cell>
        </row>
        <row r="1081">
          <cell r="A1081">
            <v>9329001</v>
          </cell>
          <cell r="B1081">
            <v>9329.0010000000002</v>
          </cell>
          <cell r="C1081" t="str">
            <v>ОАО "Мобильные ТелеСистемы"</v>
          </cell>
        </row>
        <row r="1082">
          <cell r="A1082">
            <v>9333001</v>
          </cell>
          <cell r="B1082">
            <v>9333.0010000000002</v>
          </cell>
          <cell r="C1082" t="str">
            <v>ООО "Стройресурс"</v>
          </cell>
        </row>
        <row r="1083">
          <cell r="A1083">
            <v>9340001</v>
          </cell>
          <cell r="B1083">
            <v>9340.0010000000002</v>
          </cell>
          <cell r="C1083" t="str">
            <v>ООО "Европласт"</v>
          </cell>
        </row>
        <row r="1084">
          <cell r="A1084">
            <v>9344001</v>
          </cell>
          <cell r="B1084">
            <v>9344.0010000000002</v>
          </cell>
          <cell r="C1084" t="str">
            <v>ООО "Ариадна"</v>
          </cell>
        </row>
        <row r="1085">
          <cell r="A1085">
            <v>9345001</v>
          </cell>
          <cell r="B1085">
            <v>9345.0010000000002</v>
          </cell>
          <cell r="C1085" t="str">
            <v>ООО "Престиж-Н"</v>
          </cell>
        </row>
        <row r="1086">
          <cell r="A1086">
            <v>9348001</v>
          </cell>
          <cell r="B1086">
            <v>9348.0010000000002</v>
          </cell>
          <cell r="C1086" t="str">
            <v>ООО "Торговая компания СВ"</v>
          </cell>
        </row>
        <row r="1087">
          <cell r="A1087">
            <v>9351001</v>
          </cell>
          <cell r="B1087">
            <v>9351.0010000000002</v>
          </cell>
          <cell r="C1087" t="str">
            <v>ООО "Фирматор"</v>
          </cell>
        </row>
        <row r="1088">
          <cell r="A1088">
            <v>9362001</v>
          </cell>
          <cell r="B1088">
            <v>9362.0010000000002</v>
          </cell>
          <cell r="C1088" t="str">
            <v>ООО "Ранет"</v>
          </cell>
        </row>
        <row r="1089">
          <cell r="A1089">
            <v>9365001</v>
          </cell>
          <cell r="B1089">
            <v>9365.0010000000002</v>
          </cell>
          <cell r="C1089" t="str">
            <v>ОАО Районное предприятие Быт.обслуж.населения"Северянка"</v>
          </cell>
        </row>
        <row r="1090">
          <cell r="A1090">
            <v>9366001</v>
          </cell>
          <cell r="B1090">
            <v>9366.0010000000002</v>
          </cell>
          <cell r="C1090" t="str">
            <v>ОАО "Надежда"</v>
          </cell>
        </row>
        <row r="1091">
          <cell r="A1091">
            <v>9369001</v>
          </cell>
          <cell r="B1091">
            <v>9369.0010000000002</v>
          </cell>
          <cell r="C1091" t="str">
            <v>ЗАО Акционерный коммерческий банк "Сибирьгазбанк"</v>
          </cell>
        </row>
        <row r="1092">
          <cell r="A1092">
            <v>9370001</v>
          </cell>
          <cell r="B1092">
            <v>9370.0010000000002</v>
          </cell>
          <cell r="C1092" t="str">
            <v>ФАКБ "Тобольский Запсибкомбанк"</v>
          </cell>
        </row>
        <row r="1093">
          <cell r="A1093">
            <v>9371001</v>
          </cell>
          <cell r="B1093">
            <v>9371.0010000000002</v>
          </cell>
          <cell r="C1093" t="str">
            <v>ООО "Спецподводстрой"</v>
          </cell>
        </row>
        <row r="1094">
          <cell r="A1094">
            <v>9373001</v>
          </cell>
          <cell r="B1094">
            <v>9373.0010000000002</v>
          </cell>
          <cell r="C1094" t="str">
            <v>ОАО "Гостиница Славянская"</v>
          </cell>
        </row>
        <row r="1095">
          <cell r="A1095">
            <v>9380001</v>
          </cell>
          <cell r="B1095">
            <v>9380.0010000000002</v>
          </cell>
          <cell r="C1095" t="str">
            <v>ООО Торговый дом "Боровский"</v>
          </cell>
        </row>
        <row r="1096">
          <cell r="A1096">
            <v>9384001</v>
          </cell>
          <cell r="B1096">
            <v>9384.0010000000002</v>
          </cell>
          <cell r="C1096" t="str">
            <v>ООО "Торговый центр"</v>
          </cell>
        </row>
        <row r="1097">
          <cell r="A1097">
            <v>9387001</v>
          </cell>
          <cell r="B1097">
            <v>9387.0010000000002</v>
          </cell>
          <cell r="C1097" t="str">
            <v>ООО "Викон"</v>
          </cell>
        </row>
        <row r="1098">
          <cell r="A1098">
            <v>9398001</v>
          </cell>
          <cell r="B1098">
            <v>9398.0010000000002</v>
          </cell>
          <cell r="C1098" t="str">
            <v>ООО "Исида"</v>
          </cell>
        </row>
        <row r="1099">
          <cell r="A1099">
            <v>9401001</v>
          </cell>
          <cell r="B1099">
            <v>9401.0010000000002</v>
          </cell>
          <cell r="C1099" t="str">
            <v>Город.объединение многодетных малообеспечен женщин Тоболячка</v>
          </cell>
        </row>
        <row r="1100">
          <cell r="A1100">
            <v>9408001</v>
          </cell>
          <cell r="B1100">
            <v>9408.0010000000002</v>
          </cell>
          <cell r="C1100" t="str">
            <v>ЗАО "Уральский Джи Эс Эм"</v>
          </cell>
        </row>
        <row r="1101">
          <cell r="A1101">
            <v>9413001</v>
          </cell>
          <cell r="B1101">
            <v>9413.0010000000002</v>
          </cell>
          <cell r="C1101" t="str">
            <v>ООО "Уватстрой"</v>
          </cell>
        </row>
        <row r="1102">
          <cell r="A1102">
            <v>9417001</v>
          </cell>
          <cell r="B1102">
            <v>9417.0010000000002</v>
          </cell>
          <cell r="C1102" t="str">
            <v>ООО "Журналист"</v>
          </cell>
        </row>
        <row r="1103">
          <cell r="A1103">
            <v>9419001</v>
          </cell>
          <cell r="B1103">
            <v>9419.0010000000002</v>
          </cell>
          <cell r="C1103" t="str">
            <v>ООО "СтомаДент"</v>
          </cell>
        </row>
        <row r="1104">
          <cell r="A1104">
            <v>9420001</v>
          </cell>
          <cell r="B1104">
            <v>9420.0010000000002</v>
          </cell>
          <cell r="C1104" t="str">
            <v>ООО "Арбат"</v>
          </cell>
        </row>
        <row r="1105">
          <cell r="A1105">
            <v>9433001</v>
          </cell>
          <cell r="B1105">
            <v>9433.0010000000002</v>
          </cell>
          <cell r="C1105" t="str">
            <v>ООО "Варна-Газойль"</v>
          </cell>
        </row>
        <row r="1106">
          <cell r="A1106">
            <v>9439001</v>
          </cell>
          <cell r="B1106">
            <v>9439.0010000000002</v>
          </cell>
          <cell r="C1106" t="str">
            <v>Курсы Начального профессионального образования</v>
          </cell>
        </row>
        <row r="1107">
          <cell r="A1107">
            <v>9440001</v>
          </cell>
          <cell r="B1107">
            <v>9440.0010000000002</v>
          </cell>
          <cell r="C1107" t="str">
            <v>ООО "Атлант"</v>
          </cell>
        </row>
        <row r="1108">
          <cell r="A1108">
            <v>9443001</v>
          </cell>
          <cell r="B1108">
            <v>9443.0010000000002</v>
          </cell>
          <cell r="C1108" t="str">
            <v>ООО "Люкс"</v>
          </cell>
        </row>
        <row r="1109">
          <cell r="A1109">
            <v>9451001</v>
          </cell>
          <cell r="B1109">
            <v>9451.0010000000002</v>
          </cell>
          <cell r="C1109" t="str">
            <v>ОАО "Сибнефтебанк"</v>
          </cell>
        </row>
        <row r="1110">
          <cell r="A1110">
            <v>9452001</v>
          </cell>
          <cell r="B1110">
            <v>9452.0010000000002</v>
          </cell>
          <cell r="C1110" t="str">
            <v>ООО "Ойл-Трэйдинг"</v>
          </cell>
        </row>
        <row r="1111">
          <cell r="A1111">
            <v>9454001</v>
          </cell>
          <cell r="B1111">
            <v>9454.0010000000002</v>
          </cell>
          <cell r="C1111" t="str">
            <v>ООО "Сургутгазпром"</v>
          </cell>
        </row>
        <row r="1112">
          <cell r="A1112">
            <v>9457001</v>
          </cell>
          <cell r="B1112">
            <v>9457.0010000000002</v>
          </cell>
          <cell r="C1112" t="str">
            <v>ООО "Софтекс АТ"</v>
          </cell>
        </row>
        <row r="1113">
          <cell r="A1113">
            <v>9460001</v>
          </cell>
          <cell r="B1113">
            <v>9460.0010000000002</v>
          </cell>
          <cell r="C1113" t="str">
            <v>ООО "Фарма"</v>
          </cell>
        </row>
        <row r="1114">
          <cell r="A1114">
            <v>9465001</v>
          </cell>
          <cell r="B1114">
            <v>9465.0010000000002</v>
          </cell>
          <cell r="C1114" t="str">
            <v>ООО "Леди тур"</v>
          </cell>
        </row>
        <row r="1115">
          <cell r="A1115">
            <v>9470001</v>
          </cell>
          <cell r="B1115">
            <v>9470.0010000000002</v>
          </cell>
          <cell r="C1115" t="str">
            <v>Филиал ГОУ ВПО "Тюменский государственный университет"</v>
          </cell>
        </row>
        <row r="1116">
          <cell r="A1116">
            <v>9472001</v>
          </cell>
          <cell r="B1116">
            <v>9472.0010000000002</v>
          </cell>
          <cell r="C1116" t="str">
            <v>ОАО "Тюменьнефтеспецстрой"</v>
          </cell>
        </row>
        <row r="1117">
          <cell r="A1117">
            <v>9479001</v>
          </cell>
          <cell r="B1117">
            <v>9479.0010000000002</v>
          </cell>
          <cell r="C1117" t="str">
            <v>ЗАО "Монолитинжениринг"</v>
          </cell>
        </row>
        <row r="1118">
          <cell r="A1118">
            <v>9490001</v>
          </cell>
          <cell r="B1118">
            <v>9490.0010000000002</v>
          </cell>
          <cell r="C1118" t="str">
            <v>ООО "Центр экспертизы"</v>
          </cell>
        </row>
        <row r="1119">
          <cell r="A1119">
            <v>9492001</v>
          </cell>
          <cell r="B1119">
            <v>9492.0010000000002</v>
          </cell>
          <cell r="C1119" t="str">
            <v>ОАО "Тюменское центральное агентство воздушных сообщений"</v>
          </cell>
        </row>
        <row r="1120">
          <cell r="A1120">
            <v>9501001</v>
          </cell>
          <cell r="B1120">
            <v>9501.0010000000002</v>
          </cell>
          <cell r="C1120" t="str">
            <v>ООО "Гарант ЛТД"</v>
          </cell>
        </row>
        <row r="1121">
          <cell r="A1121">
            <v>9519001</v>
          </cell>
          <cell r="B1121">
            <v>9519.0010000000002</v>
          </cell>
          <cell r="C1121" t="str">
            <v>ООО "Тобольскречторг-1"</v>
          </cell>
        </row>
        <row r="1122">
          <cell r="A1122">
            <v>9526001</v>
          </cell>
          <cell r="B1122">
            <v>9526.0010000000002</v>
          </cell>
          <cell r="C1122" t="str">
            <v>ООО "Строй-авто-гарант"</v>
          </cell>
        </row>
        <row r="1123">
          <cell r="A1123">
            <v>9530001</v>
          </cell>
          <cell r="B1123">
            <v>9530.0010000000002</v>
          </cell>
          <cell r="C1123" t="str">
            <v>ООО "Оксиген-сервис"</v>
          </cell>
        </row>
        <row r="1124">
          <cell r="A1124">
            <v>9600001</v>
          </cell>
          <cell r="B1124">
            <v>9600.0010000000002</v>
          </cell>
          <cell r="C1124" t="str">
            <v>ООО "Комби"</v>
          </cell>
        </row>
        <row r="1125">
          <cell r="A1125">
            <v>9601001</v>
          </cell>
          <cell r="B1125">
            <v>9601.0010000000002</v>
          </cell>
          <cell r="C1125" t="str">
            <v>ООО "ТВ-Сервис"</v>
          </cell>
        </row>
        <row r="1126">
          <cell r="A1126">
            <v>9603001</v>
          </cell>
          <cell r="B1126">
            <v>9603.0010000000002</v>
          </cell>
          <cell r="C1126" t="str">
            <v>ООО "Яна"</v>
          </cell>
        </row>
        <row r="1127">
          <cell r="A1127">
            <v>9605001</v>
          </cell>
          <cell r="B1127">
            <v>9605.0010000000002</v>
          </cell>
          <cell r="C1127" t="str">
            <v>ООО "Монбет"</v>
          </cell>
        </row>
        <row r="1128">
          <cell r="A1128">
            <v>9610001</v>
          </cell>
          <cell r="B1128">
            <v>9610.0010000000002</v>
          </cell>
          <cell r="C1128" t="str">
            <v>ООО "Союз садоводов"</v>
          </cell>
        </row>
        <row r="1129">
          <cell r="A1129">
            <v>9613001</v>
          </cell>
          <cell r="B1129">
            <v>9613.0010000000002</v>
          </cell>
          <cell r="C1129" t="str">
            <v>ООО "Авто-Плюс"</v>
          </cell>
        </row>
        <row r="1130">
          <cell r="A1130">
            <v>9620001</v>
          </cell>
          <cell r="B1130">
            <v>9620.0010000000002</v>
          </cell>
          <cell r="C1130" t="str">
            <v>ООО "Спортсервис-92"</v>
          </cell>
        </row>
        <row r="1131">
          <cell r="A1131">
            <v>9622001</v>
          </cell>
          <cell r="B1131">
            <v>9622.0010000000002</v>
          </cell>
          <cell r="C1131" t="str">
            <v>ОАО "Тобольск-ТВЭЛ"</v>
          </cell>
        </row>
        <row r="1132">
          <cell r="A1132">
            <v>9623001</v>
          </cell>
          <cell r="B1132">
            <v>9623.0010000000002</v>
          </cell>
          <cell r="C1132" t="str">
            <v>ООО "Тобольск-Восток-Сервис"</v>
          </cell>
        </row>
        <row r="1133">
          <cell r="A1133">
            <v>9629001</v>
          </cell>
          <cell r="B1133">
            <v>9629.0010000000002</v>
          </cell>
          <cell r="C1133" t="str">
            <v>ООО "Оникс"</v>
          </cell>
        </row>
        <row r="1134">
          <cell r="A1134">
            <v>9631001</v>
          </cell>
          <cell r="B1134">
            <v>9631.0010000000002</v>
          </cell>
          <cell r="C1134" t="str">
            <v>Тобольская первич.орг-ция Всероссийского общества инвалидов</v>
          </cell>
        </row>
        <row r="1135">
          <cell r="A1135">
            <v>9634001</v>
          </cell>
          <cell r="B1135">
            <v>9634.0010000000002</v>
          </cell>
          <cell r="C1135" t="str">
            <v>ЗАО "Ломбард"</v>
          </cell>
        </row>
        <row r="1136">
          <cell r="A1136">
            <v>9640001</v>
          </cell>
          <cell r="B1136">
            <v>9640.0010000000002</v>
          </cell>
          <cell r="C1136" t="str">
            <v>ООО "Стройэлектромонтаж"</v>
          </cell>
        </row>
        <row r="1137">
          <cell r="A1137">
            <v>9653001</v>
          </cell>
          <cell r="B1137">
            <v>9653.0010000000002</v>
          </cell>
          <cell r="C1137" t="str">
            <v>Школа иностранных языков</v>
          </cell>
        </row>
        <row r="1138">
          <cell r="A1138">
            <v>9657001</v>
          </cell>
          <cell r="B1138">
            <v>9657.0010000000002</v>
          </cell>
          <cell r="C1138" t="str">
            <v>ОАО "Мостострой-11"</v>
          </cell>
        </row>
        <row r="1139">
          <cell r="A1139">
            <v>9675001</v>
          </cell>
          <cell r="B1139">
            <v>9675.0010000000002</v>
          </cell>
          <cell r="C1139" t="str">
            <v>Тобольский гор.комитет коммунистической партии РФ</v>
          </cell>
        </row>
        <row r="1140">
          <cell r="A1140">
            <v>9682001</v>
          </cell>
          <cell r="B1140">
            <v>9682.0010000000002</v>
          </cell>
          <cell r="C1140" t="str">
            <v>ООО "Сталь"</v>
          </cell>
        </row>
        <row r="1141">
          <cell r="A1141">
            <v>9685001</v>
          </cell>
          <cell r="B1141">
            <v>9685.0010000000002</v>
          </cell>
          <cell r="C1141" t="str">
            <v>ООО "Универмаг"</v>
          </cell>
        </row>
        <row r="1142">
          <cell r="A1142">
            <v>9688001</v>
          </cell>
          <cell r="B1142">
            <v>9688.0010000000002</v>
          </cell>
          <cell r="C1142" t="str">
            <v>ООО "Артель-С"</v>
          </cell>
        </row>
        <row r="1143">
          <cell r="A1143">
            <v>9689001</v>
          </cell>
          <cell r="B1143">
            <v>9689.0010000000002</v>
          </cell>
          <cell r="C1143" t="str">
            <v>ООО "Бройлер"</v>
          </cell>
        </row>
        <row r="1144">
          <cell r="A1144">
            <v>9700001</v>
          </cell>
          <cell r="B1144">
            <v>9700.0010000000002</v>
          </cell>
          <cell r="C1144" t="str">
            <v>ЗАО Научно-внедренческая фирма"Резерв"</v>
          </cell>
        </row>
        <row r="1145">
          <cell r="A1145">
            <v>9707001</v>
          </cell>
          <cell r="B1145">
            <v>9707.0010000000002</v>
          </cell>
          <cell r="C1145" t="str">
            <v>ТГ ОО "Федерация шейпинга и аэробики"</v>
          </cell>
        </row>
        <row r="1146">
          <cell r="A1146">
            <v>9711001</v>
          </cell>
          <cell r="B1146">
            <v>9711.0010000000002</v>
          </cell>
          <cell r="C1146" t="str">
            <v>ООО "Тобольск-Риэлт"</v>
          </cell>
        </row>
        <row r="1147">
          <cell r="A1147">
            <v>9713001</v>
          </cell>
          <cell r="B1147">
            <v>9713.0010000000002</v>
          </cell>
          <cell r="C1147" t="str">
            <v>ООО "Дорсервис"</v>
          </cell>
        </row>
        <row r="1148">
          <cell r="A1148">
            <v>9717001</v>
          </cell>
          <cell r="B1148">
            <v>9717.0010000000002</v>
          </cell>
          <cell r="C1148" t="str">
            <v>ООО "Интерьер-стекло"</v>
          </cell>
        </row>
        <row r="1149">
          <cell r="A1149">
            <v>9726001</v>
          </cell>
          <cell r="B1149">
            <v>9726.0010000000002</v>
          </cell>
          <cell r="C1149" t="str">
            <v>ООО "Сиблесстройсервис2+"</v>
          </cell>
        </row>
        <row r="1150">
          <cell r="A1150">
            <v>9731001</v>
          </cell>
          <cell r="B1150">
            <v>9731.0010000000002</v>
          </cell>
          <cell r="C1150" t="str">
            <v>ООО "Тана"</v>
          </cell>
        </row>
        <row r="1151">
          <cell r="A1151">
            <v>9735001</v>
          </cell>
          <cell r="B1151">
            <v>9735.0010000000002</v>
          </cell>
          <cell r="C1151" t="str">
            <v>ФГУП"Гос-ный научно-производственный центр рыбного хозяйства"</v>
          </cell>
        </row>
        <row r="1152">
          <cell r="A1152">
            <v>9746001</v>
          </cell>
          <cell r="B1152">
            <v>9746.0010000000002</v>
          </cell>
          <cell r="C1152" t="str">
            <v>ООО "М-2"</v>
          </cell>
        </row>
        <row r="1153">
          <cell r="A1153">
            <v>9752001</v>
          </cell>
          <cell r="B1153">
            <v>9752.0010000000002</v>
          </cell>
          <cell r="C1153" t="str">
            <v>ООО "Полиграфист"</v>
          </cell>
        </row>
        <row r="1154">
          <cell r="A1154">
            <v>9754001</v>
          </cell>
          <cell r="B1154">
            <v>9754.0010000000002</v>
          </cell>
          <cell r="C1154" t="str">
            <v>ООО "Жемчуг"</v>
          </cell>
        </row>
        <row r="1155">
          <cell r="A1155">
            <v>9757001</v>
          </cell>
          <cell r="B1155">
            <v>9757.0010000000002</v>
          </cell>
          <cell r="C1155" t="str">
            <v>Некоммерческое партнерство товаропроизводителей г.Тобольска</v>
          </cell>
        </row>
        <row r="1156">
          <cell r="A1156">
            <v>9763001</v>
          </cell>
          <cell r="B1156">
            <v>9763.0010000000002</v>
          </cell>
          <cell r="C1156" t="str">
            <v>ООО "Блокпост"</v>
          </cell>
        </row>
        <row r="1157">
          <cell r="A1157">
            <v>9769001</v>
          </cell>
          <cell r="B1157">
            <v>9769.0010000000002</v>
          </cell>
          <cell r="C1157" t="str">
            <v>ООО "Эффект"</v>
          </cell>
        </row>
        <row r="1158">
          <cell r="A1158">
            <v>9771001</v>
          </cell>
          <cell r="B1158">
            <v>9771.0010000000002</v>
          </cell>
          <cell r="C1158" t="str">
            <v>ООО "Метапол"</v>
          </cell>
        </row>
        <row r="1159">
          <cell r="A1159">
            <v>9777001</v>
          </cell>
          <cell r="B1159">
            <v>9777.0010000000002</v>
          </cell>
          <cell r="C1159" t="str">
            <v>ЗАО Тобольская межрайбаза</v>
          </cell>
        </row>
        <row r="1160">
          <cell r="A1160">
            <v>9792001</v>
          </cell>
          <cell r="B1160">
            <v>9792.0010000000002</v>
          </cell>
          <cell r="C1160" t="str">
            <v>ЗАО "Тоболдорстрой"</v>
          </cell>
        </row>
        <row r="1161">
          <cell r="A1161">
            <v>9802001</v>
          </cell>
          <cell r="B1161">
            <v>9802.0010000000002</v>
          </cell>
          <cell r="C1161" t="str">
            <v>ООО "Явта"</v>
          </cell>
        </row>
        <row r="1162">
          <cell r="A1162">
            <v>9827001</v>
          </cell>
          <cell r="B1162">
            <v>9827.0010000000002</v>
          </cell>
          <cell r="C1162" t="str">
            <v>ООО "Тоболпродопт"</v>
          </cell>
        </row>
        <row r="1163">
          <cell r="A1163">
            <v>9845001</v>
          </cell>
          <cell r="B1163">
            <v>9845.0010000000002</v>
          </cell>
          <cell r="C1163" t="str">
            <v>ООО "Тобольк-Нефтехим"</v>
          </cell>
        </row>
        <row r="1164">
          <cell r="A1164">
            <v>9846001</v>
          </cell>
          <cell r="B1164">
            <v>9846.0010000000002</v>
          </cell>
          <cell r="C1164" t="str">
            <v>ООО "УМР-2"</v>
          </cell>
        </row>
        <row r="1165">
          <cell r="A1165">
            <v>9850001</v>
          </cell>
          <cell r="B1165">
            <v>9850.0010000000002</v>
          </cell>
          <cell r="C1165" t="str">
            <v>ООО "Стройтеплосервис"</v>
          </cell>
        </row>
        <row r="1166">
          <cell r="A1166">
            <v>9860001</v>
          </cell>
          <cell r="B1166">
            <v>9860.0010000000002</v>
          </cell>
          <cell r="C1166" t="str">
            <v>ЗАО "Градопроект"</v>
          </cell>
        </row>
        <row r="1167">
          <cell r="A1167">
            <v>9861001</v>
          </cell>
          <cell r="B1167">
            <v>9861.0010000000002</v>
          </cell>
          <cell r="C1167" t="str">
            <v>ЗАО Инженерно-производственная фирма"Динамика"</v>
          </cell>
        </row>
        <row r="1168">
          <cell r="A1168">
            <v>9875001</v>
          </cell>
          <cell r="B1168">
            <v>9875.0010000000002</v>
          </cell>
          <cell r="C1168" t="str">
            <v>ООО "Лимас"</v>
          </cell>
        </row>
        <row r="1169">
          <cell r="A1169">
            <v>9879001</v>
          </cell>
          <cell r="B1169">
            <v>9879.0010000000002</v>
          </cell>
          <cell r="C1169" t="str">
            <v>ЗАО "Ассоциация предпринимателей"</v>
          </cell>
        </row>
        <row r="1170">
          <cell r="A1170">
            <v>9887001</v>
          </cell>
          <cell r="B1170">
            <v>9887.0010000000002</v>
          </cell>
          <cell r="C1170" t="str">
            <v>Негосударствен. образовательное учреждение "Учебный комбинат"</v>
          </cell>
        </row>
        <row r="1171">
          <cell r="A1171">
            <v>9891001</v>
          </cell>
          <cell r="B1171">
            <v>9891.0010000000002</v>
          </cell>
          <cell r="C1171" t="str">
            <v>ООО "Дентал-Сервис-Тюмень"</v>
          </cell>
        </row>
        <row r="1172">
          <cell r="A1172">
            <v>9893001</v>
          </cell>
          <cell r="B1172">
            <v>9893.0010000000002</v>
          </cell>
          <cell r="C1172" t="str">
            <v>ООО "Центр противопожарной профилактики"</v>
          </cell>
        </row>
        <row r="1173">
          <cell r="A1173">
            <v>9895001</v>
          </cell>
          <cell r="B1173">
            <v>9895.0010000000002</v>
          </cell>
          <cell r="C1173" t="str">
            <v>ООО "Вертикаль-Антикор"</v>
          </cell>
        </row>
        <row r="1174">
          <cell r="A1174">
            <v>9898001</v>
          </cell>
          <cell r="B1174">
            <v>9898.0010000000002</v>
          </cell>
          <cell r="C1174" t="str">
            <v>ООО "Р.И.М"</v>
          </cell>
        </row>
        <row r="1175">
          <cell r="A1175">
            <v>9901001</v>
          </cell>
          <cell r="B1175">
            <v>9901.0010000000002</v>
          </cell>
          <cell r="C1175" t="str">
            <v>ООО "Диалог"</v>
          </cell>
        </row>
        <row r="1176">
          <cell r="A1176">
            <v>9922001</v>
          </cell>
          <cell r="B1176">
            <v>9922.0010000000002</v>
          </cell>
          <cell r="C1176" t="str">
            <v>ООО "Меридиан"</v>
          </cell>
        </row>
        <row r="1177">
          <cell r="A1177">
            <v>9927001</v>
          </cell>
          <cell r="B1177">
            <v>9927.0010000000002</v>
          </cell>
          <cell r="C1177" t="str">
            <v>ЗАО "Гилан"</v>
          </cell>
        </row>
        <row r="1178">
          <cell r="A1178">
            <v>9999001</v>
          </cell>
          <cell r="B1178">
            <v>9999.0010000000002</v>
          </cell>
          <cell r="C1178" t="str">
            <v>Население г. Тобольска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"/>
      <sheetName val="Сводная_А"/>
      <sheetName val="Тарифы _ЗН"/>
      <sheetName val="46-ЭС"/>
      <sheetName val="46-потери"/>
      <sheetName val="46-ЭС_Всего"/>
      <sheetName val="Баланс"/>
      <sheetName val="Счёт-фактура_Пром"/>
      <sheetName val="Счёт-фактура_Насел"/>
      <sheetName val="Акт Объема_Пром"/>
      <sheetName val="Акт Объема_Насел"/>
      <sheetName val="Оплата"/>
      <sheetName val="Сводная_П"/>
      <sheetName val="Тарифы _СК"/>
      <sheetName val="Лист1"/>
    </sheetNames>
    <sheetDataSet>
      <sheetData sheetId="0"/>
      <sheetData sheetId="1"/>
      <sheetData sheetId="2">
        <row r="5">
          <cell r="A5">
            <v>0</v>
          </cell>
          <cell r="B5" t="str">
            <v>Общий  учёт</v>
          </cell>
        </row>
        <row r="6">
          <cell r="A6">
            <v>1</v>
          </cell>
          <cell r="B6" t="str">
            <v>Оптовый тариф  "ТЭР"</v>
          </cell>
          <cell r="C6" t="str">
            <v>ВН</v>
          </cell>
          <cell r="E6">
            <v>0</v>
          </cell>
          <cell r="F6" t="str">
            <v>кВт*ч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str">
            <v>6 ВН</v>
          </cell>
        </row>
        <row r="7">
          <cell r="A7">
            <v>201</v>
          </cell>
          <cell r="B7" t="str">
            <v>Оптовый тариф "ТЭР" по по нерег. (свободной) цене</v>
          </cell>
          <cell r="C7" t="str">
            <v>ВН</v>
          </cell>
          <cell r="E7">
            <v>0</v>
          </cell>
          <cell r="F7" t="str">
            <v>кВт*ч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str">
            <v>6 ВН_1</v>
          </cell>
        </row>
        <row r="8">
          <cell r="A8">
            <v>2</v>
          </cell>
          <cell r="B8" t="str">
            <v>Оптовый тариф "ТЭР"</v>
          </cell>
          <cell r="C8" t="str">
            <v>СН2</v>
          </cell>
          <cell r="E8">
            <v>0</v>
          </cell>
          <cell r="F8" t="str">
            <v>кВт*ч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str">
            <v>6 СН2</v>
          </cell>
        </row>
        <row r="9">
          <cell r="A9">
            <v>202</v>
          </cell>
          <cell r="B9" t="str">
            <v>Оптовый тариф "ТЭР" по нерег. (свободной) цене</v>
          </cell>
          <cell r="C9" t="str">
            <v>СН2</v>
          </cell>
          <cell r="E9">
            <v>0</v>
          </cell>
          <cell r="F9" t="str">
            <v>кВт*ч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str">
            <v>6 СН2_1</v>
          </cell>
        </row>
        <row r="10">
          <cell r="A10">
            <v>3</v>
          </cell>
          <cell r="B10" t="str">
            <v>Базовый тариф тариф</v>
          </cell>
          <cell r="C10" t="str">
            <v>ВН</v>
          </cell>
          <cell r="D10">
            <v>1.0837000000000001</v>
          </cell>
          <cell r="E10">
            <v>15492266</v>
          </cell>
          <cell r="F10" t="str">
            <v>кВт*ч</v>
          </cell>
          <cell r="G10">
            <v>16788968.66</v>
          </cell>
          <cell r="H10">
            <v>3022014.36</v>
          </cell>
          <cell r="I10">
            <v>0</v>
          </cell>
          <cell r="J10">
            <v>19810983.02</v>
          </cell>
          <cell r="K10" t="str">
            <v>5 ВН</v>
          </cell>
        </row>
        <row r="11">
          <cell r="A11">
            <v>203</v>
          </cell>
          <cell r="B11" t="str">
            <v>Базовый тариф  по нерег. (свободной) цене</v>
          </cell>
          <cell r="C11" t="str">
            <v>ВН</v>
          </cell>
          <cell r="D11">
            <v>1.4781</v>
          </cell>
          <cell r="E11">
            <v>0</v>
          </cell>
          <cell r="F11" t="str">
            <v>кВт*ч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str">
            <v>5 ВН_1</v>
          </cell>
        </row>
        <row r="12">
          <cell r="A12">
            <v>4</v>
          </cell>
          <cell r="B12" t="str">
            <v>Базовый тариф тариф</v>
          </cell>
          <cell r="C12" t="str">
            <v>ВН</v>
          </cell>
          <cell r="E12">
            <v>0</v>
          </cell>
          <cell r="F12" t="str">
            <v>кВт*ч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204</v>
          </cell>
          <cell r="B13" t="str">
            <v>Базовый тариф  по нерег. (свободной) цене</v>
          </cell>
          <cell r="C13" t="str">
            <v>ВН</v>
          </cell>
          <cell r="E13">
            <v>0</v>
          </cell>
          <cell r="F13" t="str">
            <v>кВт*ч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5</v>
          </cell>
          <cell r="B14" t="str">
            <v>Базовый тариф тариф</v>
          </cell>
          <cell r="C14" t="str">
            <v>СН2</v>
          </cell>
          <cell r="E14">
            <v>0</v>
          </cell>
          <cell r="F14" t="str">
            <v>кВт*ч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205</v>
          </cell>
          <cell r="B15" t="str">
            <v>Базовый тариф  по нерег. (свободной) цене</v>
          </cell>
          <cell r="C15" t="str">
            <v>СН2</v>
          </cell>
          <cell r="E15">
            <v>0</v>
          </cell>
          <cell r="F15" t="str">
            <v>кВт*ч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6</v>
          </cell>
          <cell r="B16" t="str">
            <v>Перерасчет по тарифу "Пром. до 750 кВт СН 2</v>
          </cell>
          <cell r="C16" t="str">
            <v>СН2</v>
          </cell>
          <cell r="E16">
            <v>0</v>
          </cell>
          <cell r="F16" t="str">
            <v>кВт*ч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206</v>
          </cell>
          <cell r="B17" t="str">
            <v>Перерасчет</v>
          </cell>
          <cell r="C17" t="str">
            <v>СН2</v>
          </cell>
          <cell r="E17">
            <v>0</v>
          </cell>
          <cell r="F17" t="str">
            <v>кВт*ч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7</v>
          </cell>
          <cell r="B18" t="str">
            <v>Пром. свыше 750 кВА  (двухставочный)</v>
          </cell>
          <cell r="C18" t="str">
            <v>ВН</v>
          </cell>
          <cell r="D18">
            <v>0.38500000000000001</v>
          </cell>
          <cell r="E18">
            <v>0</v>
          </cell>
          <cell r="F18" t="str">
            <v>кВт*ч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207</v>
          </cell>
          <cell r="B19" t="str">
            <v>Пром. свыше 750 кВА  (двухставочный) по нерег. (свободной) цене</v>
          </cell>
          <cell r="C19" t="str">
            <v>ВН</v>
          </cell>
          <cell r="E19">
            <v>0</v>
          </cell>
          <cell r="F19" t="str">
            <v>кВт*ч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A20">
            <v>8</v>
          </cell>
          <cell r="B20" t="str">
            <v>Пром. свыше 750 кВА  (двухставочный)</v>
          </cell>
          <cell r="C20" t="str">
            <v>ВН</v>
          </cell>
          <cell r="D20">
            <v>494</v>
          </cell>
          <cell r="E20">
            <v>0</v>
          </cell>
          <cell r="F20" t="str">
            <v>кВт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A21">
            <v>208</v>
          </cell>
          <cell r="B21" t="str">
            <v>Пром. свыше 750 кВА  (двухставочный) по нерег. (свободной) цене</v>
          </cell>
          <cell r="C21" t="str">
            <v>ВН</v>
          </cell>
          <cell r="E21">
            <v>0</v>
          </cell>
          <cell r="F21" t="str">
            <v>кВт*ч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>
            <v>9</v>
          </cell>
          <cell r="B22" t="str">
            <v xml:space="preserve">Пром. до 750 кВА  </v>
          </cell>
          <cell r="C22" t="str">
            <v>СН2</v>
          </cell>
          <cell r="E22">
            <v>0</v>
          </cell>
          <cell r="F22" t="str">
            <v>кВт*ч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str">
            <v>2.2.2 СН2</v>
          </cell>
        </row>
        <row r="23">
          <cell r="A23">
            <v>209</v>
          </cell>
          <cell r="B23" t="str">
            <v>Пром. до 750 кВА   по нерег. (свободной) цене</v>
          </cell>
          <cell r="C23" t="str">
            <v>СН2</v>
          </cell>
          <cell r="E23">
            <v>0</v>
          </cell>
          <cell r="F23" t="str">
            <v>кВт*ч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2.2.2 СН2_1</v>
          </cell>
        </row>
        <row r="24">
          <cell r="A24">
            <v>10</v>
          </cell>
          <cell r="B24" t="str">
            <v xml:space="preserve">Пром. до 750 кВА  </v>
          </cell>
          <cell r="C24" t="str">
            <v>ВН</v>
          </cell>
          <cell r="D24">
            <v>1.0905</v>
          </cell>
          <cell r="E24">
            <v>5329106</v>
          </cell>
          <cell r="F24" t="str">
            <v>кВт*ч</v>
          </cell>
          <cell r="G24">
            <v>5811390.0999999996</v>
          </cell>
          <cell r="H24">
            <v>1046050.21</v>
          </cell>
          <cell r="I24">
            <v>0</v>
          </cell>
          <cell r="J24">
            <v>6857440.3099999996</v>
          </cell>
          <cell r="K24" t="str">
            <v>2.2.2 ВН</v>
          </cell>
        </row>
        <row r="25">
          <cell r="A25">
            <v>210</v>
          </cell>
          <cell r="B25" t="str">
            <v>Пром. до 750 кВА   по нерег. (свободной) цене</v>
          </cell>
          <cell r="C25" t="str">
            <v>ВН</v>
          </cell>
          <cell r="D25">
            <v>1.4849000000000001</v>
          </cell>
          <cell r="E25">
            <v>0</v>
          </cell>
          <cell r="F25" t="str">
            <v>кВт*ч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2.2.2 ВН_1</v>
          </cell>
        </row>
        <row r="26">
          <cell r="A26">
            <v>11</v>
          </cell>
          <cell r="B26" t="str">
            <v xml:space="preserve">Пром. до 750 кВА  </v>
          </cell>
          <cell r="C26" t="str">
            <v>ВН</v>
          </cell>
          <cell r="D26">
            <v>1.0905</v>
          </cell>
          <cell r="E26">
            <v>68699</v>
          </cell>
          <cell r="F26" t="str">
            <v>кВт*ч</v>
          </cell>
          <cell r="G26">
            <v>74916.27</v>
          </cell>
          <cell r="H26">
            <v>13484.92</v>
          </cell>
          <cell r="I26">
            <v>0</v>
          </cell>
          <cell r="J26">
            <v>88401.19</v>
          </cell>
          <cell r="K26" t="str">
            <v>2.2.2 ВН</v>
          </cell>
        </row>
        <row r="27">
          <cell r="A27">
            <v>211</v>
          </cell>
          <cell r="B27" t="str">
            <v>Пром. до 750 кВА   по нерег. (свободной) цене</v>
          </cell>
          <cell r="C27" t="str">
            <v>ВН</v>
          </cell>
          <cell r="D27">
            <v>1.4849000000000001</v>
          </cell>
          <cell r="E27">
            <v>0</v>
          </cell>
          <cell r="F27" t="str">
            <v>кВт*ч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str">
            <v>2.2.2 ВН_1</v>
          </cell>
        </row>
        <row r="28">
          <cell r="A28">
            <v>12</v>
          </cell>
          <cell r="B28" t="str">
            <v xml:space="preserve">Пром. до 750 кВА  </v>
          </cell>
          <cell r="C28" t="str">
            <v>СН2</v>
          </cell>
          <cell r="D28">
            <v>1.373</v>
          </cell>
          <cell r="E28">
            <v>1263073</v>
          </cell>
          <cell r="F28" t="str">
            <v>кВт*ч</v>
          </cell>
          <cell r="G28">
            <v>1734199.2399999995</v>
          </cell>
          <cell r="H28">
            <v>312155.86000000004</v>
          </cell>
          <cell r="I28">
            <v>0</v>
          </cell>
          <cell r="J28">
            <v>2046355.0999999994</v>
          </cell>
          <cell r="K28" t="str">
            <v>2.2.2 СН2</v>
          </cell>
        </row>
        <row r="29">
          <cell r="A29">
            <v>212</v>
          </cell>
          <cell r="B29" t="str">
            <v>Пром. до 750 кВА   по нерег. (свободной) цене</v>
          </cell>
          <cell r="C29" t="str">
            <v>СН2</v>
          </cell>
          <cell r="D29">
            <v>1.7674000000000001</v>
          </cell>
          <cell r="E29">
            <v>0</v>
          </cell>
          <cell r="F29" t="str">
            <v>кВт*ч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str">
            <v>2.2.2 СН2_1</v>
          </cell>
        </row>
        <row r="30">
          <cell r="A30">
            <v>13</v>
          </cell>
          <cell r="B30" t="str">
            <v xml:space="preserve">Пром. до 750 кВА  </v>
          </cell>
          <cell r="C30" t="str">
            <v>СН2</v>
          </cell>
          <cell r="D30">
            <v>1.373</v>
          </cell>
          <cell r="E30">
            <v>1111321</v>
          </cell>
          <cell r="F30" t="str">
            <v>кВт*ч</v>
          </cell>
          <cell r="G30">
            <v>1525843.7399999998</v>
          </cell>
          <cell r="H30">
            <v>274651.92000000004</v>
          </cell>
          <cell r="I30">
            <v>0</v>
          </cell>
          <cell r="J30">
            <v>1800495.66</v>
          </cell>
          <cell r="K30" t="str">
            <v>2.2.2 СН2</v>
          </cell>
        </row>
        <row r="31">
          <cell r="A31">
            <v>213</v>
          </cell>
          <cell r="B31" t="str">
            <v>Пром. до 750 кВА   по нерег. (свободной) цене</v>
          </cell>
          <cell r="C31" t="str">
            <v>СН2</v>
          </cell>
          <cell r="D31">
            <v>1.7674000000000001</v>
          </cell>
          <cell r="E31">
            <v>0</v>
          </cell>
          <cell r="F31" t="str">
            <v>кВт*ч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str">
            <v>2.2.2 СН2_1</v>
          </cell>
        </row>
        <row r="32">
          <cell r="A32">
            <v>14</v>
          </cell>
          <cell r="B32" t="str">
            <v xml:space="preserve">Пром. до 750 кВА  </v>
          </cell>
          <cell r="C32" t="str">
            <v>СН2</v>
          </cell>
          <cell r="D32">
            <v>1.373</v>
          </cell>
          <cell r="E32">
            <v>607468</v>
          </cell>
          <cell r="F32" t="str">
            <v>кВт*ч</v>
          </cell>
          <cell r="G32">
            <v>834053.58</v>
          </cell>
          <cell r="H32">
            <v>150129.65</v>
          </cell>
          <cell r="I32">
            <v>0</v>
          </cell>
          <cell r="J32">
            <v>984183.23</v>
          </cell>
          <cell r="K32" t="str">
            <v>2.2.2 СН2</v>
          </cell>
        </row>
        <row r="33">
          <cell r="A33">
            <v>214</v>
          </cell>
          <cell r="B33" t="str">
            <v>Пром. до 750 кВА   по нерег. (свободной) цене</v>
          </cell>
          <cell r="C33" t="str">
            <v>СН2</v>
          </cell>
          <cell r="D33">
            <v>1.7674000000000001</v>
          </cell>
          <cell r="E33">
            <v>0</v>
          </cell>
          <cell r="F33" t="str">
            <v>кВт*ч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 t="str">
            <v>2.2.2 СН2_1</v>
          </cell>
        </row>
        <row r="34">
          <cell r="A34">
            <v>15</v>
          </cell>
          <cell r="B34" t="str">
            <v xml:space="preserve">Пром. до 750 кВА  </v>
          </cell>
          <cell r="C34" t="str">
            <v>НН</v>
          </cell>
          <cell r="D34">
            <v>1.4926999999999999</v>
          </cell>
          <cell r="E34">
            <v>352068</v>
          </cell>
          <cell r="F34" t="str">
            <v>кВт*ч</v>
          </cell>
          <cell r="G34">
            <v>525531.91</v>
          </cell>
          <cell r="H34">
            <v>94595.74000000002</v>
          </cell>
          <cell r="I34">
            <v>0</v>
          </cell>
          <cell r="J34">
            <v>620127.65</v>
          </cell>
          <cell r="K34" t="str">
            <v>2.2.2 НН</v>
          </cell>
        </row>
        <row r="35">
          <cell r="A35">
            <v>215</v>
          </cell>
          <cell r="B35" t="str">
            <v>Пром. до 750 кВА   по нерег. (свободной) цене</v>
          </cell>
          <cell r="C35" t="str">
            <v>НН</v>
          </cell>
          <cell r="D35">
            <v>1.8871</v>
          </cell>
          <cell r="E35">
            <v>0</v>
          </cell>
          <cell r="F35" t="str">
            <v>кВт*ч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 t="str">
            <v>2.2.2 НН_1</v>
          </cell>
        </row>
        <row r="36">
          <cell r="A36">
            <v>16</v>
          </cell>
          <cell r="B36" t="str">
            <v xml:space="preserve">Пром. до 750 кВА  </v>
          </cell>
          <cell r="C36" t="str">
            <v>НН</v>
          </cell>
          <cell r="D36">
            <v>1.4926999999999999</v>
          </cell>
          <cell r="E36">
            <v>68545</v>
          </cell>
          <cell r="F36" t="str">
            <v>кВт*ч</v>
          </cell>
          <cell r="G36">
            <v>102317.14000000001</v>
          </cell>
          <cell r="H36">
            <v>18417.080000000002</v>
          </cell>
          <cell r="I36">
            <v>0</v>
          </cell>
          <cell r="J36">
            <v>120734.22</v>
          </cell>
          <cell r="K36" t="str">
            <v>2.2.2 НН</v>
          </cell>
        </row>
        <row r="37">
          <cell r="A37">
            <v>216</v>
          </cell>
          <cell r="B37" t="str">
            <v>Пром. до 750 кВА   по нерег. (свободной) цене</v>
          </cell>
          <cell r="C37" t="str">
            <v>НН</v>
          </cell>
          <cell r="D37">
            <v>1.8871</v>
          </cell>
          <cell r="E37">
            <v>0</v>
          </cell>
          <cell r="F37" t="str">
            <v>кВт*ч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2.2.2 НН_1</v>
          </cell>
        </row>
        <row r="38">
          <cell r="A38">
            <v>17</v>
          </cell>
          <cell r="B38" t="str">
            <v xml:space="preserve">Пром. до 750 кВА  </v>
          </cell>
          <cell r="C38" t="str">
            <v>НН</v>
          </cell>
          <cell r="D38">
            <v>1.4926999999999999</v>
          </cell>
          <cell r="E38">
            <v>163748</v>
          </cell>
          <cell r="F38" t="str">
            <v>кВт*ч</v>
          </cell>
          <cell r="G38">
            <v>244426.64</v>
          </cell>
          <cell r="H38">
            <v>43996.790000000008</v>
          </cell>
          <cell r="I38">
            <v>0</v>
          </cell>
          <cell r="J38">
            <v>288423.43</v>
          </cell>
          <cell r="K38" t="str">
            <v>2.2.2 НН</v>
          </cell>
        </row>
        <row r="39">
          <cell r="A39">
            <v>217</v>
          </cell>
          <cell r="B39" t="str">
            <v>Пром. до 750 кВА   по нерег. (свободной) цене</v>
          </cell>
          <cell r="C39" t="str">
            <v>НН</v>
          </cell>
          <cell r="D39">
            <v>1.8871</v>
          </cell>
          <cell r="E39">
            <v>0</v>
          </cell>
          <cell r="F39" t="str">
            <v>кВт*ч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 t="str">
            <v>2.2.2 НН_1</v>
          </cell>
        </row>
        <row r="40">
          <cell r="A40">
            <v>18</v>
          </cell>
          <cell r="B40" t="str">
            <v>Пром. свыше 750 кВА  (одноставочный)</v>
          </cell>
          <cell r="C40" t="str">
            <v>ВН</v>
          </cell>
          <cell r="D40">
            <v>1.0905</v>
          </cell>
          <cell r="E40">
            <v>199980</v>
          </cell>
          <cell r="F40" t="str">
            <v>кВт*ч</v>
          </cell>
          <cell r="G40">
            <v>218078.19</v>
          </cell>
          <cell r="H40">
            <v>39254.07</v>
          </cell>
          <cell r="I40">
            <v>0</v>
          </cell>
          <cell r="J40">
            <v>257332.26</v>
          </cell>
          <cell r="K40" t="str">
            <v>2.2.1 ВН</v>
          </cell>
        </row>
        <row r="41">
          <cell r="A41">
            <v>218</v>
          </cell>
          <cell r="B41" t="str">
            <v>Пром. свыше 750 кВА  (одноставочный) по нерег. (свободной) цене</v>
          </cell>
          <cell r="C41" t="str">
            <v>ВН</v>
          </cell>
          <cell r="D41">
            <v>1.4849000000000001</v>
          </cell>
          <cell r="E41">
            <v>0</v>
          </cell>
          <cell r="F41" t="str">
            <v>кВт*ч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 t="str">
            <v>2.2.1 ВН_1</v>
          </cell>
        </row>
        <row r="42">
          <cell r="A42">
            <v>19</v>
          </cell>
          <cell r="B42" t="str">
            <v>Пром. свыше 750 кВА  (одноставочный)</v>
          </cell>
          <cell r="C42" t="str">
            <v>ВН</v>
          </cell>
          <cell r="D42">
            <v>1.0905</v>
          </cell>
          <cell r="E42">
            <v>3373292</v>
          </cell>
          <cell r="F42" t="str">
            <v>кВт*ч</v>
          </cell>
          <cell r="G42">
            <v>3678574.9299999997</v>
          </cell>
          <cell r="H42">
            <v>662143.49000000011</v>
          </cell>
          <cell r="I42">
            <v>0</v>
          </cell>
          <cell r="J42">
            <v>4340718.42</v>
          </cell>
          <cell r="K42" t="str">
            <v>2.2.1 ВН</v>
          </cell>
        </row>
        <row r="43">
          <cell r="A43">
            <v>219</v>
          </cell>
          <cell r="B43" t="str">
            <v>Пром. свыше 750 кВА  (одноставочный) по нерег. (свободной) цене</v>
          </cell>
          <cell r="C43" t="str">
            <v>ВН</v>
          </cell>
          <cell r="D43">
            <v>1.4849000000000001</v>
          </cell>
          <cell r="E43">
            <v>0</v>
          </cell>
          <cell r="F43" t="str">
            <v>кВт*ч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 t="str">
            <v>2.2.1 ВН_1</v>
          </cell>
        </row>
        <row r="44">
          <cell r="A44">
            <v>20</v>
          </cell>
          <cell r="B44" t="str">
            <v>Пром. свыше 750 кВА  (одноставочный)</v>
          </cell>
          <cell r="C44" t="str">
            <v>СН2</v>
          </cell>
          <cell r="D44">
            <v>1.373</v>
          </cell>
          <cell r="E44">
            <v>3695845</v>
          </cell>
          <cell r="F44" t="str">
            <v>кВт*ч</v>
          </cell>
          <cell r="G44">
            <v>5074395.1899999995</v>
          </cell>
          <cell r="H44">
            <v>913391.14</v>
          </cell>
          <cell r="I44">
            <v>0</v>
          </cell>
          <cell r="J44">
            <v>5987786.3299999991</v>
          </cell>
          <cell r="K44" t="str">
            <v>2.2.1 СН2</v>
          </cell>
        </row>
        <row r="45">
          <cell r="A45">
            <v>220</v>
          </cell>
          <cell r="B45" t="str">
            <v>Пром. свыше 750 кВА  (одноставочный) по нерег. (свободной) цене</v>
          </cell>
          <cell r="C45" t="str">
            <v>СН2</v>
          </cell>
          <cell r="D45">
            <v>1.7674000000000001</v>
          </cell>
          <cell r="E45">
            <v>0</v>
          </cell>
          <cell r="F45" t="str">
            <v>кВт*ч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 t="str">
            <v>2.2.1 СН2_1</v>
          </cell>
        </row>
        <row r="46">
          <cell r="A46">
            <v>21</v>
          </cell>
          <cell r="B46" t="str">
            <v>Пром. свыше 750 кВА  (одноставочный)</v>
          </cell>
          <cell r="C46" t="str">
            <v>СН2</v>
          </cell>
          <cell r="D46">
            <v>1.373</v>
          </cell>
          <cell r="E46">
            <v>0</v>
          </cell>
          <cell r="F46" t="str">
            <v>кВт*ч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 t="str">
            <v>2.2.1 СН2</v>
          </cell>
        </row>
        <row r="47">
          <cell r="A47">
            <v>221</v>
          </cell>
          <cell r="B47" t="str">
            <v>Пром. свыше 750 кВА  (одноставочный) по нерег. (свободной) цене</v>
          </cell>
          <cell r="C47" t="str">
            <v>СН2</v>
          </cell>
          <cell r="D47">
            <v>1.7674000000000001</v>
          </cell>
          <cell r="E47">
            <v>0</v>
          </cell>
          <cell r="F47" t="str">
            <v>кВт*ч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 t="str">
            <v>2.2.1 СН2_1</v>
          </cell>
        </row>
        <row r="48">
          <cell r="A48">
            <v>22</v>
          </cell>
          <cell r="B48" t="str">
            <v>Непромышленные потребители</v>
          </cell>
          <cell r="C48" t="str">
            <v>ВН</v>
          </cell>
          <cell r="D48">
            <v>1.0905</v>
          </cell>
          <cell r="E48">
            <v>1427726</v>
          </cell>
          <cell r="F48" t="str">
            <v>кВт*ч</v>
          </cell>
          <cell r="G48">
            <v>1556935.2</v>
          </cell>
          <cell r="H48">
            <v>280248.33</v>
          </cell>
          <cell r="I48">
            <v>0</v>
          </cell>
          <cell r="J48">
            <v>1837183.53</v>
          </cell>
          <cell r="K48" t="str">
            <v>2.2.3 ВН</v>
          </cell>
        </row>
        <row r="49">
          <cell r="A49">
            <v>222</v>
          </cell>
          <cell r="B49" t="str">
            <v>Непром. потребители по нерег. (свободной) цене</v>
          </cell>
          <cell r="C49" t="str">
            <v>ВН</v>
          </cell>
          <cell r="D49">
            <v>1.4849000000000001</v>
          </cell>
          <cell r="E49">
            <v>0</v>
          </cell>
          <cell r="F49" t="str">
            <v>кВт*ч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 t="str">
            <v>2.2.3 ВН_1</v>
          </cell>
        </row>
        <row r="50">
          <cell r="A50">
            <v>23</v>
          </cell>
          <cell r="B50" t="str">
            <v>Непромышленные потребители</v>
          </cell>
          <cell r="C50" t="str">
            <v>СН2</v>
          </cell>
          <cell r="D50">
            <v>1.373</v>
          </cell>
          <cell r="E50">
            <v>951409</v>
          </cell>
          <cell r="F50" t="str">
            <v>кВт*ч</v>
          </cell>
          <cell r="G50">
            <v>1306284.6099999996</v>
          </cell>
          <cell r="H50">
            <v>235131.23999999996</v>
          </cell>
          <cell r="I50">
            <v>0</v>
          </cell>
          <cell r="J50">
            <v>1541415.8499999996</v>
          </cell>
          <cell r="K50" t="str">
            <v>2.2.3 СН2</v>
          </cell>
        </row>
        <row r="51">
          <cell r="A51">
            <v>223</v>
          </cell>
          <cell r="B51" t="str">
            <v>Непром. потребители по нерег. (свободной) цене</v>
          </cell>
          <cell r="C51" t="str">
            <v>СН2</v>
          </cell>
          <cell r="D51">
            <v>1.7674000000000001</v>
          </cell>
          <cell r="E51">
            <v>0</v>
          </cell>
          <cell r="F51" t="str">
            <v>кВт*ч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 t="str">
            <v>2.2.3 СН2_1</v>
          </cell>
        </row>
        <row r="52">
          <cell r="A52">
            <v>24</v>
          </cell>
          <cell r="B52" t="str">
            <v>Непромышленные потребители</v>
          </cell>
          <cell r="C52" t="str">
            <v>СН2</v>
          </cell>
          <cell r="D52">
            <v>1.373</v>
          </cell>
          <cell r="E52">
            <v>319571</v>
          </cell>
          <cell r="F52" t="str">
            <v>кВт*ч</v>
          </cell>
          <cell r="G52">
            <v>438770.99</v>
          </cell>
          <cell r="H52">
            <v>78978.799999999988</v>
          </cell>
          <cell r="I52">
            <v>0</v>
          </cell>
          <cell r="J52">
            <v>517749.7900000001</v>
          </cell>
          <cell r="K52" t="str">
            <v>2.2.3 СН2</v>
          </cell>
        </row>
        <row r="53">
          <cell r="A53">
            <v>224</v>
          </cell>
          <cell r="B53" t="str">
            <v>Непром. потребители по нерег. (свободной) цене</v>
          </cell>
          <cell r="C53" t="str">
            <v>СН2</v>
          </cell>
          <cell r="D53">
            <v>1.7674000000000001</v>
          </cell>
          <cell r="E53">
            <v>0</v>
          </cell>
          <cell r="F53" t="str">
            <v>кВт*ч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 t="str">
            <v>2.2.3 СН2_1</v>
          </cell>
        </row>
        <row r="54">
          <cell r="A54">
            <v>25</v>
          </cell>
          <cell r="B54" t="str">
            <v>Непромышленные потребители</v>
          </cell>
          <cell r="C54" t="str">
            <v>СН2</v>
          </cell>
          <cell r="D54">
            <v>1.373</v>
          </cell>
          <cell r="E54">
            <v>305038</v>
          </cell>
          <cell r="F54" t="str">
            <v>кВт*ч</v>
          </cell>
          <cell r="G54">
            <v>418817.17000000004</v>
          </cell>
          <cell r="H54">
            <v>75387.06</v>
          </cell>
          <cell r="I54">
            <v>0</v>
          </cell>
          <cell r="J54">
            <v>494204.2300000001</v>
          </cell>
          <cell r="K54" t="str">
            <v>2.2.3 СН2</v>
          </cell>
        </row>
        <row r="55">
          <cell r="A55">
            <v>225</v>
          </cell>
          <cell r="B55" t="str">
            <v>Непром. потребители по нерег. (свободной) цене</v>
          </cell>
          <cell r="C55" t="str">
            <v>СН2</v>
          </cell>
          <cell r="D55">
            <v>1.7674000000000001</v>
          </cell>
          <cell r="E55">
            <v>0</v>
          </cell>
          <cell r="F55" t="str">
            <v>кВт*ч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str">
            <v>2.2.3 СН2_1</v>
          </cell>
        </row>
        <row r="56">
          <cell r="A56">
            <v>26</v>
          </cell>
          <cell r="B56" t="str">
            <v>Непромышленные потребители</v>
          </cell>
          <cell r="C56" t="str">
            <v>НН</v>
          </cell>
          <cell r="D56">
            <v>1.4926999999999999</v>
          </cell>
          <cell r="E56">
            <v>625440</v>
          </cell>
          <cell r="F56" t="str">
            <v>кВт*ч</v>
          </cell>
          <cell r="G56">
            <v>933594.30999999947</v>
          </cell>
          <cell r="H56">
            <v>168047.02999999997</v>
          </cell>
          <cell r="I56">
            <v>0</v>
          </cell>
          <cell r="J56">
            <v>1101641.3399999994</v>
          </cell>
          <cell r="K56" t="str">
            <v>2.2.3 НН</v>
          </cell>
        </row>
        <row r="57">
          <cell r="A57">
            <v>226</v>
          </cell>
          <cell r="B57" t="str">
            <v>Непром. потребители по нерег. (свободной) цене</v>
          </cell>
          <cell r="C57" t="str">
            <v>НН</v>
          </cell>
          <cell r="D57">
            <v>1.8871</v>
          </cell>
          <cell r="E57">
            <v>0</v>
          </cell>
          <cell r="F57" t="str">
            <v>кВт*ч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str">
            <v>2.2.3 НН_1</v>
          </cell>
        </row>
        <row r="58">
          <cell r="A58">
            <v>27</v>
          </cell>
          <cell r="B58" t="str">
            <v>Непромышленные потребители</v>
          </cell>
          <cell r="C58" t="str">
            <v>НН</v>
          </cell>
          <cell r="D58">
            <v>1.4926999999999999</v>
          </cell>
          <cell r="E58">
            <v>127919</v>
          </cell>
          <cell r="F58" t="str">
            <v>кВт*ч</v>
          </cell>
          <cell r="G58">
            <v>190944.71</v>
          </cell>
          <cell r="H58">
            <v>34370.069999999992</v>
          </cell>
          <cell r="I58">
            <v>0</v>
          </cell>
          <cell r="J58">
            <v>225314.78000000003</v>
          </cell>
          <cell r="K58" t="str">
            <v>2.2.3 НН</v>
          </cell>
        </row>
        <row r="59">
          <cell r="A59">
            <v>227</v>
          </cell>
          <cell r="B59" t="str">
            <v>Непром. потребители по нерег. (свободной) цене</v>
          </cell>
          <cell r="C59" t="str">
            <v>НН</v>
          </cell>
          <cell r="D59">
            <v>1.8871</v>
          </cell>
          <cell r="E59">
            <v>0</v>
          </cell>
          <cell r="F59" t="str">
            <v>кВт*ч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str">
            <v>2.2.3 НН_1</v>
          </cell>
        </row>
        <row r="60">
          <cell r="A60">
            <v>28</v>
          </cell>
          <cell r="B60" t="str">
            <v>Непромышленные потребители</v>
          </cell>
          <cell r="C60" t="str">
            <v>НН</v>
          </cell>
          <cell r="D60">
            <v>1.4926999999999999</v>
          </cell>
          <cell r="E60">
            <v>96881</v>
          </cell>
          <cell r="F60" t="str">
            <v>кВт*ч</v>
          </cell>
          <cell r="G60">
            <v>144614.26</v>
          </cell>
          <cell r="H60">
            <v>26030.560000000005</v>
          </cell>
          <cell r="I60">
            <v>0</v>
          </cell>
          <cell r="J60">
            <v>170644.81999999998</v>
          </cell>
          <cell r="K60" t="str">
            <v>2.2.3 НН</v>
          </cell>
        </row>
        <row r="61">
          <cell r="A61">
            <v>228</v>
          </cell>
          <cell r="B61" t="str">
            <v>Непром. потребители по нерег. (свободной) цене</v>
          </cell>
          <cell r="C61" t="str">
            <v>НН</v>
          </cell>
          <cell r="D61">
            <v>1.8871</v>
          </cell>
          <cell r="E61">
            <v>0</v>
          </cell>
          <cell r="F61" t="str">
            <v>кВт*ч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 t="str">
            <v>2.2.3 НН_1</v>
          </cell>
        </row>
        <row r="62">
          <cell r="A62">
            <v>29</v>
          </cell>
          <cell r="B62" t="str">
            <v>Непромышленные потребители</v>
          </cell>
          <cell r="C62" t="str">
            <v>НН</v>
          </cell>
          <cell r="D62">
            <v>1.4926999999999999</v>
          </cell>
          <cell r="E62">
            <v>145756</v>
          </cell>
          <cell r="F62" t="str">
            <v>кВт*ч</v>
          </cell>
          <cell r="G62">
            <v>217569.97999999998</v>
          </cell>
          <cell r="H62">
            <v>39162.589999999997</v>
          </cell>
          <cell r="I62">
            <v>0</v>
          </cell>
          <cell r="J62">
            <v>256732.56999999998</v>
          </cell>
          <cell r="K62" t="str">
            <v>2.2.3 НН</v>
          </cell>
        </row>
        <row r="63">
          <cell r="A63">
            <v>229</v>
          </cell>
          <cell r="B63" t="str">
            <v>Непром. потребители по нерег. (свободной) цене</v>
          </cell>
          <cell r="C63" t="str">
            <v>НН</v>
          </cell>
          <cell r="D63">
            <v>1.8871</v>
          </cell>
          <cell r="E63">
            <v>0</v>
          </cell>
          <cell r="F63" t="str">
            <v>кВт*ч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str">
            <v>2.2.3 НН_1</v>
          </cell>
        </row>
        <row r="64">
          <cell r="A64">
            <v>30</v>
          </cell>
          <cell r="B64" t="str">
            <v>Непром. Бюджетные (Федеральный)</v>
          </cell>
          <cell r="C64" t="str">
            <v>ВН</v>
          </cell>
          <cell r="D64">
            <v>0.94920000000000004</v>
          </cell>
          <cell r="E64">
            <v>133213</v>
          </cell>
          <cell r="F64" t="str">
            <v>кВт*ч</v>
          </cell>
          <cell r="G64">
            <v>126445.78</v>
          </cell>
          <cell r="H64">
            <v>22760.240000000002</v>
          </cell>
          <cell r="I64">
            <v>0</v>
          </cell>
          <cell r="J64">
            <v>149206.01999999999</v>
          </cell>
          <cell r="K64" t="str">
            <v>1 ВН</v>
          </cell>
        </row>
        <row r="65">
          <cell r="A65">
            <v>230</v>
          </cell>
          <cell r="B65" t="str">
            <v>Непром. Бюджетные по нерег. (свободной) цене</v>
          </cell>
          <cell r="C65" t="str">
            <v>ВН</v>
          </cell>
          <cell r="D65">
            <v>1.3435999999999999</v>
          </cell>
          <cell r="E65">
            <v>0</v>
          </cell>
          <cell r="F65" t="str">
            <v>кВт*ч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str">
            <v>1 ВН_1</v>
          </cell>
        </row>
        <row r="66">
          <cell r="A66">
            <v>31</v>
          </cell>
          <cell r="B66" t="str">
            <v>Непром. Бюджетные (Федеральный)</v>
          </cell>
          <cell r="C66" t="str">
            <v>СН2</v>
          </cell>
          <cell r="D66">
            <v>1.147</v>
          </cell>
          <cell r="E66">
            <v>28768</v>
          </cell>
          <cell r="F66" t="str">
            <v>кВт*ч</v>
          </cell>
          <cell r="G66">
            <v>32996.9</v>
          </cell>
          <cell r="H66">
            <v>5939.45</v>
          </cell>
          <cell r="I66">
            <v>0</v>
          </cell>
          <cell r="J66">
            <v>38936.35</v>
          </cell>
          <cell r="K66" t="str">
            <v>1 СН2</v>
          </cell>
        </row>
        <row r="67">
          <cell r="A67">
            <v>231</v>
          </cell>
          <cell r="B67" t="str">
            <v>Непром. Бюджетные по нерег. (свободной) цене</v>
          </cell>
          <cell r="C67" t="str">
            <v>СН2</v>
          </cell>
          <cell r="D67">
            <v>1.5414000000000001</v>
          </cell>
          <cell r="E67">
            <v>0</v>
          </cell>
          <cell r="F67" t="str">
            <v>кВт*ч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 t="str">
            <v>1 СН2_1</v>
          </cell>
        </row>
        <row r="68">
          <cell r="A68">
            <v>32</v>
          </cell>
          <cell r="B68" t="str">
            <v>Непром. Бюджетные (Федеральный)</v>
          </cell>
          <cell r="C68" t="str">
            <v>СН2</v>
          </cell>
          <cell r="D68">
            <v>1.147</v>
          </cell>
          <cell r="E68">
            <v>450</v>
          </cell>
          <cell r="F68" t="str">
            <v>кВт*ч</v>
          </cell>
          <cell r="G68">
            <v>516.15</v>
          </cell>
          <cell r="H68">
            <v>92.91</v>
          </cell>
          <cell r="I68">
            <v>0</v>
          </cell>
          <cell r="J68">
            <v>609.05999999999995</v>
          </cell>
          <cell r="K68" t="str">
            <v>1 СН2</v>
          </cell>
        </row>
        <row r="69">
          <cell r="A69">
            <v>232</v>
          </cell>
          <cell r="B69" t="str">
            <v>Непром. Бюджетные по нерег. (свободной) цене</v>
          </cell>
          <cell r="C69" t="str">
            <v>СН2</v>
          </cell>
          <cell r="D69">
            <v>1.5414000000000001</v>
          </cell>
          <cell r="E69">
            <v>0</v>
          </cell>
          <cell r="F69" t="str">
            <v>кВт*ч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1 СН2_1</v>
          </cell>
        </row>
        <row r="70">
          <cell r="A70">
            <v>33</v>
          </cell>
          <cell r="B70" t="str">
            <v>Непром. Бюджетные (Федеральный)</v>
          </cell>
          <cell r="C70" t="str">
            <v>СН2</v>
          </cell>
          <cell r="D70">
            <v>1.147</v>
          </cell>
          <cell r="E70">
            <v>0</v>
          </cell>
          <cell r="F70" t="str">
            <v>кВт*ч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1 СН2</v>
          </cell>
        </row>
        <row r="71">
          <cell r="A71">
            <v>233</v>
          </cell>
          <cell r="B71" t="str">
            <v>Непром. Бюджетные по нерег. (свободной) цене</v>
          </cell>
          <cell r="C71" t="str">
            <v>СН2</v>
          </cell>
          <cell r="D71">
            <v>1.5414000000000001</v>
          </cell>
          <cell r="E71">
            <v>0</v>
          </cell>
          <cell r="F71" t="str">
            <v>кВт*ч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1 СН2_1</v>
          </cell>
        </row>
        <row r="72">
          <cell r="A72">
            <v>34</v>
          </cell>
          <cell r="B72" t="str">
            <v>Непром. Бюджетные (Федеральный)</v>
          </cell>
          <cell r="C72" t="str">
            <v>НН</v>
          </cell>
          <cell r="D72">
            <v>1.1854</v>
          </cell>
          <cell r="E72">
            <v>14401</v>
          </cell>
          <cell r="F72" t="str">
            <v>кВт*ч</v>
          </cell>
          <cell r="G72">
            <v>17070.95</v>
          </cell>
          <cell r="H72">
            <v>3072.7799999999997</v>
          </cell>
          <cell r="I72">
            <v>0</v>
          </cell>
          <cell r="J72">
            <v>20143.729999999996</v>
          </cell>
          <cell r="K72" t="str">
            <v>1 НН</v>
          </cell>
        </row>
        <row r="73">
          <cell r="A73">
            <v>234</v>
          </cell>
          <cell r="B73" t="str">
            <v>Непром. Бюджетные по нерег. (свободной) цене</v>
          </cell>
          <cell r="C73" t="str">
            <v>НН</v>
          </cell>
          <cell r="D73">
            <v>1.5798000000000001</v>
          </cell>
          <cell r="E73">
            <v>0</v>
          </cell>
          <cell r="F73" t="str">
            <v>кВт*ч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1 НН_1</v>
          </cell>
        </row>
        <row r="74">
          <cell r="A74">
            <v>35</v>
          </cell>
          <cell r="B74" t="str">
            <v>Непром. Бюджетные (Федеральный)</v>
          </cell>
          <cell r="C74" t="str">
            <v>НН</v>
          </cell>
          <cell r="D74">
            <v>1.1854</v>
          </cell>
          <cell r="E74">
            <v>0</v>
          </cell>
          <cell r="F74" t="str">
            <v>кВт*ч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1 НН</v>
          </cell>
        </row>
        <row r="75">
          <cell r="A75">
            <v>235</v>
          </cell>
          <cell r="B75" t="str">
            <v>Непром. Бюджетные по нерег. (свободной) цене</v>
          </cell>
          <cell r="C75" t="str">
            <v>НН</v>
          </cell>
          <cell r="D75">
            <v>1.5798000000000001</v>
          </cell>
          <cell r="E75">
            <v>0</v>
          </cell>
          <cell r="F75" t="str">
            <v>кВт*ч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1 НН_1</v>
          </cell>
        </row>
        <row r="76">
          <cell r="A76">
            <v>36</v>
          </cell>
          <cell r="B76" t="str">
            <v>Непром. Бюджетные (Окружной)</v>
          </cell>
          <cell r="C76" t="str">
            <v>СН2</v>
          </cell>
          <cell r="D76">
            <v>1.147</v>
          </cell>
          <cell r="E76">
            <v>0</v>
          </cell>
          <cell r="F76" t="str">
            <v>кВт*ч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1 СН2</v>
          </cell>
        </row>
        <row r="77">
          <cell r="A77">
            <v>236</v>
          </cell>
          <cell r="B77" t="str">
            <v>Непром. Бюджетные по нерег. (свободной) цене</v>
          </cell>
          <cell r="C77" t="str">
            <v>СН2</v>
          </cell>
          <cell r="D77">
            <v>1.5414000000000001</v>
          </cell>
          <cell r="E77">
            <v>0</v>
          </cell>
          <cell r="F77" t="str">
            <v>кВт*ч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str">
            <v>1 СН2_1</v>
          </cell>
        </row>
        <row r="78">
          <cell r="A78">
            <v>37</v>
          </cell>
          <cell r="B78" t="str">
            <v>Непром. Бюджетные  (Окружной)</v>
          </cell>
          <cell r="C78" t="str">
            <v>НН</v>
          </cell>
          <cell r="D78">
            <v>1.1854</v>
          </cell>
          <cell r="E78">
            <v>24089</v>
          </cell>
          <cell r="F78" t="str">
            <v>кВт*ч</v>
          </cell>
          <cell r="G78">
            <v>28555.1</v>
          </cell>
          <cell r="H78">
            <v>5139.91</v>
          </cell>
          <cell r="I78">
            <v>0</v>
          </cell>
          <cell r="J78">
            <v>33695.01</v>
          </cell>
          <cell r="K78" t="str">
            <v>1 НН</v>
          </cell>
        </row>
        <row r="79">
          <cell r="A79">
            <v>237</v>
          </cell>
          <cell r="B79" t="str">
            <v>Непром. Бюджетные по нерег. (свободной) цене</v>
          </cell>
          <cell r="C79" t="str">
            <v>НН</v>
          </cell>
          <cell r="D79">
            <v>1.5798000000000001</v>
          </cell>
          <cell r="E79">
            <v>0</v>
          </cell>
          <cell r="F79" t="str">
            <v>кВт*ч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str">
            <v>1 НН_1</v>
          </cell>
        </row>
        <row r="80">
          <cell r="A80">
            <v>38</v>
          </cell>
          <cell r="B80" t="str">
            <v>Непром. Бюджетные  (Окружной)</v>
          </cell>
          <cell r="C80" t="str">
            <v>НН</v>
          </cell>
          <cell r="D80">
            <v>1.1854</v>
          </cell>
          <cell r="E80">
            <v>3612</v>
          </cell>
          <cell r="F80" t="str">
            <v>кВт*ч</v>
          </cell>
          <cell r="G80">
            <v>4281.67</v>
          </cell>
          <cell r="H80">
            <v>770.7</v>
          </cell>
          <cell r="I80">
            <v>0</v>
          </cell>
          <cell r="J80">
            <v>5052.37</v>
          </cell>
          <cell r="K80" t="str">
            <v>1 НН</v>
          </cell>
        </row>
        <row r="81">
          <cell r="A81">
            <v>238</v>
          </cell>
          <cell r="B81" t="str">
            <v>Непром. Бюджетные по нерег. (свободной) цене</v>
          </cell>
          <cell r="C81" t="str">
            <v>НН</v>
          </cell>
          <cell r="D81">
            <v>1.5798000000000001</v>
          </cell>
          <cell r="E81">
            <v>0</v>
          </cell>
          <cell r="F81" t="str">
            <v>кВт*ч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1 НН_1</v>
          </cell>
        </row>
        <row r="82">
          <cell r="A82">
            <v>39</v>
          </cell>
          <cell r="B82" t="str">
            <v xml:space="preserve"> Потери "ГПЭ" НУЭВС в сетях</v>
          </cell>
          <cell r="C82" t="str">
            <v>СН2</v>
          </cell>
          <cell r="D82">
            <v>0.62777000000000005</v>
          </cell>
          <cell r="E82">
            <v>691125</v>
          </cell>
          <cell r="F82" t="str">
            <v>кВт*ч</v>
          </cell>
          <cell r="G82">
            <v>433867.54</v>
          </cell>
          <cell r="H82">
            <v>78096.160000000003</v>
          </cell>
          <cell r="I82">
            <v>0</v>
          </cell>
          <cell r="J82">
            <v>511963.69999999995</v>
          </cell>
        </row>
        <row r="83">
          <cell r="A83">
            <v>239</v>
          </cell>
          <cell r="B83" t="str">
            <v xml:space="preserve"> Потери "ГПЭ" НУЭВС по нерег. (свободной) цене</v>
          </cell>
          <cell r="C83" t="str">
            <v>СН2</v>
          </cell>
          <cell r="D83">
            <v>1.0221800000000001</v>
          </cell>
          <cell r="E83">
            <v>0</v>
          </cell>
          <cell r="F83" t="str">
            <v>кВт*ч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A84">
            <v>40</v>
          </cell>
          <cell r="B84" t="str">
            <v xml:space="preserve"> Потери "ГПЭ" НУЭВС в сетях</v>
          </cell>
          <cell r="C84" t="str">
            <v>НН</v>
          </cell>
          <cell r="D84">
            <v>0.62777000000000005</v>
          </cell>
          <cell r="E84">
            <v>0</v>
          </cell>
          <cell r="F84" t="str">
            <v>кВт*ч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A85">
            <v>240</v>
          </cell>
          <cell r="B85" t="str">
            <v xml:space="preserve"> Потери "ГПЭ" НУЭВС по нерег. (свободной) цене</v>
          </cell>
          <cell r="C85" t="str">
            <v>НН</v>
          </cell>
          <cell r="D85">
            <v>1.0221800000000001</v>
          </cell>
          <cell r="E85">
            <v>0</v>
          </cell>
          <cell r="F85" t="str">
            <v>кВт*ч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A86">
            <v>41</v>
          </cell>
          <cell r="B86" t="str">
            <v xml:space="preserve"> Потери "ГПЭ" ПУЭВС в сетях</v>
          </cell>
          <cell r="C86" t="str">
            <v>СН2</v>
          </cell>
          <cell r="D86">
            <v>0.62777000000000005</v>
          </cell>
          <cell r="E86">
            <v>238000</v>
          </cell>
          <cell r="F86" t="str">
            <v>кВт*ч</v>
          </cell>
          <cell r="G86">
            <v>149409.26</v>
          </cell>
          <cell r="H86">
            <v>26893.67</v>
          </cell>
          <cell r="I86">
            <v>0</v>
          </cell>
          <cell r="J86">
            <v>176302.93</v>
          </cell>
        </row>
        <row r="87">
          <cell r="A87">
            <v>241</v>
          </cell>
          <cell r="B87" t="str">
            <v>Потери "ГПЭ" ПУЭВС по нерег. (свободной) цене</v>
          </cell>
          <cell r="C87" t="str">
            <v>СН2</v>
          </cell>
          <cell r="D87">
            <v>1.0221800000000001</v>
          </cell>
          <cell r="E87">
            <v>0</v>
          </cell>
          <cell r="F87" t="str">
            <v>кВт*ч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88">
          <cell r="A88">
            <v>42</v>
          </cell>
          <cell r="B88" t="str">
            <v xml:space="preserve"> Потери "ГПЭ" ПУЭВС в сетях</v>
          </cell>
          <cell r="C88" t="str">
            <v>НН</v>
          </cell>
          <cell r="D88">
            <v>0.62777000000000005</v>
          </cell>
          <cell r="E88">
            <v>42988</v>
          </cell>
          <cell r="F88" t="str">
            <v>кВт*ч</v>
          </cell>
          <cell r="G88">
            <v>26986.58</v>
          </cell>
          <cell r="H88">
            <v>4857.58</v>
          </cell>
          <cell r="I88">
            <v>0</v>
          </cell>
          <cell r="J88">
            <v>31844.160000000003</v>
          </cell>
        </row>
        <row r="89">
          <cell r="A89">
            <v>242</v>
          </cell>
          <cell r="B89" t="str">
            <v>Потери "ГПЭ" ПУЭВС по нерег. (свободной) цене</v>
          </cell>
          <cell r="C89" t="str">
            <v>НН</v>
          </cell>
          <cell r="D89">
            <v>1.0221800000000001</v>
          </cell>
          <cell r="E89">
            <v>0</v>
          </cell>
          <cell r="F89" t="str">
            <v>кВт*ч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A90">
            <v>43</v>
          </cell>
          <cell r="B90" t="str">
            <v>Сверхнормативные потери ООО "ГПЭ" (для ОАО "МРЭС")</v>
          </cell>
          <cell r="C90" t="str">
            <v>ВН</v>
          </cell>
          <cell r="E90">
            <v>0</v>
          </cell>
          <cell r="F90" t="str">
            <v>кВт*ч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1">
          <cell r="A91">
            <v>243</v>
          </cell>
          <cell r="B91" t="str">
            <v>Сверхнормативные потери ООО "ГПЭ" (для ОАО "МРЭС") по нерег. (свободной) цене</v>
          </cell>
          <cell r="C91" t="str">
            <v>ВН</v>
          </cell>
          <cell r="E91">
            <v>0</v>
          </cell>
          <cell r="F91" t="str">
            <v>кВт*ч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2">
          <cell r="A92">
            <v>44</v>
          </cell>
          <cell r="B92" t="str">
            <v>Потери ПРЭП</v>
          </cell>
          <cell r="C92" t="str">
            <v>НН</v>
          </cell>
          <cell r="E92">
            <v>0</v>
          </cell>
          <cell r="F92" t="str">
            <v>кВт*ч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</row>
        <row r="93">
          <cell r="A93">
            <v>244</v>
          </cell>
          <cell r="B93" t="str">
            <v>Потери ПРЭП по нерег. (свободной) цене</v>
          </cell>
          <cell r="C93" t="str">
            <v>НН</v>
          </cell>
          <cell r="E93">
            <v>0</v>
          </cell>
          <cell r="F93" t="str">
            <v>кВт*ч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>
            <v>45</v>
          </cell>
          <cell r="B94" t="str">
            <v>Потери ООО "ГТЭР" в сетях</v>
          </cell>
          <cell r="C94" t="str">
            <v>СН2</v>
          </cell>
          <cell r="D94">
            <v>0.62777000000000005</v>
          </cell>
          <cell r="E94">
            <v>65695</v>
          </cell>
          <cell r="F94" t="str">
            <v>кВт*ч</v>
          </cell>
          <cell r="G94">
            <v>41241.35</v>
          </cell>
          <cell r="H94">
            <v>7423.4599999999991</v>
          </cell>
          <cell r="I94">
            <v>0</v>
          </cell>
          <cell r="J94">
            <v>48664.81</v>
          </cell>
        </row>
        <row r="95">
          <cell r="A95">
            <v>245</v>
          </cell>
          <cell r="B95" t="str">
            <v>Потери ООО "ГТЭР" по нерег. (свободной) цене</v>
          </cell>
          <cell r="C95" t="str">
            <v>СН2</v>
          </cell>
          <cell r="D95">
            <v>1.0221800000000001</v>
          </cell>
          <cell r="E95">
            <v>0</v>
          </cell>
          <cell r="F95" t="str">
            <v>кВт*ч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96">
          <cell r="A96">
            <v>46</v>
          </cell>
          <cell r="B96" t="str">
            <v>Потери ООО "ГТЭР" в сетях</v>
          </cell>
          <cell r="C96" t="str">
            <v>НН</v>
          </cell>
          <cell r="D96">
            <v>0.62777000000000005</v>
          </cell>
          <cell r="E96">
            <v>27656</v>
          </cell>
          <cell r="F96" t="str">
            <v>кВт*ч</v>
          </cell>
          <cell r="G96">
            <v>17361.59</v>
          </cell>
          <cell r="H96">
            <v>3125.0899999999997</v>
          </cell>
          <cell r="I96">
            <v>0</v>
          </cell>
          <cell r="J96">
            <v>20486.68</v>
          </cell>
        </row>
        <row r="97">
          <cell r="A97">
            <v>246</v>
          </cell>
          <cell r="B97" t="str">
            <v>Потери ООО "ГТЭР" по нерег. (свободной) цене</v>
          </cell>
          <cell r="C97" t="str">
            <v>НН</v>
          </cell>
          <cell r="D97">
            <v>1.0221800000000001</v>
          </cell>
          <cell r="E97">
            <v>0</v>
          </cell>
          <cell r="F97" t="str">
            <v>кВт*ч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</row>
        <row r="98">
          <cell r="A98">
            <v>47</v>
          </cell>
          <cell r="B98" t="str">
            <v>Потери МУП "ТЭР" в сетях</v>
          </cell>
          <cell r="C98" t="str">
            <v>СН2</v>
          </cell>
          <cell r="D98">
            <v>0.62777000000000005</v>
          </cell>
          <cell r="E98">
            <v>117374</v>
          </cell>
          <cell r="F98" t="str">
            <v>кВт*ч</v>
          </cell>
          <cell r="G98">
            <v>73683.88</v>
          </cell>
          <cell r="H98">
            <v>13263.1</v>
          </cell>
          <cell r="I98">
            <v>0</v>
          </cell>
          <cell r="J98">
            <v>86946.98000000001</v>
          </cell>
        </row>
        <row r="99">
          <cell r="A99">
            <v>247</v>
          </cell>
          <cell r="B99" t="str">
            <v>Потери МУП "ТЭР" по нерег. (свободной) цене</v>
          </cell>
          <cell r="C99" t="str">
            <v>СН2</v>
          </cell>
          <cell r="D99">
            <v>1.0221800000000001</v>
          </cell>
          <cell r="E99">
            <v>0</v>
          </cell>
          <cell r="F99" t="str">
            <v>кВт*ч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</row>
        <row r="100">
          <cell r="A100">
            <v>48</v>
          </cell>
          <cell r="B100" t="str">
            <v>Потери МУП "ТЭР" в сетях</v>
          </cell>
          <cell r="C100" t="str">
            <v>НН</v>
          </cell>
          <cell r="D100">
            <v>0.62777000000000005</v>
          </cell>
          <cell r="E100">
            <v>92013</v>
          </cell>
          <cell r="F100" t="str">
            <v>кВт*ч</v>
          </cell>
          <cell r="G100">
            <v>57763</v>
          </cell>
          <cell r="H100">
            <v>10397.34</v>
          </cell>
          <cell r="I100">
            <v>0</v>
          </cell>
          <cell r="J100">
            <v>68160.34</v>
          </cell>
        </row>
        <row r="101">
          <cell r="A101">
            <v>248</v>
          </cell>
          <cell r="B101" t="str">
            <v>Потери МУП "ТЭР" по нерег. (свободной) цене</v>
          </cell>
          <cell r="C101" t="str">
            <v>НН</v>
          </cell>
          <cell r="D101">
            <v>1.0221800000000001</v>
          </cell>
          <cell r="E101">
            <v>0</v>
          </cell>
          <cell r="F101" t="str">
            <v>кВт*ч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</row>
        <row r="102">
          <cell r="A102">
            <v>49</v>
          </cell>
          <cell r="B102" t="str">
            <v>Потери МУП "ТЭР" в сетях</v>
          </cell>
          <cell r="C102" t="str">
            <v>СН2</v>
          </cell>
          <cell r="D102">
            <v>0.62777000000000005</v>
          </cell>
          <cell r="E102">
            <v>-20005</v>
          </cell>
          <cell r="F102" t="str">
            <v>кВт*ч</v>
          </cell>
          <cell r="G102">
            <v>-12558.54</v>
          </cell>
          <cell r="H102">
            <v>-2260.54</v>
          </cell>
          <cell r="I102">
            <v>0</v>
          </cell>
          <cell r="J102">
            <v>-14819.080000000002</v>
          </cell>
        </row>
        <row r="103">
          <cell r="A103">
            <v>249</v>
          </cell>
          <cell r="B103" t="str">
            <v>Потери МУП "ТЭР" по нерег. (свободной) цене</v>
          </cell>
          <cell r="C103" t="str">
            <v>СН2</v>
          </cell>
          <cell r="D103">
            <v>1.0221800000000001</v>
          </cell>
          <cell r="E103">
            <v>0</v>
          </cell>
          <cell r="F103" t="str">
            <v>кВт*ч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</row>
        <row r="104">
          <cell r="A104">
            <v>50</v>
          </cell>
          <cell r="B104" t="str">
            <v>Потери МУП "ТЭР" в сетях</v>
          </cell>
          <cell r="C104" t="str">
            <v>НН</v>
          </cell>
          <cell r="D104">
            <v>0.62777000000000005</v>
          </cell>
          <cell r="E104">
            <v>0</v>
          </cell>
          <cell r="F104" t="str">
            <v>кВт*ч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</row>
        <row r="105">
          <cell r="A105">
            <v>250</v>
          </cell>
          <cell r="B105" t="str">
            <v>Потери МУП "ТЭР" по нерег. (свободной) цене</v>
          </cell>
          <cell r="C105" t="str">
            <v>НН</v>
          </cell>
          <cell r="D105">
            <v>1.0221800000000001</v>
          </cell>
          <cell r="E105">
            <v>0</v>
          </cell>
          <cell r="F105" t="str">
            <v>кВт*ч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6">
          <cell r="A106">
            <v>51</v>
          </cell>
          <cell r="B106" t="str">
            <v>Потери АНГС</v>
          </cell>
          <cell r="C106" t="str">
            <v>СН2</v>
          </cell>
          <cell r="E106">
            <v>0</v>
          </cell>
          <cell r="F106" t="str">
            <v>кВт*ч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07">
          <cell r="A107">
            <v>251</v>
          </cell>
          <cell r="B107" t="str">
            <v>Потери АНГС по нерег. (свободной) цене</v>
          </cell>
          <cell r="C107" t="str">
            <v>СН2</v>
          </cell>
          <cell r="E107">
            <v>0</v>
          </cell>
          <cell r="F107" t="str">
            <v>кВт*ч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  <row r="108">
          <cell r="A108">
            <v>52</v>
          </cell>
          <cell r="B108" t="str">
            <v>Сверхнормативные потери "ГПЭ"</v>
          </cell>
          <cell r="C108" t="str">
            <v>ВН</v>
          </cell>
          <cell r="D108">
            <v>1.0905</v>
          </cell>
          <cell r="E108">
            <v>0</v>
          </cell>
          <cell r="F108" t="str">
            <v>кВт*ч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09">
          <cell r="A109">
            <v>252</v>
          </cell>
          <cell r="B109" t="str">
            <v>Сверхнормативные потери "ГПЭ" по нерег. (свободной) цене</v>
          </cell>
          <cell r="C109" t="str">
            <v>ВН</v>
          </cell>
          <cell r="D109">
            <v>1.48491</v>
          </cell>
          <cell r="E109">
            <v>0</v>
          </cell>
          <cell r="F109" t="str">
            <v>кВт*ч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0">
          <cell r="A110">
            <v>53</v>
          </cell>
          <cell r="B110" t="str">
            <v>Потери "ГПЭ"</v>
          </cell>
          <cell r="C110" t="str">
            <v>ВН</v>
          </cell>
          <cell r="D110">
            <v>0.62777000000000005</v>
          </cell>
          <cell r="E110">
            <v>788158</v>
          </cell>
          <cell r="F110" t="str">
            <v>кВт*ч</v>
          </cell>
          <cell r="G110">
            <v>494781.95</v>
          </cell>
          <cell r="H110">
            <v>89060.75</v>
          </cell>
          <cell r="I110">
            <v>0</v>
          </cell>
          <cell r="J110">
            <v>583842.69999999995</v>
          </cell>
        </row>
        <row r="111">
          <cell r="A111">
            <v>253</v>
          </cell>
          <cell r="B111" t="str">
            <v>Потери "ГПЭ" по нерег. (свободной) цене</v>
          </cell>
          <cell r="C111" t="str">
            <v>ВН</v>
          </cell>
          <cell r="D111">
            <v>1.0221800000000001</v>
          </cell>
          <cell r="E111">
            <v>0</v>
          </cell>
          <cell r="F111" t="str">
            <v>кВт*ч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</row>
        <row r="112">
          <cell r="A112">
            <v>54</v>
          </cell>
          <cell r="B112" t="str">
            <v>Потери "ГПЭ"</v>
          </cell>
          <cell r="C112" t="str">
            <v>ВН</v>
          </cell>
          <cell r="D112">
            <v>0.62777000000000005</v>
          </cell>
          <cell r="E112">
            <v>133860</v>
          </cell>
          <cell r="F112" t="str">
            <v>кВт*ч</v>
          </cell>
          <cell r="G112">
            <v>84033.29</v>
          </cell>
          <cell r="H112">
            <v>15125.99</v>
          </cell>
          <cell r="I112">
            <v>0</v>
          </cell>
          <cell r="J112">
            <v>99159.28</v>
          </cell>
        </row>
        <row r="113">
          <cell r="A113">
            <v>254</v>
          </cell>
          <cell r="B113" t="str">
            <v>Потери "ГПЭ" по нерег. (свободной) цене</v>
          </cell>
          <cell r="C113" t="str">
            <v>ВН</v>
          </cell>
          <cell r="D113">
            <v>1.0221800000000001</v>
          </cell>
          <cell r="E113">
            <v>0</v>
          </cell>
          <cell r="F113" t="str">
            <v>кВт*ч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14">
          <cell r="A114">
            <v>55</v>
          </cell>
          <cell r="B114" t="str">
            <v>Непром. Бюджетные (Местный)</v>
          </cell>
          <cell r="C114" t="str">
            <v>СН2</v>
          </cell>
          <cell r="D114">
            <v>1.147</v>
          </cell>
          <cell r="E114">
            <v>0</v>
          </cell>
          <cell r="F114" t="str">
            <v>кВт*ч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 t="str">
            <v>1 СН2</v>
          </cell>
        </row>
        <row r="115">
          <cell r="A115">
            <v>255</v>
          </cell>
          <cell r="B115" t="str">
            <v>Непром. Бюджетные по нерег. (свободной) цене</v>
          </cell>
          <cell r="C115" t="str">
            <v>СН2</v>
          </cell>
          <cell r="D115">
            <v>1.5414000000000001</v>
          </cell>
          <cell r="E115">
            <v>0</v>
          </cell>
          <cell r="F115" t="str">
            <v>кВт*ч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 t="str">
            <v>1 СН2_1</v>
          </cell>
        </row>
        <row r="116">
          <cell r="A116">
            <v>56</v>
          </cell>
          <cell r="B116" t="str">
            <v>Непром. Бюджетные (Местный)</v>
          </cell>
          <cell r="C116" t="str">
            <v>НН</v>
          </cell>
          <cell r="D116">
            <v>1.1854</v>
          </cell>
          <cell r="E116">
            <v>11120</v>
          </cell>
          <cell r="F116" t="str">
            <v>кВт*ч</v>
          </cell>
          <cell r="G116">
            <v>13181.65</v>
          </cell>
          <cell r="H116">
            <v>2372.6999999999998</v>
          </cell>
          <cell r="I116">
            <v>0</v>
          </cell>
          <cell r="J116">
            <v>15554.349999999999</v>
          </cell>
          <cell r="K116" t="str">
            <v>1 НН</v>
          </cell>
        </row>
        <row r="117">
          <cell r="A117">
            <v>256</v>
          </cell>
          <cell r="B117" t="str">
            <v>Непром. Бюджетные по нерег. (свободной) цене</v>
          </cell>
          <cell r="C117" t="str">
            <v>НН</v>
          </cell>
          <cell r="D117">
            <v>1.5798000000000001</v>
          </cell>
          <cell r="E117">
            <v>0</v>
          </cell>
          <cell r="F117" t="str">
            <v>кВт*ч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 t="str">
            <v>1 НН_1</v>
          </cell>
        </row>
        <row r="118">
          <cell r="A118">
            <v>57</v>
          </cell>
          <cell r="B118" t="str">
            <v>Непром. Бюджетные (Местный)</v>
          </cell>
          <cell r="C118" t="str">
            <v>НН</v>
          </cell>
          <cell r="D118">
            <v>1.1854</v>
          </cell>
          <cell r="E118">
            <v>0</v>
          </cell>
          <cell r="F118" t="str">
            <v>кВт*ч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 t="str">
            <v>1 НН</v>
          </cell>
        </row>
        <row r="119">
          <cell r="A119">
            <v>257</v>
          </cell>
          <cell r="B119" t="str">
            <v>Непром. Бюджетные по нерег. (свободной) цене</v>
          </cell>
          <cell r="C119" t="str">
            <v>НН</v>
          </cell>
          <cell r="D119">
            <v>1.5798000000000001</v>
          </cell>
          <cell r="E119">
            <v>0</v>
          </cell>
          <cell r="F119" t="str">
            <v>кВт*ч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 t="str">
            <v>1 НН_1</v>
          </cell>
        </row>
        <row r="120">
          <cell r="A120">
            <v>58</v>
          </cell>
          <cell r="B120" t="str">
            <v>Потери ООО "ГПЭ" (для ОАО "МРЭС")</v>
          </cell>
          <cell r="C120" t="str">
            <v>ВН</v>
          </cell>
          <cell r="D120">
            <v>1.0905</v>
          </cell>
          <cell r="E120">
            <v>206810</v>
          </cell>
          <cell r="F120" t="str">
            <v>кВт*ч</v>
          </cell>
          <cell r="G120">
            <v>225526.31</v>
          </cell>
          <cell r="H120">
            <v>40594.74</v>
          </cell>
          <cell r="I120">
            <v>0</v>
          </cell>
          <cell r="J120">
            <v>266121.05</v>
          </cell>
        </row>
        <row r="121">
          <cell r="A121">
            <v>258</v>
          </cell>
          <cell r="B121" t="str">
            <v>Потери ООО "ГПЭ" (для ОАО "МРЭС") по нерег. (свободной) цене</v>
          </cell>
          <cell r="C121" t="str">
            <v>ВН</v>
          </cell>
          <cell r="D121">
            <v>1.48491</v>
          </cell>
          <cell r="E121">
            <v>0</v>
          </cell>
          <cell r="F121" t="str">
            <v>кВт*ч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A122">
            <v>59</v>
          </cell>
          <cell r="B122" t="str">
            <v>Непром. Бюджетные  (Окружной)</v>
          </cell>
          <cell r="C122" t="str">
            <v>НН</v>
          </cell>
          <cell r="D122">
            <v>1.1854</v>
          </cell>
          <cell r="E122">
            <v>0</v>
          </cell>
          <cell r="F122" t="str">
            <v>кВт*ч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 t="str">
            <v>1 НН</v>
          </cell>
        </row>
        <row r="123">
          <cell r="A123">
            <v>259</v>
          </cell>
          <cell r="B123" t="str">
            <v>Непром. Бюджетные по нерег. (свободной) цене</v>
          </cell>
          <cell r="C123" t="str">
            <v>НН</v>
          </cell>
          <cell r="D123">
            <v>1.5798000000000001</v>
          </cell>
          <cell r="E123">
            <v>0</v>
          </cell>
          <cell r="F123" t="str">
            <v>кВт*ч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 t="str">
            <v>1 НН_1</v>
          </cell>
        </row>
        <row r="124">
          <cell r="A124">
            <v>60</v>
          </cell>
          <cell r="B124" t="str">
            <v>Оптовый тариф "СЭК" пром. ч/з "ТЭР"</v>
          </cell>
          <cell r="C124" t="str">
            <v>ВН</v>
          </cell>
          <cell r="D124">
            <v>0.38179999999999997</v>
          </cell>
          <cell r="E124">
            <v>1073487</v>
          </cell>
          <cell r="F124" t="str">
            <v>кВт*ч</v>
          </cell>
          <cell r="G124">
            <v>409857.34</v>
          </cell>
          <cell r="H124">
            <v>73774.320000000007</v>
          </cell>
          <cell r="I124">
            <v>0</v>
          </cell>
          <cell r="J124">
            <v>483631.65999999992</v>
          </cell>
          <cell r="K124" t="str">
            <v>6 ВН</v>
          </cell>
        </row>
        <row r="125">
          <cell r="A125">
            <v>260</v>
          </cell>
          <cell r="B125" t="str">
            <v>Оптовый тариф "СЭК" нерег. пром. ч/з "ТЭР"</v>
          </cell>
          <cell r="C125" t="str">
            <v>ВН</v>
          </cell>
          <cell r="D125">
            <v>0.98258000000000001</v>
          </cell>
          <cell r="E125">
            <v>0</v>
          </cell>
          <cell r="F125" t="str">
            <v>кВт*ч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 t="str">
            <v>6 ВН_1</v>
          </cell>
        </row>
        <row r="126">
          <cell r="A126">
            <v>61</v>
          </cell>
          <cell r="B126" t="str">
            <v>Оптовый тариф "СЭК" потери. ч/з "ТЭР"</v>
          </cell>
          <cell r="C126" t="str">
            <v>ВН</v>
          </cell>
          <cell r="D126">
            <v>0.38179999999999997</v>
          </cell>
          <cell r="E126">
            <v>0</v>
          </cell>
          <cell r="F126" t="str">
            <v>кВт*ч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 t="str">
            <v>6 ВН</v>
          </cell>
        </row>
        <row r="127">
          <cell r="A127">
            <v>261</v>
          </cell>
          <cell r="B127" t="str">
            <v>Оптовый тариф "СЭК" нерег. потери. ч/з "ТЭР"</v>
          </cell>
          <cell r="C127" t="str">
            <v>ВН</v>
          </cell>
          <cell r="D127">
            <v>0.98258000000000001</v>
          </cell>
          <cell r="E127">
            <v>0</v>
          </cell>
          <cell r="F127" t="str">
            <v>кВт*ч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str">
            <v>6 ВН_1</v>
          </cell>
        </row>
        <row r="128">
          <cell r="A128">
            <v>62</v>
          </cell>
          <cell r="B128" t="str">
            <v>Оптовый тариф "СЭК" насел. ч/з "ТЭР"</v>
          </cell>
          <cell r="C128" t="str">
            <v>ВН</v>
          </cell>
          <cell r="D128">
            <v>0.38179999999999997</v>
          </cell>
          <cell r="E128">
            <v>2135722</v>
          </cell>
          <cell r="F128" t="str">
            <v>кВт*ч</v>
          </cell>
          <cell r="G128">
            <v>815418.66</v>
          </cell>
          <cell r="H128">
            <v>146775.35999999999</v>
          </cell>
          <cell r="I128">
            <v>0</v>
          </cell>
          <cell r="J128">
            <v>962194.02</v>
          </cell>
          <cell r="K128" t="str">
            <v>6 ВН</v>
          </cell>
        </row>
        <row r="129">
          <cell r="A129">
            <v>262</v>
          </cell>
          <cell r="C129" t="str">
            <v>ВН</v>
          </cell>
          <cell r="E129">
            <v>0</v>
          </cell>
          <cell r="F129" t="str">
            <v>кВт*ч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 t="str">
            <v>6 ВН_1</v>
          </cell>
        </row>
        <row r="130">
          <cell r="A130">
            <v>63</v>
          </cell>
          <cell r="B130" t="str">
            <v>Оптовый тариф "СЭК" пром. ч/з "ГПЭ" (г. Надым)</v>
          </cell>
          <cell r="C130" t="str">
            <v>ВН</v>
          </cell>
          <cell r="D130">
            <v>0.38179999999999997</v>
          </cell>
          <cell r="E130">
            <v>1451222</v>
          </cell>
          <cell r="F130" t="str">
            <v>кВт*ч</v>
          </cell>
          <cell r="G130">
            <v>554076.56000000006</v>
          </cell>
          <cell r="H130">
            <v>99733.78</v>
          </cell>
          <cell r="I130">
            <v>0</v>
          </cell>
          <cell r="J130">
            <v>653810.34</v>
          </cell>
          <cell r="K130" t="str">
            <v>6 ВН</v>
          </cell>
        </row>
        <row r="131">
          <cell r="A131">
            <v>263</v>
          </cell>
          <cell r="B131" t="str">
            <v>Оптовый тариф "СЭК" нерег. пром. ч/з "ГПЭ" (г. Надым)</v>
          </cell>
          <cell r="C131" t="str">
            <v>ВН</v>
          </cell>
          <cell r="D131">
            <v>0.98258000000000001</v>
          </cell>
          <cell r="E131">
            <v>0</v>
          </cell>
          <cell r="F131" t="str">
            <v>кВт*ч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str">
            <v>6 ВН_1</v>
          </cell>
        </row>
        <row r="132">
          <cell r="A132">
            <v>64</v>
          </cell>
          <cell r="B132" t="str">
            <v>Оптовый тариф "СЭК" потери. ч/з "ГПЭ" (г. Надым)</v>
          </cell>
          <cell r="C132" t="str">
            <v>ВН</v>
          </cell>
          <cell r="D132">
            <v>0.38179999999999997</v>
          </cell>
          <cell r="E132">
            <v>0</v>
          </cell>
          <cell r="F132" t="str">
            <v>кВт*ч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str">
            <v>6 ВН</v>
          </cell>
        </row>
        <row r="133">
          <cell r="A133">
            <v>264</v>
          </cell>
          <cell r="B133" t="str">
            <v>Оптовый тариф "СЭК" нерег. потери. ч/з "ГПЭ" (г. Надым)</v>
          </cell>
          <cell r="C133" t="str">
            <v>ВН</v>
          </cell>
          <cell r="D133">
            <v>0.98258000000000001</v>
          </cell>
          <cell r="E133">
            <v>0</v>
          </cell>
          <cell r="F133" t="str">
            <v>кВт*ч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 t="str">
            <v>6 ВН_1</v>
          </cell>
        </row>
        <row r="134">
          <cell r="A134">
            <v>65</v>
          </cell>
          <cell r="B134" t="str">
            <v>Оптовый тариф "СЭК" насел. ч/з "ГПЭ" (г. Надым)</v>
          </cell>
          <cell r="C134" t="str">
            <v>ВН</v>
          </cell>
          <cell r="D134">
            <v>0.38179999999999997</v>
          </cell>
          <cell r="E134">
            <v>2425583</v>
          </cell>
          <cell r="F134" t="str">
            <v>кВт*ч</v>
          </cell>
          <cell r="G134">
            <v>926087.59</v>
          </cell>
          <cell r="H134">
            <v>166695.77000000002</v>
          </cell>
          <cell r="I134">
            <v>0</v>
          </cell>
          <cell r="J134">
            <v>1092783.3599999999</v>
          </cell>
          <cell r="K134" t="str">
            <v>6 ВН</v>
          </cell>
        </row>
        <row r="135">
          <cell r="A135">
            <v>265</v>
          </cell>
          <cell r="C135" t="str">
            <v>ВН</v>
          </cell>
          <cell r="E135">
            <v>0</v>
          </cell>
          <cell r="F135" t="str">
            <v>кВт*ч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 t="str">
            <v>6 ВН_1</v>
          </cell>
        </row>
        <row r="136">
          <cell r="A136">
            <v>66</v>
          </cell>
          <cell r="B136" t="str">
            <v>Оптовый тариф "СЭК" пром. ч/з "ГПЭ" (Пангоды)</v>
          </cell>
          <cell r="C136" t="str">
            <v>ВН</v>
          </cell>
          <cell r="D136">
            <v>0.38179999999999997</v>
          </cell>
          <cell r="E136">
            <v>135715</v>
          </cell>
          <cell r="F136" t="str">
            <v>кВт*ч</v>
          </cell>
          <cell r="G136">
            <v>51815.99</v>
          </cell>
          <cell r="H136">
            <v>9326.8799999999992</v>
          </cell>
          <cell r="I136">
            <v>0</v>
          </cell>
          <cell r="J136">
            <v>61142.869999999995</v>
          </cell>
          <cell r="K136" t="str">
            <v>6 ВН</v>
          </cell>
        </row>
        <row r="137">
          <cell r="A137">
            <v>266</v>
          </cell>
          <cell r="B137" t="str">
            <v>Оптовый тариф "СЭК" нерег. пром. ч/з "ГПЭ" (Пангоды)</v>
          </cell>
          <cell r="C137" t="str">
            <v>ВН</v>
          </cell>
          <cell r="D137">
            <v>0.98258000000000001</v>
          </cell>
          <cell r="E137">
            <v>0</v>
          </cell>
          <cell r="F137" t="str">
            <v>кВт*ч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 t="str">
            <v>6 ВН_1</v>
          </cell>
        </row>
        <row r="138">
          <cell r="A138">
            <v>67</v>
          </cell>
          <cell r="B138" t="str">
            <v>Оптовый тариф "СЭК" потери. ч/з "ГПЭ" (Пангоды)</v>
          </cell>
          <cell r="C138" t="str">
            <v>ВН</v>
          </cell>
          <cell r="D138">
            <v>0.38179999999999997</v>
          </cell>
          <cell r="E138">
            <v>0</v>
          </cell>
          <cell r="F138" t="str">
            <v>кВт*ч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 t="str">
            <v>6 ВН</v>
          </cell>
        </row>
        <row r="139">
          <cell r="A139">
            <v>267</v>
          </cell>
          <cell r="B139" t="str">
            <v>Оптовый тариф "СЭК" нерег. потери. ч/з "ГПЭ" (Пангоды)</v>
          </cell>
          <cell r="C139" t="str">
            <v>ВН</v>
          </cell>
          <cell r="D139">
            <v>0.98258000000000001</v>
          </cell>
          <cell r="E139">
            <v>0</v>
          </cell>
          <cell r="F139" t="str">
            <v>кВт*ч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 t="str">
            <v>6 ВН_1</v>
          </cell>
        </row>
        <row r="140">
          <cell r="A140">
            <v>68</v>
          </cell>
          <cell r="B140" t="str">
            <v>Оптовый тариф "СЭК" пром. ч/з  "ГТЭР"</v>
          </cell>
          <cell r="C140" t="str">
            <v>ВН</v>
          </cell>
          <cell r="D140">
            <v>0.38179999999999997</v>
          </cell>
          <cell r="E140">
            <v>38622</v>
          </cell>
          <cell r="F140" t="str">
            <v>кВт*ч</v>
          </cell>
          <cell r="G140">
            <v>14745.88</v>
          </cell>
          <cell r="H140">
            <v>2654.2499999999995</v>
          </cell>
          <cell r="I140">
            <v>0</v>
          </cell>
          <cell r="J140">
            <v>17400.13</v>
          </cell>
          <cell r="K140" t="str">
            <v>6 ВН</v>
          </cell>
        </row>
        <row r="141">
          <cell r="A141">
            <v>268</v>
          </cell>
          <cell r="B141" t="str">
            <v>Оптовый тариф "СЭК" нерег. пром. ч/з  "ГТЭР"</v>
          </cell>
          <cell r="C141" t="str">
            <v>ВН</v>
          </cell>
          <cell r="D141">
            <v>0.98258000000000001</v>
          </cell>
          <cell r="E141">
            <v>0</v>
          </cell>
          <cell r="F141" t="str">
            <v>кВт*ч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 t="str">
            <v>6 ВН_1</v>
          </cell>
        </row>
        <row r="142">
          <cell r="A142">
            <v>69</v>
          </cell>
          <cell r="B142" t="str">
            <v>Оптовый тариф "СЭК" потери. ч/з  "ГТЭР"</v>
          </cell>
          <cell r="C142" t="str">
            <v>ВН</v>
          </cell>
          <cell r="D142">
            <v>0.38179999999999997</v>
          </cell>
          <cell r="E142">
            <v>0</v>
          </cell>
          <cell r="F142" t="str">
            <v>кВт*ч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str">
            <v>6 ВН</v>
          </cell>
        </row>
        <row r="143">
          <cell r="A143">
            <v>269</v>
          </cell>
          <cell r="B143" t="str">
            <v>Оптовый тариф "СЭК" нерег. потери. ч/з  "ГТЭР"</v>
          </cell>
          <cell r="C143" t="str">
            <v>ВН</v>
          </cell>
          <cell r="D143">
            <v>0.98258000000000001</v>
          </cell>
          <cell r="E143">
            <v>0</v>
          </cell>
          <cell r="F143" t="str">
            <v>кВт*ч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str">
            <v>6 ВН_1</v>
          </cell>
        </row>
        <row r="144">
          <cell r="A144">
            <v>70</v>
          </cell>
          <cell r="B144" t="str">
            <v>Оптовый тариф "СЭК" насел. ч/з  "ГТЭР"</v>
          </cell>
          <cell r="C144" t="str">
            <v>ВН</v>
          </cell>
          <cell r="D144">
            <v>0.38179999999999997</v>
          </cell>
          <cell r="E144">
            <v>0</v>
          </cell>
          <cell r="F144" t="str">
            <v>кВт*ч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str">
            <v>6 ВН</v>
          </cell>
        </row>
        <row r="145">
          <cell r="A145">
            <v>270</v>
          </cell>
          <cell r="C145" t="str">
            <v>ВН</v>
          </cell>
          <cell r="E145">
            <v>0</v>
          </cell>
          <cell r="F145" t="str">
            <v>кВт*ч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 t="str">
            <v>6 ВН_1</v>
          </cell>
        </row>
        <row r="146">
          <cell r="A146">
            <v>71</v>
          </cell>
          <cell r="B146" t="str">
            <v>Оптовый тариф "СЭК" пром. ч/з  "Сев ЭС"</v>
          </cell>
          <cell r="C146" t="str">
            <v>ВН</v>
          </cell>
          <cell r="D146">
            <v>0.38179999999999997</v>
          </cell>
          <cell r="E146">
            <v>17312</v>
          </cell>
          <cell r="F146" t="str">
            <v>кВт*ч</v>
          </cell>
          <cell r="G146">
            <v>6609.72</v>
          </cell>
          <cell r="H146">
            <v>1189.75</v>
          </cell>
          <cell r="I146">
            <v>0</v>
          </cell>
          <cell r="J146">
            <v>7799.47</v>
          </cell>
          <cell r="K146" t="str">
            <v>6 ВН</v>
          </cell>
        </row>
        <row r="147">
          <cell r="A147">
            <v>271</v>
          </cell>
          <cell r="B147" t="str">
            <v>Оптовый тариф "СЭК" нерег. пром. ч/з  "Сев ЭС"</v>
          </cell>
          <cell r="C147" t="str">
            <v>ВН</v>
          </cell>
          <cell r="D147">
            <v>0.98258000000000001</v>
          </cell>
          <cell r="E147">
            <v>0</v>
          </cell>
          <cell r="F147" t="str">
            <v>кВт*ч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str">
            <v>6 ВН_1</v>
          </cell>
        </row>
        <row r="148">
          <cell r="A148">
            <v>72</v>
          </cell>
          <cell r="B148" t="str">
            <v>Оптовый тариф "СЭК" пром. ч/з "Л-Инвест"</v>
          </cell>
          <cell r="C148" t="str">
            <v>ВН</v>
          </cell>
          <cell r="D148">
            <v>0.38179999999999997</v>
          </cell>
          <cell r="E148">
            <v>3523</v>
          </cell>
          <cell r="F148" t="str">
            <v>кВт*ч</v>
          </cell>
          <cell r="G148">
            <v>1345.08</v>
          </cell>
          <cell r="H148">
            <v>242.11</v>
          </cell>
          <cell r="I148">
            <v>0</v>
          </cell>
          <cell r="J148">
            <v>1587.19</v>
          </cell>
          <cell r="K148" t="str">
            <v>6 ВН</v>
          </cell>
        </row>
        <row r="149">
          <cell r="A149">
            <v>272</v>
          </cell>
          <cell r="B149" t="str">
            <v>Оптовый тариф "СЭК" нерег. пром. ч/з "Л-Инвест"</v>
          </cell>
          <cell r="C149" t="str">
            <v>ВН</v>
          </cell>
          <cell r="D149">
            <v>0.98258000000000001</v>
          </cell>
          <cell r="E149">
            <v>0</v>
          </cell>
          <cell r="F149" t="str">
            <v>кВт*ч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 t="str">
            <v>6 ВН_1</v>
          </cell>
        </row>
        <row r="150">
          <cell r="A150">
            <v>73</v>
          </cell>
          <cell r="B150" t="str">
            <v>Оптовый тариф "СЭК" пром. ч/з "НСГД"</v>
          </cell>
          <cell r="C150" t="str">
            <v>ВН</v>
          </cell>
          <cell r="D150">
            <v>0.38179999999999997</v>
          </cell>
          <cell r="E150">
            <v>21200</v>
          </cell>
          <cell r="F150" t="str">
            <v>кВт*ч</v>
          </cell>
          <cell r="G150">
            <v>8094.16</v>
          </cell>
          <cell r="H150">
            <v>1456.95</v>
          </cell>
          <cell r="I150">
            <v>0</v>
          </cell>
          <cell r="J150">
            <v>9551.11</v>
          </cell>
          <cell r="K150" t="str">
            <v>6 ВН</v>
          </cell>
        </row>
        <row r="151">
          <cell r="A151">
            <v>273</v>
          </cell>
          <cell r="B151" t="str">
            <v>Оптовый тариф "СЭК" нерег. пром. ч/з "НСГД"</v>
          </cell>
          <cell r="C151" t="str">
            <v>ВН</v>
          </cell>
          <cell r="D151">
            <v>0.98258000000000001</v>
          </cell>
          <cell r="E151">
            <v>0</v>
          </cell>
          <cell r="F151" t="str">
            <v>кВт*ч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 t="str">
            <v>6 ВН_1</v>
          </cell>
        </row>
        <row r="152">
          <cell r="A152">
            <v>74</v>
          </cell>
          <cell r="B152" t="str">
            <v>Оптовый тариф "СЭК" пром. ч/з "АНГС"</v>
          </cell>
          <cell r="C152" t="str">
            <v>ВН</v>
          </cell>
          <cell r="D152">
            <v>0.38179999999999997</v>
          </cell>
          <cell r="E152">
            <v>3400</v>
          </cell>
          <cell r="F152" t="str">
            <v>кВт*ч</v>
          </cell>
          <cell r="G152">
            <v>1298.1199999999999</v>
          </cell>
          <cell r="H152">
            <v>233.66</v>
          </cell>
          <cell r="I152">
            <v>0</v>
          </cell>
          <cell r="J152">
            <v>1531.78</v>
          </cell>
          <cell r="K152" t="str">
            <v>6 ВН</v>
          </cell>
        </row>
        <row r="153">
          <cell r="A153">
            <v>274</v>
          </cell>
          <cell r="B153" t="str">
            <v>Оптовый тариф "СЭК" нерег. пром. ч/з "АНГС"</v>
          </cell>
          <cell r="C153" t="str">
            <v>ВН</v>
          </cell>
          <cell r="D153">
            <v>0.98258000000000001</v>
          </cell>
          <cell r="E153">
            <v>0</v>
          </cell>
          <cell r="F153" t="str">
            <v>кВт*ч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str">
            <v>6 ВН_1</v>
          </cell>
        </row>
        <row r="154">
          <cell r="A154">
            <v>75</v>
          </cell>
          <cell r="B154" t="str">
            <v>Оптовый тариф "СЭК" пром. ч/з "СТПС"</v>
          </cell>
          <cell r="C154" t="str">
            <v>ВН</v>
          </cell>
          <cell r="D154">
            <v>0.38179999999999997</v>
          </cell>
          <cell r="E154">
            <v>10840</v>
          </cell>
          <cell r="F154" t="str">
            <v>кВт*ч</v>
          </cell>
          <cell r="G154">
            <v>4138.71</v>
          </cell>
          <cell r="H154">
            <v>744.97</v>
          </cell>
          <cell r="I154">
            <v>0</v>
          </cell>
          <cell r="J154">
            <v>4883.68</v>
          </cell>
          <cell r="K154" t="str">
            <v>6 ВН</v>
          </cell>
        </row>
        <row r="155">
          <cell r="A155">
            <v>275</v>
          </cell>
          <cell r="B155" t="str">
            <v>Оптовый тариф "СЭК" нерег. пром. ч/з "СТПС"</v>
          </cell>
          <cell r="C155" t="str">
            <v>ВН</v>
          </cell>
          <cell r="D155">
            <v>0.98258000000000001</v>
          </cell>
          <cell r="E155">
            <v>0</v>
          </cell>
          <cell r="F155" t="str">
            <v>кВт*ч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 t="str">
            <v>6 ВН_1</v>
          </cell>
        </row>
        <row r="156">
          <cell r="A156">
            <v>76</v>
          </cell>
          <cell r="B156" t="str">
            <v xml:space="preserve">Оптовый тариф "СЭК" пром. </v>
          </cell>
          <cell r="C156" t="str">
            <v>ВН</v>
          </cell>
          <cell r="D156">
            <v>0.38179999999999997</v>
          </cell>
          <cell r="E156">
            <v>0</v>
          </cell>
          <cell r="F156" t="str">
            <v>кВт*ч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 t="str">
            <v>6 ВН</v>
          </cell>
        </row>
        <row r="157">
          <cell r="A157">
            <v>276</v>
          </cell>
          <cell r="B157" t="str">
            <v>Оптовый тариф "СЭК" нерег. пром.</v>
          </cell>
          <cell r="C157" t="str">
            <v>ВН</v>
          </cell>
          <cell r="D157">
            <v>0.98258000000000001</v>
          </cell>
          <cell r="E157">
            <v>0</v>
          </cell>
          <cell r="F157" t="str">
            <v>кВт*ч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str">
            <v>6 ВН_1</v>
          </cell>
        </row>
        <row r="158">
          <cell r="A158">
            <v>77</v>
          </cell>
          <cell r="B158" t="str">
            <v xml:space="preserve">Оптовый тариф "СЭК" пром. </v>
          </cell>
          <cell r="C158" t="str">
            <v>ВН</v>
          </cell>
          <cell r="D158">
            <v>0.38179999999999997</v>
          </cell>
          <cell r="E158">
            <v>0</v>
          </cell>
          <cell r="F158" t="str">
            <v>кВт*ч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 t="str">
            <v>6 ВН</v>
          </cell>
        </row>
        <row r="159">
          <cell r="A159">
            <v>277</v>
          </cell>
          <cell r="B159" t="str">
            <v>Оптовый тариф "СЭК" нерег. пром.</v>
          </cell>
          <cell r="C159" t="str">
            <v>ВН</v>
          </cell>
          <cell r="D159">
            <v>0.98258000000000001</v>
          </cell>
          <cell r="E159">
            <v>0</v>
          </cell>
          <cell r="F159" t="str">
            <v>кВт*ч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str">
            <v>6 ВН_1</v>
          </cell>
        </row>
        <row r="160">
          <cell r="A160">
            <v>78</v>
          </cell>
          <cell r="B160" t="str">
            <v xml:space="preserve">Оптовый тариф "СЭК" пром. </v>
          </cell>
          <cell r="C160" t="str">
            <v>ВН</v>
          </cell>
          <cell r="D160">
            <v>0.38179999999999997</v>
          </cell>
          <cell r="E160">
            <v>0</v>
          </cell>
          <cell r="F160" t="str">
            <v>кВт*ч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 t="str">
            <v>6 ВН</v>
          </cell>
        </row>
        <row r="161">
          <cell r="A161">
            <v>278</v>
          </cell>
          <cell r="B161" t="str">
            <v>Оптовый тариф "СЭК" нерег. пром.</v>
          </cell>
          <cell r="C161" t="str">
            <v>ВН</v>
          </cell>
          <cell r="D161">
            <v>0.98258000000000001</v>
          </cell>
          <cell r="E161">
            <v>0</v>
          </cell>
          <cell r="F161" t="str">
            <v>кВт*ч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 t="str">
            <v>6 ВН_1</v>
          </cell>
        </row>
        <row r="162">
          <cell r="A162">
            <v>79</v>
          </cell>
          <cell r="B162" t="str">
            <v xml:space="preserve">Оптовый тариф "СЭК" пром. </v>
          </cell>
          <cell r="C162" t="str">
            <v>ВН</v>
          </cell>
          <cell r="D162">
            <v>0.38179999999999997</v>
          </cell>
          <cell r="E162">
            <v>0</v>
          </cell>
          <cell r="F162" t="str">
            <v>кВт*ч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str">
            <v>6 ВН</v>
          </cell>
        </row>
        <row r="163">
          <cell r="A163">
            <v>279</v>
          </cell>
          <cell r="B163" t="str">
            <v>Оптовый тариф "СЭК" нерег. пром.</v>
          </cell>
          <cell r="C163" t="str">
            <v>ВН</v>
          </cell>
          <cell r="D163">
            <v>0.98258000000000001</v>
          </cell>
          <cell r="E163">
            <v>0</v>
          </cell>
          <cell r="F163" t="str">
            <v>кВт*ч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str">
            <v>6 ВН_1</v>
          </cell>
        </row>
        <row r="164">
          <cell r="A164">
            <v>80</v>
          </cell>
          <cell r="B164" t="str">
            <v>Новый тариф пром.</v>
          </cell>
          <cell r="C164" t="str">
            <v>СН2</v>
          </cell>
          <cell r="E164">
            <v>0</v>
          </cell>
          <cell r="F164" t="str">
            <v>кВт*ч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</row>
        <row r="165">
          <cell r="A165">
            <v>280</v>
          </cell>
          <cell r="B165" t="str">
            <v>Новый тариф пром. по нерег. (свободной) цене</v>
          </cell>
          <cell r="C165" t="str">
            <v>СН2</v>
          </cell>
          <cell r="E165">
            <v>0</v>
          </cell>
          <cell r="F165" t="str">
            <v>кВт*ч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</row>
        <row r="166">
          <cell r="A166">
            <v>81</v>
          </cell>
          <cell r="B166" t="str">
            <v>Новый тариф пром.</v>
          </cell>
          <cell r="C166" t="str">
            <v>СН2</v>
          </cell>
          <cell r="E166">
            <v>0</v>
          </cell>
          <cell r="F166" t="str">
            <v>кВт*ч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</row>
        <row r="167">
          <cell r="A167">
            <v>281</v>
          </cell>
          <cell r="B167" t="str">
            <v>Новый тариф пром. по нерег. (свободной) цене</v>
          </cell>
          <cell r="C167" t="str">
            <v>СН2</v>
          </cell>
          <cell r="E167">
            <v>0</v>
          </cell>
          <cell r="F167" t="str">
            <v>кВт*ч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</row>
        <row r="168">
          <cell r="A168">
            <v>82</v>
          </cell>
          <cell r="B168" t="str">
            <v xml:space="preserve">Перерасчет ОАО "СевЭнКо" за 2006 г. </v>
          </cell>
          <cell r="C168" t="str">
            <v>ВН</v>
          </cell>
          <cell r="D168">
            <v>0.95399999999999996</v>
          </cell>
          <cell r="E168">
            <v>0</v>
          </cell>
          <cell r="F168" t="str">
            <v>кВт*ч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str">
            <v>6 ВН</v>
          </cell>
        </row>
        <row r="169">
          <cell r="A169">
            <v>282</v>
          </cell>
          <cell r="E169">
            <v>0</v>
          </cell>
          <cell r="F169" t="str">
            <v>кВт*ч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A170">
            <v>83</v>
          </cell>
          <cell r="B170" t="str">
            <v xml:space="preserve">Пром. свыше 750 кВА  </v>
          </cell>
          <cell r="C170" t="str">
            <v>СН2</v>
          </cell>
          <cell r="D170">
            <v>1.373</v>
          </cell>
          <cell r="E170">
            <v>1709140</v>
          </cell>
          <cell r="F170" t="str">
            <v>кВт*ч</v>
          </cell>
          <cell r="G170">
            <v>2346649.2200000002</v>
          </cell>
          <cell r="H170">
            <v>422396.86</v>
          </cell>
          <cell r="I170">
            <v>0</v>
          </cell>
          <cell r="J170">
            <v>2769046.08</v>
          </cell>
          <cell r="K170" t="str">
            <v>2.2.1 СН2</v>
          </cell>
        </row>
        <row r="171">
          <cell r="A171">
            <v>283</v>
          </cell>
          <cell r="B171" t="str">
            <v>Пром. свыше 750 кВА   по нерег. (свободной) цене</v>
          </cell>
          <cell r="C171" t="str">
            <v>СН2</v>
          </cell>
          <cell r="D171">
            <v>1.7674000000000001</v>
          </cell>
          <cell r="E171">
            <v>0</v>
          </cell>
          <cell r="F171" t="str">
            <v>кВт*ч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str">
            <v>2.2.1 СН2_1</v>
          </cell>
        </row>
        <row r="172">
          <cell r="A172">
            <v>84</v>
          </cell>
          <cell r="B172" t="str">
            <v xml:space="preserve">Пром. до 750 кВА  </v>
          </cell>
          <cell r="C172" t="str">
            <v>СН2</v>
          </cell>
          <cell r="D172">
            <v>1.373</v>
          </cell>
          <cell r="E172">
            <v>69772</v>
          </cell>
          <cell r="F172" t="str">
            <v>кВт*ч</v>
          </cell>
          <cell r="G172">
            <v>95796.95</v>
          </cell>
          <cell r="H172">
            <v>17243.449999999997</v>
          </cell>
          <cell r="I172">
            <v>0</v>
          </cell>
          <cell r="J172">
            <v>113040.4</v>
          </cell>
          <cell r="K172" t="str">
            <v>2.2.2 СН2</v>
          </cell>
        </row>
        <row r="173">
          <cell r="A173">
            <v>284</v>
          </cell>
          <cell r="B173" t="str">
            <v>Пром. до 750 кВА   по нерег. (свободной) цене</v>
          </cell>
          <cell r="C173" t="str">
            <v>СН2</v>
          </cell>
          <cell r="D173">
            <v>1.7674000000000001</v>
          </cell>
          <cell r="E173">
            <v>0</v>
          </cell>
          <cell r="F173" t="str">
            <v>кВт*ч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str">
            <v>2.2.2 СН2_1</v>
          </cell>
        </row>
        <row r="174">
          <cell r="A174">
            <v>85</v>
          </cell>
          <cell r="B174" t="str">
            <v xml:space="preserve">Пром. до 750 кВА  </v>
          </cell>
          <cell r="C174" t="str">
            <v>СН2</v>
          </cell>
          <cell r="D174">
            <v>1.373</v>
          </cell>
          <cell r="E174">
            <v>0</v>
          </cell>
          <cell r="F174" t="str">
            <v>кВт*ч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str">
            <v>2.2.2 СН2</v>
          </cell>
        </row>
        <row r="175">
          <cell r="A175">
            <v>285</v>
          </cell>
          <cell r="B175" t="str">
            <v>Пром. до 750 кВА   по нерег. (свободной) цене</v>
          </cell>
          <cell r="C175" t="str">
            <v>СН2</v>
          </cell>
          <cell r="D175">
            <v>1.7674000000000001</v>
          </cell>
          <cell r="E175">
            <v>0</v>
          </cell>
          <cell r="F175" t="str">
            <v>кВт*ч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str">
            <v>2.2.2 СН2_1</v>
          </cell>
        </row>
        <row r="176">
          <cell r="A176">
            <v>86</v>
          </cell>
          <cell r="B176" t="str">
            <v>Непромышленные потребители</v>
          </cell>
          <cell r="C176" t="str">
            <v>СН2</v>
          </cell>
          <cell r="D176">
            <v>1.373</v>
          </cell>
          <cell r="E176">
            <v>5320</v>
          </cell>
          <cell r="F176" t="str">
            <v>кВт*ч</v>
          </cell>
          <cell r="G176">
            <v>7304.36</v>
          </cell>
          <cell r="H176">
            <v>1314.78</v>
          </cell>
          <cell r="I176">
            <v>0</v>
          </cell>
          <cell r="J176">
            <v>8619.14</v>
          </cell>
          <cell r="K176" t="str">
            <v>2.2.3 СН2</v>
          </cell>
        </row>
        <row r="177">
          <cell r="A177">
            <v>286</v>
          </cell>
          <cell r="B177" t="str">
            <v>Непром. потребители по нерег. (свободной) цене</v>
          </cell>
          <cell r="C177" t="str">
            <v>СН2</v>
          </cell>
          <cell r="D177">
            <v>1.7674000000000001</v>
          </cell>
          <cell r="E177">
            <v>0</v>
          </cell>
          <cell r="F177" t="str">
            <v>кВт*ч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str">
            <v>2.2.3 СН2_1</v>
          </cell>
        </row>
        <row r="178">
          <cell r="A178">
            <v>87</v>
          </cell>
          <cell r="B178" t="str">
            <v>Непромышленные потребители</v>
          </cell>
          <cell r="C178" t="str">
            <v>СН2</v>
          </cell>
          <cell r="D178">
            <v>1.373</v>
          </cell>
          <cell r="E178">
            <v>0</v>
          </cell>
          <cell r="F178" t="str">
            <v>кВт*ч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str">
            <v>2.2.3 СН2</v>
          </cell>
        </row>
        <row r="179">
          <cell r="A179">
            <v>287</v>
          </cell>
          <cell r="B179" t="str">
            <v>Непром. потребители по нерег. (свободной) цене</v>
          </cell>
          <cell r="C179" t="str">
            <v>СН2</v>
          </cell>
          <cell r="D179">
            <v>1.7674000000000001</v>
          </cell>
          <cell r="E179">
            <v>0</v>
          </cell>
          <cell r="F179" t="str">
            <v>кВт*ч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str">
            <v>2.2.3 СН2_1</v>
          </cell>
        </row>
        <row r="180">
          <cell r="A180">
            <v>88</v>
          </cell>
          <cell r="B180" t="str">
            <v>Непромышленные потребители</v>
          </cell>
          <cell r="C180" t="str">
            <v>НН</v>
          </cell>
          <cell r="D180">
            <v>1.4926999999999999</v>
          </cell>
          <cell r="E180">
            <v>8436</v>
          </cell>
          <cell r="F180" t="str">
            <v>кВт*ч</v>
          </cell>
          <cell r="G180">
            <v>12592.41</v>
          </cell>
          <cell r="H180">
            <v>2266.63</v>
          </cell>
          <cell r="I180">
            <v>0</v>
          </cell>
          <cell r="J180">
            <v>14859.039999999999</v>
          </cell>
          <cell r="K180" t="str">
            <v>2.2.3 НН</v>
          </cell>
        </row>
        <row r="181">
          <cell r="A181">
            <v>288</v>
          </cell>
          <cell r="B181" t="str">
            <v>Непром. потребители по нерег. (свободной) цене</v>
          </cell>
          <cell r="C181" t="str">
            <v>НН</v>
          </cell>
          <cell r="D181">
            <v>1.8871</v>
          </cell>
          <cell r="E181">
            <v>0</v>
          </cell>
          <cell r="F181" t="str">
            <v>кВт*ч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str">
            <v>2.2.3 НН_1</v>
          </cell>
        </row>
        <row r="182">
          <cell r="A182">
            <v>89</v>
          </cell>
          <cell r="B182" t="str">
            <v>Непромышленные потребители</v>
          </cell>
          <cell r="C182" t="str">
            <v>НН</v>
          </cell>
          <cell r="D182">
            <v>1.4926999999999999</v>
          </cell>
          <cell r="E182">
            <v>0</v>
          </cell>
          <cell r="F182" t="str">
            <v>кВт*ч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str">
            <v>2.2.3 НН</v>
          </cell>
        </row>
        <row r="183">
          <cell r="A183">
            <v>289</v>
          </cell>
          <cell r="B183" t="str">
            <v>Непром. потребители по нерег. (свободной) цене</v>
          </cell>
          <cell r="C183" t="str">
            <v>НН</v>
          </cell>
          <cell r="D183">
            <v>1.8871</v>
          </cell>
          <cell r="E183">
            <v>0</v>
          </cell>
          <cell r="F183" t="str">
            <v>кВт*ч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 t="str">
            <v>2.2.3 НН_1</v>
          </cell>
        </row>
        <row r="184">
          <cell r="A184">
            <v>90</v>
          </cell>
          <cell r="B184" t="str">
            <v>Потери "ЯЖДК"</v>
          </cell>
          <cell r="C184" t="str">
            <v>СН2</v>
          </cell>
          <cell r="D184">
            <v>0.62777000000000005</v>
          </cell>
          <cell r="E184">
            <v>0</v>
          </cell>
          <cell r="F184" t="str">
            <v>кВт*ч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</row>
        <row r="185">
          <cell r="A185">
            <v>290</v>
          </cell>
          <cell r="B185" t="str">
            <v>Потери "ЯЖДК" по нерег. (свободной) цене</v>
          </cell>
          <cell r="C185" t="str">
            <v>СН2</v>
          </cell>
          <cell r="D185">
            <v>1.14106</v>
          </cell>
          <cell r="E185">
            <v>0</v>
          </cell>
          <cell r="F185" t="str">
            <v>кВт*ч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</row>
        <row r="186">
          <cell r="A186">
            <v>91</v>
          </cell>
          <cell r="B186" t="str">
            <v>Потери "ЯЖДК"</v>
          </cell>
          <cell r="C186" t="str">
            <v>НН</v>
          </cell>
          <cell r="D186">
            <v>0.62777000000000005</v>
          </cell>
          <cell r="E186">
            <v>0</v>
          </cell>
          <cell r="F186" t="str">
            <v>кВт*ч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7">
          <cell r="A187">
            <v>291</v>
          </cell>
          <cell r="B187" t="str">
            <v>Потери "ЯЖДК" по нерег. (свободной) цене</v>
          </cell>
          <cell r="C187" t="str">
            <v>НН</v>
          </cell>
          <cell r="D187">
            <v>1.14106</v>
          </cell>
          <cell r="E187">
            <v>0</v>
          </cell>
          <cell r="F187" t="str">
            <v>кВт*ч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88">
          <cell r="A188">
            <v>92</v>
          </cell>
          <cell r="B188" t="str">
            <v>Сверхнормативные потери "ГПЭ" НУЭВС</v>
          </cell>
          <cell r="C188" t="str">
            <v>СН2</v>
          </cell>
          <cell r="D188">
            <v>1.0905</v>
          </cell>
          <cell r="E188">
            <v>0</v>
          </cell>
          <cell r="F188" t="str">
            <v>кВт*ч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89">
          <cell r="A189">
            <v>292</v>
          </cell>
          <cell r="B189" t="str">
            <v>Сверхнормативные потери "ГПЭ" по нерег. (свободной) цене НУЭВС</v>
          </cell>
          <cell r="C189" t="str">
            <v>СН2</v>
          </cell>
          <cell r="D189">
            <v>1.48491</v>
          </cell>
          <cell r="E189">
            <v>0</v>
          </cell>
          <cell r="F189" t="str">
            <v>кВт*ч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0">
          <cell r="A190">
            <v>93</v>
          </cell>
          <cell r="B190" t="str">
            <v>Сверхнормативные потери "ГПЭ" НУЭВС</v>
          </cell>
          <cell r="C190" t="str">
            <v>НН</v>
          </cell>
          <cell r="D190">
            <v>1.0905</v>
          </cell>
          <cell r="E190">
            <v>0</v>
          </cell>
          <cell r="F190" t="str">
            <v>кВт*ч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1">
          <cell r="A191">
            <v>293</v>
          </cell>
          <cell r="B191" t="str">
            <v>Сверхнормативные потери "ГПЭ" по нерег. (свободной) ценеН УЭВС</v>
          </cell>
          <cell r="C191" t="str">
            <v>НН</v>
          </cell>
          <cell r="D191">
            <v>1.48491</v>
          </cell>
          <cell r="E191">
            <v>0</v>
          </cell>
          <cell r="F191" t="str">
            <v>кВт*ч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2">
          <cell r="A192">
            <v>94</v>
          </cell>
          <cell r="B192" t="str">
            <v>Сверхнормативные потери "ГПЭ" ПУЭВС</v>
          </cell>
          <cell r="C192" t="str">
            <v>СН2</v>
          </cell>
          <cell r="D192">
            <v>1.0905</v>
          </cell>
          <cell r="E192">
            <v>0</v>
          </cell>
          <cell r="F192" t="str">
            <v>кВт*ч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</row>
        <row r="193">
          <cell r="A193">
            <v>294</v>
          </cell>
          <cell r="B193" t="str">
            <v>Сверхнормативные потери "ГПЭ" по нерег. (свободной) цене ПУЭВС</v>
          </cell>
          <cell r="C193" t="str">
            <v>СН2</v>
          </cell>
          <cell r="D193">
            <v>1.48491</v>
          </cell>
          <cell r="E193">
            <v>0</v>
          </cell>
          <cell r="F193" t="str">
            <v>кВт*ч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</row>
        <row r="194">
          <cell r="A194">
            <v>95</v>
          </cell>
          <cell r="B194" t="str">
            <v>Сверхнормативные потери "ГПЭ" ПУЭВС</v>
          </cell>
          <cell r="C194" t="str">
            <v>НН</v>
          </cell>
          <cell r="D194">
            <v>1.0905</v>
          </cell>
          <cell r="E194">
            <v>0</v>
          </cell>
          <cell r="F194" t="str">
            <v>кВт*ч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</row>
        <row r="195">
          <cell r="A195">
            <v>295</v>
          </cell>
          <cell r="B195" t="str">
            <v>Сверхнормативные потери "ГПЭ" по нерег. (свободной) цене ПУЭВС</v>
          </cell>
          <cell r="C195" t="str">
            <v>НН</v>
          </cell>
          <cell r="D195">
            <v>1.48491</v>
          </cell>
          <cell r="E195">
            <v>0</v>
          </cell>
          <cell r="F195" t="str">
            <v>кВт*ч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196">
          <cell r="A196">
            <v>96</v>
          </cell>
          <cell r="B196" t="str">
            <v>Сверхнормативные потери ГТЭР</v>
          </cell>
          <cell r="C196" t="str">
            <v>СН2</v>
          </cell>
          <cell r="D196">
            <v>1.0905</v>
          </cell>
          <cell r="E196">
            <v>0</v>
          </cell>
          <cell r="F196" t="str">
            <v>кВт*ч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197">
          <cell r="A197">
            <v>296</v>
          </cell>
          <cell r="B197" t="str">
            <v xml:space="preserve">Сверхнормативные потери "ГТЭР" по нерег. (свободной) цене </v>
          </cell>
          <cell r="C197" t="str">
            <v>СН2</v>
          </cell>
          <cell r="D197">
            <v>1.48491</v>
          </cell>
          <cell r="E197">
            <v>0</v>
          </cell>
          <cell r="F197" t="str">
            <v>кВт*ч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A198">
            <v>97</v>
          </cell>
          <cell r="B198" t="str">
            <v>Сверхнормативные потери ГТЭР</v>
          </cell>
          <cell r="C198" t="str">
            <v>НН</v>
          </cell>
          <cell r="D198">
            <v>1.0905</v>
          </cell>
          <cell r="E198">
            <v>0</v>
          </cell>
          <cell r="F198" t="str">
            <v>кВт*ч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</row>
        <row r="199">
          <cell r="A199">
            <v>297</v>
          </cell>
          <cell r="B199" t="str">
            <v xml:space="preserve">Сверхнормативные потери "ГТЭР" по нерег. (свободной) цене </v>
          </cell>
          <cell r="C199" t="str">
            <v>НН</v>
          </cell>
          <cell r="D199">
            <v>1.48491</v>
          </cell>
          <cell r="E199">
            <v>0</v>
          </cell>
          <cell r="F199" t="str">
            <v>кВт*ч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</row>
        <row r="200">
          <cell r="A200">
            <v>98</v>
          </cell>
          <cell r="B200" t="str">
            <v>Сверхнормативные потери ТЭР</v>
          </cell>
          <cell r="C200" t="str">
            <v>СН2</v>
          </cell>
          <cell r="D200">
            <v>1.0905</v>
          </cell>
          <cell r="E200">
            <v>0</v>
          </cell>
          <cell r="F200" t="str">
            <v>кВт*ч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</row>
        <row r="201">
          <cell r="A201">
            <v>298</v>
          </cell>
          <cell r="B201" t="str">
            <v xml:space="preserve">Сверхнормативные потери "ТЭР" по нерег. (свободной) цене </v>
          </cell>
          <cell r="C201" t="str">
            <v>СН2</v>
          </cell>
          <cell r="D201">
            <v>1.48491</v>
          </cell>
          <cell r="E201">
            <v>0</v>
          </cell>
          <cell r="F201" t="str">
            <v>кВт*ч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</row>
        <row r="202">
          <cell r="A202">
            <v>99</v>
          </cell>
          <cell r="B202" t="str">
            <v>Сверхнормативные потери ТЭР</v>
          </cell>
          <cell r="C202" t="str">
            <v>НН</v>
          </cell>
          <cell r="D202">
            <v>1.0905</v>
          </cell>
          <cell r="E202">
            <v>0</v>
          </cell>
          <cell r="F202" t="str">
            <v>кВт*ч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</row>
        <row r="203">
          <cell r="A203">
            <v>299</v>
          </cell>
          <cell r="B203" t="str">
            <v xml:space="preserve">Сверхнормативные потери "ТЭР" по нерег. (свободной) цене </v>
          </cell>
          <cell r="C203" t="str">
            <v>НН</v>
          </cell>
          <cell r="D203">
            <v>1.48491</v>
          </cell>
          <cell r="E203">
            <v>0</v>
          </cell>
          <cell r="F203" t="str">
            <v>кВт*ч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A204">
            <v>100</v>
          </cell>
          <cell r="B204" t="str">
            <v xml:space="preserve">Население с эл.плитами  </v>
          </cell>
          <cell r="C204" t="str">
            <v>СН2</v>
          </cell>
          <cell r="D204">
            <v>0.83</v>
          </cell>
          <cell r="E204">
            <v>838002</v>
          </cell>
          <cell r="F204" t="str">
            <v>кВт*ч</v>
          </cell>
          <cell r="G204">
            <v>589442.09000000008</v>
          </cell>
          <cell r="H204">
            <v>0</v>
          </cell>
          <cell r="I204">
            <v>106099.57</v>
          </cell>
          <cell r="J204">
            <v>695541.66</v>
          </cell>
          <cell r="K204" t="str">
            <v>3.5 СН2</v>
          </cell>
        </row>
        <row r="205">
          <cell r="A205">
            <v>101</v>
          </cell>
          <cell r="B205" t="str">
            <v xml:space="preserve">Население с эл.плитами  </v>
          </cell>
          <cell r="C205" t="str">
            <v>СН2</v>
          </cell>
          <cell r="D205">
            <v>0.83</v>
          </cell>
          <cell r="E205">
            <v>66475</v>
          </cell>
          <cell r="F205" t="str">
            <v>кВт*ч</v>
          </cell>
          <cell r="G205">
            <v>46757.840000000004</v>
          </cell>
          <cell r="H205">
            <v>0</v>
          </cell>
          <cell r="I205">
            <v>8416.41</v>
          </cell>
          <cell r="J205">
            <v>55174.25</v>
          </cell>
          <cell r="K205" t="str">
            <v>3.5 СН2</v>
          </cell>
        </row>
        <row r="206">
          <cell r="A206">
            <v>102</v>
          </cell>
          <cell r="B206" t="str">
            <v xml:space="preserve">Население с эл.плитами  </v>
          </cell>
          <cell r="C206" t="str">
            <v>СН2</v>
          </cell>
          <cell r="D206">
            <v>0.83</v>
          </cell>
          <cell r="E206">
            <v>0</v>
          </cell>
          <cell r="F206" t="str">
            <v>кВт*ч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 t="str">
            <v>3.5 СН2</v>
          </cell>
        </row>
        <row r="207">
          <cell r="A207">
            <v>103</v>
          </cell>
          <cell r="B207" t="str">
            <v xml:space="preserve">Население с эл.плитами  </v>
          </cell>
          <cell r="C207" t="str">
            <v>СН2</v>
          </cell>
          <cell r="D207">
            <v>0.83</v>
          </cell>
          <cell r="E207">
            <v>20403</v>
          </cell>
          <cell r="F207" t="str">
            <v>кВт*ч</v>
          </cell>
          <cell r="G207">
            <v>14351.260000000002</v>
          </cell>
          <cell r="H207">
            <v>0</v>
          </cell>
          <cell r="I207">
            <v>2583.23</v>
          </cell>
          <cell r="J207">
            <v>16934.490000000002</v>
          </cell>
          <cell r="K207" t="str">
            <v>3.5 СН2</v>
          </cell>
        </row>
        <row r="208">
          <cell r="A208">
            <v>104</v>
          </cell>
          <cell r="B208" t="str">
            <v xml:space="preserve">Население с эл.плитами  </v>
          </cell>
          <cell r="C208" t="str">
            <v>НН</v>
          </cell>
          <cell r="D208">
            <v>0.83</v>
          </cell>
          <cell r="E208">
            <v>768911</v>
          </cell>
          <cell r="F208" t="str">
            <v>кВт*ч</v>
          </cell>
          <cell r="G208">
            <v>540844.15999999992</v>
          </cell>
          <cell r="H208">
            <v>0</v>
          </cell>
          <cell r="I208">
            <v>97351.969999999987</v>
          </cell>
          <cell r="J208">
            <v>638196.12999999989</v>
          </cell>
          <cell r="K208" t="str">
            <v>3.5 НН</v>
          </cell>
        </row>
        <row r="209">
          <cell r="A209">
            <v>105</v>
          </cell>
          <cell r="B209" t="str">
            <v xml:space="preserve">Население с эл.плитами  </v>
          </cell>
          <cell r="C209" t="str">
            <v>НН</v>
          </cell>
          <cell r="D209">
            <v>0.83</v>
          </cell>
          <cell r="E209">
            <v>306358</v>
          </cell>
          <cell r="F209" t="str">
            <v>кВт*ч</v>
          </cell>
          <cell r="G209">
            <v>215489.09</v>
          </cell>
          <cell r="H209">
            <v>0</v>
          </cell>
          <cell r="I209">
            <v>38788.050000000003</v>
          </cell>
          <cell r="J209">
            <v>254277.14</v>
          </cell>
          <cell r="K209" t="str">
            <v>3.5 НН</v>
          </cell>
        </row>
        <row r="210">
          <cell r="A210">
            <v>106</v>
          </cell>
          <cell r="B210" t="str">
            <v xml:space="preserve">Население с эл.плитами  </v>
          </cell>
          <cell r="C210" t="str">
            <v>НН</v>
          </cell>
          <cell r="D210">
            <v>0.83</v>
          </cell>
          <cell r="E210">
            <v>127351</v>
          </cell>
          <cell r="F210" t="str">
            <v>кВт*ч</v>
          </cell>
          <cell r="G210">
            <v>89577.4</v>
          </cell>
          <cell r="H210">
            <v>0</v>
          </cell>
          <cell r="I210">
            <v>16123.93</v>
          </cell>
          <cell r="J210">
            <v>105701.33</v>
          </cell>
          <cell r="K210" t="str">
            <v>3.5 НН</v>
          </cell>
        </row>
        <row r="211">
          <cell r="A211">
            <v>107</v>
          </cell>
          <cell r="B211" t="str">
            <v>Насел. пункты город (скидка 12% согл. решения РЭК № 200)</v>
          </cell>
          <cell r="C211" t="str">
            <v>СН2</v>
          </cell>
          <cell r="D211">
            <v>0.83</v>
          </cell>
          <cell r="E211">
            <v>0</v>
          </cell>
          <cell r="F211" t="str">
            <v>кВт*ч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 t="str">
            <v>3.5 СН2</v>
          </cell>
          <cell r="L211">
            <v>0.12</v>
          </cell>
        </row>
        <row r="212">
          <cell r="A212">
            <v>108</v>
          </cell>
          <cell r="B212" t="str">
            <v>Насел. пункты город (скидка 12% согл. решения РЭК № 200)</v>
          </cell>
          <cell r="C212" t="str">
            <v>СН2</v>
          </cell>
          <cell r="D212">
            <v>0.83</v>
          </cell>
          <cell r="E212">
            <v>0</v>
          </cell>
          <cell r="F212" t="str">
            <v>кВт*ч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 t="str">
            <v>3.5 СН2</v>
          </cell>
          <cell r="L212">
            <v>0.12</v>
          </cell>
        </row>
        <row r="213">
          <cell r="A213">
            <v>109</v>
          </cell>
          <cell r="B213" t="str">
            <v xml:space="preserve">Население с эл.плитами  </v>
          </cell>
          <cell r="C213" t="str">
            <v>СН2</v>
          </cell>
          <cell r="D213">
            <v>0.83</v>
          </cell>
          <cell r="E213">
            <v>0</v>
          </cell>
          <cell r="F213" t="str">
            <v>кВт*ч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 t="str">
            <v>3.5 СН2</v>
          </cell>
        </row>
        <row r="214">
          <cell r="A214">
            <v>110</v>
          </cell>
          <cell r="B214" t="str">
            <v xml:space="preserve">Население с эл.плитами  </v>
          </cell>
          <cell r="C214" t="str">
            <v>НН</v>
          </cell>
          <cell r="D214">
            <v>0.83</v>
          </cell>
          <cell r="E214">
            <v>91731</v>
          </cell>
          <cell r="F214" t="str">
            <v>кВт*ч</v>
          </cell>
          <cell r="G214">
            <v>64522.649999999994</v>
          </cell>
          <cell r="H214">
            <v>0</v>
          </cell>
          <cell r="I214">
            <v>11614.08</v>
          </cell>
          <cell r="J214">
            <v>76136.73</v>
          </cell>
          <cell r="K214" t="str">
            <v>3.5 НН</v>
          </cell>
        </row>
        <row r="215">
          <cell r="A215">
            <v>111</v>
          </cell>
          <cell r="B215" t="str">
            <v xml:space="preserve">Население с эл.плитами  </v>
          </cell>
          <cell r="C215" t="str">
            <v>НН</v>
          </cell>
          <cell r="D215">
            <v>0.83</v>
          </cell>
          <cell r="E215">
            <v>0</v>
          </cell>
          <cell r="F215" t="str">
            <v>кВт*ч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 t="str">
            <v>3.5 НН</v>
          </cell>
        </row>
        <row r="216">
          <cell r="A216">
            <v>112</v>
          </cell>
          <cell r="B216" t="str">
            <v xml:space="preserve">Население с эл.плитами  </v>
          </cell>
          <cell r="C216" t="str">
            <v>НН</v>
          </cell>
          <cell r="D216">
            <v>0.83</v>
          </cell>
          <cell r="E216">
            <v>0</v>
          </cell>
          <cell r="F216" t="str">
            <v>кВт*ч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 t="str">
            <v>3.5 НН</v>
          </cell>
        </row>
        <row r="217">
          <cell r="A217">
            <v>113</v>
          </cell>
          <cell r="B217" t="str">
            <v xml:space="preserve">Насел. пункты город, общ. учёт   </v>
          </cell>
          <cell r="C217" t="str">
            <v>СН2</v>
          </cell>
          <cell r="E217">
            <v>0</v>
          </cell>
          <cell r="F217" t="str">
            <v>кВт*ч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 t="str">
            <v>3.4 СН2</v>
          </cell>
        </row>
        <row r="218">
          <cell r="A218">
            <v>114</v>
          </cell>
          <cell r="B218" t="str">
            <v xml:space="preserve">Насел. пункты город, общ. учёт   </v>
          </cell>
          <cell r="C218" t="str">
            <v>СН2</v>
          </cell>
          <cell r="E218">
            <v>0</v>
          </cell>
          <cell r="F218" t="str">
            <v>кВт*ч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str">
            <v>3.4 СН2</v>
          </cell>
        </row>
        <row r="219">
          <cell r="A219">
            <v>115</v>
          </cell>
          <cell r="B219" t="str">
            <v xml:space="preserve">Насел. пункты город, общ. учёт   </v>
          </cell>
          <cell r="C219" t="str">
            <v>СН2</v>
          </cell>
          <cell r="E219">
            <v>0</v>
          </cell>
          <cell r="F219" t="str">
            <v>кВт*ч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 t="str">
            <v>3.4 СН2</v>
          </cell>
        </row>
        <row r="220">
          <cell r="A220">
            <v>116</v>
          </cell>
          <cell r="B220" t="str">
            <v xml:space="preserve">Насел. пункты город общ. учёт   </v>
          </cell>
          <cell r="C220" t="str">
            <v>НН</v>
          </cell>
          <cell r="E220">
            <v>0</v>
          </cell>
          <cell r="F220" t="str">
            <v>кВт*ч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 t="str">
            <v>3.4 НН</v>
          </cell>
        </row>
        <row r="221">
          <cell r="A221">
            <v>117</v>
          </cell>
          <cell r="B221" t="str">
            <v xml:space="preserve">Насел. пункты город общ. учёт   </v>
          </cell>
          <cell r="C221" t="str">
            <v>НН</v>
          </cell>
          <cell r="E221">
            <v>0</v>
          </cell>
          <cell r="F221" t="str">
            <v>кВт*ч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 t="str">
            <v>3.4 НН</v>
          </cell>
        </row>
        <row r="222">
          <cell r="A222">
            <v>118</v>
          </cell>
          <cell r="B222" t="str">
            <v xml:space="preserve">Насел. пункты город общ. учёт   </v>
          </cell>
          <cell r="C222" t="str">
            <v>НН</v>
          </cell>
          <cell r="E222">
            <v>0</v>
          </cell>
          <cell r="F222" t="str">
            <v>кВт*ч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 t="str">
            <v>3.4 НН</v>
          </cell>
        </row>
        <row r="223">
          <cell r="A223">
            <v>119</v>
          </cell>
          <cell r="B223" t="str">
            <v>Население с газ. плитами</v>
          </cell>
          <cell r="C223" t="str">
            <v>СН2</v>
          </cell>
          <cell r="D223">
            <v>1.19</v>
          </cell>
          <cell r="E223">
            <v>25880</v>
          </cell>
          <cell r="F223" t="str">
            <v>кВт*ч</v>
          </cell>
          <cell r="G223">
            <v>26099.33</v>
          </cell>
          <cell r="H223">
            <v>0</v>
          </cell>
          <cell r="I223">
            <v>4697.87</v>
          </cell>
          <cell r="J223">
            <v>30797.200000000001</v>
          </cell>
          <cell r="K223" t="str">
            <v>3.1 СН2</v>
          </cell>
        </row>
        <row r="224">
          <cell r="A224">
            <v>120</v>
          </cell>
          <cell r="B224" t="str">
            <v>Население с газ. плитами</v>
          </cell>
          <cell r="C224" t="str">
            <v>СН2</v>
          </cell>
          <cell r="D224">
            <v>1.19</v>
          </cell>
          <cell r="E224">
            <v>0</v>
          </cell>
          <cell r="F224" t="str">
            <v>кВт*ч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 t="str">
            <v>3.1 СН2</v>
          </cell>
        </row>
        <row r="225">
          <cell r="A225">
            <v>121</v>
          </cell>
          <cell r="B225" t="str">
            <v>Население с газ. плитами</v>
          </cell>
          <cell r="C225" t="str">
            <v>СН2</v>
          </cell>
          <cell r="D225">
            <v>1.19</v>
          </cell>
          <cell r="E225">
            <v>0</v>
          </cell>
          <cell r="F225" t="str">
            <v>кВт*ч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 t="str">
            <v>3.1 СН2</v>
          </cell>
        </row>
        <row r="226">
          <cell r="A226">
            <v>122</v>
          </cell>
          <cell r="B226" t="str">
            <v>Население с газ. плитами</v>
          </cell>
          <cell r="C226" t="str">
            <v>СН2</v>
          </cell>
          <cell r="D226">
            <v>1.19</v>
          </cell>
          <cell r="E226">
            <v>0</v>
          </cell>
          <cell r="F226" t="str">
            <v>кВт*ч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 t="str">
            <v>3.1 СН2</v>
          </cell>
        </row>
        <row r="227">
          <cell r="A227">
            <v>123</v>
          </cell>
          <cell r="B227" t="str">
            <v>Население с газ. плитами</v>
          </cell>
          <cell r="C227" t="str">
            <v>НН</v>
          </cell>
          <cell r="D227">
            <v>1.19</v>
          </cell>
          <cell r="E227">
            <v>456618</v>
          </cell>
          <cell r="F227" t="str">
            <v>кВт*ч</v>
          </cell>
          <cell r="G227">
            <v>460487.64</v>
          </cell>
          <cell r="H227">
            <v>0</v>
          </cell>
          <cell r="I227">
            <v>82887.78</v>
          </cell>
          <cell r="J227">
            <v>543375.42000000004</v>
          </cell>
          <cell r="K227" t="str">
            <v>3.1 НН</v>
          </cell>
        </row>
        <row r="228">
          <cell r="A228">
            <v>124</v>
          </cell>
          <cell r="B228" t="str">
            <v>Население с газ. плитами</v>
          </cell>
          <cell r="C228" t="str">
            <v>НН</v>
          </cell>
          <cell r="D228">
            <v>1.19</v>
          </cell>
          <cell r="E228">
            <v>160119</v>
          </cell>
          <cell r="F228" t="str">
            <v>кВт*ч</v>
          </cell>
          <cell r="G228">
            <v>161475.94</v>
          </cell>
          <cell r="H228">
            <v>0</v>
          </cell>
          <cell r="I228">
            <v>29065.670000000002</v>
          </cell>
          <cell r="J228">
            <v>190541.61000000002</v>
          </cell>
          <cell r="K228" t="str">
            <v>3.1 НН</v>
          </cell>
        </row>
        <row r="229">
          <cell r="A229">
            <v>125</v>
          </cell>
          <cell r="B229" t="str">
            <v>Население с газ. плитами</v>
          </cell>
          <cell r="C229" t="str">
            <v>НН</v>
          </cell>
          <cell r="D229">
            <v>1.19</v>
          </cell>
          <cell r="E229">
            <v>76277</v>
          </cell>
          <cell r="F229" t="str">
            <v>кВт*ч</v>
          </cell>
          <cell r="G229">
            <v>76923.42</v>
          </cell>
          <cell r="H229">
            <v>0</v>
          </cell>
          <cell r="I229">
            <v>13846.210000000001</v>
          </cell>
          <cell r="J229">
            <v>90769.63</v>
          </cell>
          <cell r="K229" t="str">
            <v>3.1 НН</v>
          </cell>
        </row>
        <row r="230">
          <cell r="A230">
            <v>126</v>
          </cell>
          <cell r="B230" t="str">
            <v>Население с газ. плитами</v>
          </cell>
          <cell r="C230" t="str">
            <v>НН</v>
          </cell>
          <cell r="D230">
            <v>1.19</v>
          </cell>
          <cell r="E230">
            <v>171158</v>
          </cell>
          <cell r="F230" t="str">
            <v>кВт*ч</v>
          </cell>
          <cell r="G230">
            <v>172608.5</v>
          </cell>
          <cell r="H230">
            <v>0</v>
          </cell>
          <cell r="I230">
            <v>31069.52</v>
          </cell>
          <cell r="J230">
            <v>203678.02000000002</v>
          </cell>
          <cell r="K230" t="str">
            <v>3.1 НН</v>
          </cell>
        </row>
        <row r="231">
          <cell r="A231">
            <v>127</v>
          </cell>
          <cell r="B231" t="str">
            <v>Бездоговорное насел. (скидка 12% согл. решения РЭК № 200)</v>
          </cell>
          <cell r="C231" t="str">
            <v>СН2</v>
          </cell>
          <cell r="D231">
            <v>1.19</v>
          </cell>
          <cell r="E231">
            <v>0</v>
          </cell>
          <cell r="F231" t="str">
            <v>кВт*ч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L231">
            <v>0.12</v>
          </cell>
        </row>
        <row r="232">
          <cell r="A232">
            <v>128</v>
          </cell>
          <cell r="B232" t="str">
            <v>Бездоговорное насел. с электроплитами</v>
          </cell>
          <cell r="C232" t="str">
            <v>СН2</v>
          </cell>
          <cell r="D232">
            <v>0.83</v>
          </cell>
          <cell r="E232">
            <v>0</v>
          </cell>
          <cell r="F232" t="str">
            <v>кВт*ч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A233">
            <v>129</v>
          </cell>
          <cell r="B233" t="str">
            <v>Население с газ. плитами с общ. учёт</v>
          </cell>
          <cell r="C233" t="str">
            <v>НН</v>
          </cell>
          <cell r="E233">
            <v>0</v>
          </cell>
          <cell r="F233" t="str">
            <v>кВт*ч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4">
          <cell r="A234">
            <v>130</v>
          </cell>
          <cell r="B234" t="str">
            <v>Население</v>
          </cell>
          <cell r="C234" t="str">
            <v>НН</v>
          </cell>
          <cell r="D234">
            <v>0.83</v>
          </cell>
          <cell r="E234">
            <v>0</v>
          </cell>
          <cell r="F234" t="str">
            <v>кВт*ч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5">
          <cell r="A235">
            <v>131</v>
          </cell>
          <cell r="B235" t="str">
            <v>Потреб. прирав к населению (т.ц. домов)</v>
          </cell>
          <cell r="C235" t="str">
            <v>СН2</v>
          </cell>
          <cell r="D235">
            <v>1.19</v>
          </cell>
          <cell r="E235">
            <v>19135</v>
          </cell>
          <cell r="F235" t="str">
            <v>кВт*ч</v>
          </cell>
          <cell r="G235">
            <v>19297.169999999998</v>
          </cell>
          <cell r="H235">
            <v>0</v>
          </cell>
          <cell r="I235">
            <v>3473.48</v>
          </cell>
          <cell r="J235">
            <v>22770.65</v>
          </cell>
          <cell r="K235" t="str">
            <v>3.3 СН2</v>
          </cell>
        </row>
        <row r="236">
          <cell r="A236">
            <v>132</v>
          </cell>
          <cell r="B236" t="str">
            <v>Потреб. прирав к населению (т.ц. домов)</v>
          </cell>
          <cell r="C236" t="str">
            <v>СН2</v>
          </cell>
          <cell r="D236">
            <v>1.19</v>
          </cell>
          <cell r="E236">
            <v>5294</v>
          </cell>
          <cell r="F236" t="str">
            <v>кВт*ч</v>
          </cell>
          <cell r="G236">
            <v>5338.86</v>
          </cell>
          <cell r="H236">
            <v>0</v>
          </cell>
          <cell r="I236">
            <v>961</v>
          </cell>
          <cell r="J236">
            <v>6299.86</v>
          </cell>
          <cell r="K236" t="str">
            <v>3.3 СН2</v>
          </cell>
        </row>
        <row r="237">
          <cell r="A237">
            <v>133</v>
          </cell>
          <cell r="B237" t="str">
            <v>Насел. пункты городские</v>
          </cell>
          <cell r="C237" t="str">
            <v>ВН</v>
          </cell>
          <cell r="D237">
            <v>1.19</v>
          </cell>
          <cell r="E237">
            <v>48115</v>
          </cell>
          <cell r="F237" t="str">
            <v>кВт*ч</v>
          </cell>
          <cell r="G237">
            <v>48522.75</v>
          </cell>
          <cell r="H237">
            <v>0</v>
          </cell>
          <cell r="I237">
            <v>8734.1</v>
          </cell>
          <cell r="J237">
            <v>57256.85</v>
          </cell>
          <cell r="K237" t="str">
            <v>3.4 ВН</v>
          </cell>
        </row>
        <row r="238">
          <cell r="A238">
            <v>134</v>
          </cell>
          <cell r="B238" t="str">
            <v>Насел. пункты городские</v>
          </cell>
          <cell r="C238" t="str">
            <v>СН2</v>
          </cell>
          <cell r="D238">
            <v>1.19</v>
          </cell>
          <cell r="E238">
            <v>0</v>
          </cell>
          <cell r="F238" t="str">
            <v>кВт*ч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 t="str">
            <v>3.4 СН2</v>
          </cell>
        </row>
        <row r="239">
          <cell r="A239">
            <v>135</v>
          </cell>
          <cell r="B239" t="str">
            <v>Потреб. прирав. к населению (скидка 12% согл. решения РЭК № 200)</v>
          </cell>
          <cell r="C239" t="str">
            <v>СН2</v>
          </cell>
          <cell r="D239">
            <v>1.19</v>
          </cell>
          <cell r="E239">
            <v>368633</v>
          </cell>
          <cell r="F239" t="str">
            <v>кВт*ч</v>
          </cell>
          <cell r="G239">
            <v>327146.15000000002</v>
          </cell>
          <cell r="H239">
            <v>0</v>
          </cell>
          <cell r="I239">
            <v>58886.32</v>
          </cell>
          <cell r="J239">
            <v>386032.47</v>
          </cell>
          <cell r="K239" t="str">
            <v>3.1 СН2</v>
          </cell>
          <cell r="L239">
            <v>0.12</v>
          </cell>
        </row>
        <row r="240">
          <cell r="A240">
            <v>136</v>
          </cell>
          <cell r="B240" t="str">
            <v>Потреб. прирав. к населению (скидка 12% согл. решения РЭК № 200)</v>
          </cell>
          <cell r="C240" t="str">
            <v>СН2</v>
          </cell>
          <cell r="D240">
            <v>1.19</v>
          </cell>
          <cell r="E240">
            <v>29626</v>
          </cell>
          <cell r="F240" t="str">
            <v>кВт*ч</v>
          </cell>
          <cell r="G240">
            <v>26291.82</v>
          </cell>
          <cell r="H240">
            <v>0</v>
          </cell>
          <cell r="I240">
            <v>4732.53</v>
          </cell>
          <cell r="J240">
            <v>31024.35</v>
          </cell>
          <cell r="K240" t="str">
            <v>3.1 СН2</v>
          </cell>
          <cell r="L240">
            <v>0.12</v>
          </cell>
        </row>
        <row r="241">
          <cell r="A241">
            <v>137</v>
          </cell>
          <cell r="B241" t="str">
            <v>Потреб. прирав. к населению (скидка 12% согл. решения РЭК № 200)</v>
          </cell>
          <cell r="C241" t="str">
            <v>СН2</v>
          </cell>
          <cell r="D241">
            <v>1.19</v>
          </cell>
          <cell r="E241">
            <v>714</v>
          </cell>
          <cell r="F241" t="str">
            <v>кВт*ч</v>
          </cell>
          <cell r="G241">
            <v>633.6400000000001</v>
          </cell>
          <cell r="H241">
            <v>0</v>
          </cell>
          <cell r="I241">
            <v>114.06</v>
          </cell>
          <cell r="J241">
            <v>747.7</v>
          </cell>
          <cell r="K241" t="str">
            <v>3.1 СН2</v>
          </cell>
          <cell r="L241">
            <v>0.12</v>
          </cell>
        </row>
        <row r="242">
          <cell r="A242">
            <v>138</v>
          </cell>
          <cell r="B242" t="str">
            <v>Потреб. прирав. к населению (скидка 12% согл. решения РЭК № 200)</v>
          </cell>
          <cell r="C242" t="str">
            <v>НН</v>
          </cell>
          <cell r="D242">
            <v>1.19</v>
          </cell>
          <cell r="E242">
            <v>38682</v>
          </cell>
          <cell r="F242" t="str">
            <v>кВт*ч</v>
          </cell>
          <cell r="G242">
            <v>34328.65</v>
          </cell>
          <cell r="H242">
            <v>0</v>
          </cell>
          <cell r="I242">
            <v>6179.15</v>
          </cell>
          <cell r="J242">
            <v>40507.800000000003</v>
          </cell>
          <cell r="K242" t="str">
            <v>3.1 НН</v>
          </cell>
          <cell r="L242">
            <v>0.12</v>
          </cell>
        </row>
        <row r="243">
          <cell r="A243">
            <v>139</v>
          </cell>
          <cell r="B243" t="str">
            <v>Потреб. прирав. к населению (скидка 12% согл. решения РЭК № 200)</v>
          </cell>
          <cell r="C243" t="str">
            <v>НН</v>
          </cell>
          <cell r="D243">
            <v>1.19</v>
          </cell>
          <cell r="E243">
            <v>0</v>
          </cell>
          <cell r="F243" t="str">
            <v>кВт*ч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 t="str">
            <v>3.1 НН</v>
          </cell>
          <cell r="L243">
            <v>0.12</v>
          </cell>
        </row>
        <row r="244">
          <cell r="A244">
            <v>140</v>
          </cell>
          <cell r="B244" t="str">
            <v>Потреб. прирав. к населению (скидка 12% согл. решения РЭК № 200)</v>
          </cell>
          <cell r="C244" t="str">
            <v>НН</v>
          </cell>
          <cell r="D244">
            <v>1.19</v>
          </cell>
          <cell r="E244">
            <v>0</v>
          </cell>
          <cell r="F244" t="str">
            <v>кВт*ч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 t="str">
            <v>3.1 НН</v>
          </cell>
          <cell r="L244">
            <v>0.12</v>
          </cell>
        </row>
        <row r="245">
          <cell r="A245">
            <v>141</v>
          </cell>
          <cell r="B245" t="str">
            <v>Насел. пункты городские</v>
          </cell>
          <cell r="C245" t="str">
            <v>СН2</v>
          </cell>
          <cell r="D245">
            <v>1.19</v>
          </cell>
          <cell r="E245">
            <v>710</v>
          </cell>
          <cell r="F245" t="str">
            <v>кВт*ч</v>
          </cell>
          <cell r="G245">
            <v>716.02</v>
          </cell>
          <cell r="H245">
            <v>0</v>
          </cell>
          <cell r="I245">
            <v>128.88</v>
          </cell>
          <cell r="J245">
            <v>844.9</v>
          </cell>
          <cell r="K245" t="str">
            <v>3.1 СН2</v>
          </cell>
        </row>
        <row r="246">
          <cell r="A246">
            <v>142</v>
          </cell>
          <cell r="B246" t="str">
            <v>Насел. пункты городские</v>
          </cell>
          <cell r="C246" t="str">
            <v>СН2</v>
          </cell>
          <cell r="D246">
            <v>1.19</v>
          </cell>
          <cell r="E246">
            <v>0</v>
          </cell>
          <cell r="F246" t="str">
            <v>кВт*ч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 t="str">
            <v>3.1 СН2</v>
          </cell>
        </row>
        <row r="247">
          <cell r="A247">
            <v>143</v>
          </cell>
          <cell r="B247" t="str">
            <v>Насел. пункты городские</v>
          </cell>
          <cell r="C247" t="str">
            <v>СН2</v>
          </cell>
          <cell r="D247">
            <v>1.19</v>
          </cell>
          <cell r="E247">
            <v>102330</v>
          </cell>
          <cell r="F247" t="str">
            <v>кВт*ч</v>
          </cell>
          <cell r="G247">
            <v>103197.2</v>
          </cell>
          <cell r="H247">
            <v>0</v>
          </cell>
          <cell r="I247">
            <v>18575.5</v>
          </cell>
          <cell r="J247">
            <v>121772.7</v>
          </cell>
          <cell r="K247" t="str">
            <v>3.1 СН2</v>
          </cell>
        </row>
        <row r="248">
          <cell r="A248">
            <v>144</v>
          </cell>
          <cell r="B248" t="str">
            <v>Сельское население</v>
          </cell>
          <cell r="C248" t="str">
            <v>ВН</v>
          </cell>
          <cell r="D248">
            <v>0.83</v>
          </cell>
          <cell r="E248">
            <v>390358</v>
          </cell>
          <cell r="F248" t="str">
            <v>кВт*ч</v>
          </cell>
          <cell r="G248">
            <v>274573.85000000003</v>
          </cell>
          <cell r="H248">
            <v>0</v>
          </cell>
          <cell r="I248">
            <v>49423.29</v>
          </cell>
          <cell r="J248">
            <v>323997.14</v>
          </cell>
          <cell r="K248" t="str">
            <v>3.2 ВН</v>
          </cell>
        </row>
        <row r="249">
          <cell r="A249">
            <v>145</v>
          </cell>
          <cell r="B249" t="str">
            <v>Сельское население</v>
          </cell>
          <cell r="C249" t="str">
            <v>СН2</v>
          </cell>
          <cell r="D249">
            <v>0.83</v>
          </cell>
          <cell r="E249">
            <v>0</v>
          </cell>
          <cell r="F249" t="str">
            <v>кВт*ч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 t="str">
            <v>3.2 СН2</v>
          </cell>
        </row>
        <row r="250">
          <cell r="A250">
            <v>146</v>
          </cell>
          <cell r="B250" t="str">
            <v>Сельское население</v>
          </cell>
          <cell r="C250" t="str">
            <v>СН2</v>
          </cell>
          <cell r="D250">
            <v>0.83</v>
          </cell>
          <cell r="E250">
            <v>0</v>
          </cell>
          <cell r="F250" t="str">
            <v>кВт*ч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 t="str">
            <v>3.2 СН2</v>
          </cell>
        </row>
        <row r="251">
          <cell r="A251">
            <v>147</v>
          </cell>
          <cell r="B251" t="str">
            <v>Сельское население</v>
          </cell>
          <cell r="C251" t="str">
            <v>НН</v>
          </cell>
          <cell r="D251">
            <v>0.83</v>
          </cell>
          <cell r="E251">
            <v>0</v>
          </cell>
          <cell r="F251" t="str">
            <v>кВт*ч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 t="str">
            <v>3.2 НН</v>
          </cell>
        </row>
        <row r="252">
          <cell r="A252">
            <v>148</v>
          </cell>
          <cell r="B252" t="str">
            <v>Сельское население</v>
          </cell>
          <cell r="C252" t="str">
            <v>НН</v>
          </cell>
          <cell r="D252">
            <v>0.83</v>
          </cell>
          <cell r="E252">
            <v>0</v>
          </cell>
          <cell r="F252" t="str">
            <v>кВт*ч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 t="str">
            <v>3.2 НН</v>
          </cell>
        </row>
        <row r="253">
          <cell r="A253">
            <v>149</v>
          </cell>
          <cell r="B253" t="str">
            <v>Сельское население с общ. учёт.</v>
          </cell>
          <cell r="C253" t="str">
            <v>СН2</v>
          </cell>
          <cell r="E253">
            <v>0</v>
          </cell>
          <cell r="F253" t="str">
            <v>кВт*ч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 t="str">
            <v>3.2 СН2</v>
          </cell>
        </row>
        <row r="254">
          <cell r="A254">
            <v>150</v>
          </cell>
          <cell r="B254" t="str">
            <v>Сельское население с общ. учёт.</v>
          </cell>
          <cell r="C254" t="str">
            <v>СН2</v>
          </cell>
          <cell r="E254">
            <v>0</v>
          </cell>
          <cell r="F254" t="str">
            <v>кВт*ч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 t="str">
            <v>3.2 СН2</v>
          </cell>
        </row>
        <row r="255">
          <cell r="A255">
            <v>151</v>
          </cell>
          <cell r="B255" t="str">
            <v>Сельское население с общ. учёт.</v>
          </cell>
          <cell r="C255" t="str">
            <v>НН</v>
          </cell>
          <cell r="E255">
            <v>0</v>
          </cell>
          <cell r="F255" t="str">
            <v>кВт*ч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 t="str">
            <v>3.2 НН</v>
          </cell>
        </row>
        <row r="256">
          <cell r="A256">
            <v>152</v>
          </cell>
          <cell r="B256" t="str">
            <v>Сельское население с общ. учёт.</v>
          </cell>
          <cell r="C256" t="str">
            <v>НН</v>
          </cell>
          <cell r="E256">
            <v>0</v>
          </cell>
          <cell r="F256" t="str">
            <v>кВт*ч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 t="str">
            <v>3.2 НН</v>
          </cell>
        </row>
        <row r="257">
          <cell r="A257">
            <v>153</v>
          </cell>
          <cell r="B257" t="str">
            <v xml:space="preserve">Население с эл.плитами  </v>
          </cell>
          <cell r="C257" t="str">
            <v>ВН</v>
          </cell>
          <cell r="D257">
            <v>0.83</v>
          </cell>
          <cell r="E257">
            <v>520385</v>
          </cell>
          <cell r="F257" t="str">
            <v>кВт*ч</v>
          </cell>
          <cell r="G257">
            <v>366033.52</v>
          </cell>
          <cell r="H257">
            <v>0</v>
          </cell>
          <cell r="I257">
            <v>65886.03</v>
          </cell>
          <cell r="J257">
            <v>431919.55000000005</v>
          </cell>
          <cell r="K257" t="str">
            <v>3.5 ВН</v>
          </cell>
        </row>
        <row r="258">
          <cell r="A258">
            <v>154</v>
          </cell>
          <cell r="B258" t="str">
            <v>Потреб. прирав к населению (т.ц. домов)</v>
          </cell>
          <cell r="C258" t="str">
            <v>СН2</v>
          </cell>
          <cell r="D258">
            <v>1.19</v>
          </cell>
          <cell r="E258">
            <v>19159</v>
          </cell>
          <cell r="F258" t="str">
            <v>кВт*ч</v>
          </cell>
          <cell r="G258">
            <v>19321.370000000003</v>
          </cell>
          <cell r="H258">
            <v>0</v>
          </cell>
          <cell r="I258">
            <v>3477.84</v>
          </cell>
          <cell r="J258">
            <v>22799.21</v>
          </cell>
          <cell r="K258" t="str">
            <v>3.3 СН2</v>
          </cell>
        </row>
        <row r="259">
          <cell r="A259">
            <v>155</v>
          </cell>
          <cell r="B259" t="str">
            <v xml:space="preserve">Новый тариф населения  </v>
          </cell>
          <cell r="C259" t="str">
            <v>СН2</v>
          </cell>
          <cell r="E259">
            <v>0</v>
          </cell>
          <cell r="F259" t="str">
            <v>кВт*ч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A260">
            <v>156</v>
          </cell>
          <cell r="B260" t="str">
            <v>Потреб. прирав к населению (т.ц. домов)</v>
          </cell>
          <cell r="C260" t="str">
            <v>СН2</v>
          </cell>
          <cell r="D260">
            <v>1.19</v>
          </cell>
          <cell r="E260">
            <v>83000</v>
          </cell>
          <cell r="F260" t="str">
            <v>кВт*ч</v>
          </cell>
          <cell r="G260">
            <v>83703.39</v>
          </cell>
          <cell r="H260">
            <v>0</v>
          </cell>
          <cell r="I260">
            <v>15066.61</v>
          </cell>
          <cell r="J260">
            <v>98770</v>
          </cell>
          <cell r="K260" t="str">
            <v>3.3 СН2</v>
          </cell>
        </row>
        <row r="261">
          <cell r="A261">
            <v>157</v>
          </cell>
          <cell r="B261" t="str">
            <v>Население с эл.плитами  с общ. учетом</v>
          </cell>
          <cell r="C261" t="str">
            <v>СН2</v>
          </cell>
          <cell r="E261">
            <v>0</v>
          </cell>
          <cell r="F261" t="str">
            <v>кВт*ч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 t="str">
            <v>3.5 СН2</v>
          </cell>
        </row>
        <row r="262">
          <cell r="A262">
            <v>158</v>
          </cell>
          <cell r="B262" t="str">
            <v>Потреб. прирав к населению (т.ц. домов)</v>
          </cell>
          <cell r="C262" t="str">
            <v>НН</v>
          </cell>
          <cell r="D262">
            <v>1.19</v>
          </cell>
          <cell r="E262">
            <v>17790</v>
          </cell>
          <cell r="F262" t="str">
            <v>кВт*ч</v>
          </cell>
          <cell r="G262">
            <v>17940.759999999998</v>
          </cell>
          <cell r="H262">
            <v>0</v>
          </cell>
          <cell r="I262">
            <v>3229.34</v>
          </cell>
          <cell r="J262">
            <v>21170.1</v>
          </cell>
          <cell r="K262" t="str">
            <v>3.3 НН</v>
          </cell>
        </row>
        <row r="263">
          <cell r="A263">
            <v>159</v>
          </cell>
          <cell r="B263" t="str">
            <v>Потреб. прирав к населению (т.ц. домов)</v>
          </cell>
          <cell r="C263" t="str">
            <v>НН</v>
          </cell>
          <cell r="D263">
            <v>1.19</v>
          </cell>
          <cell r="E263">
            <v>79263</v>
          </cell>
          <cell r="F263" t="str">
            <v>кВт*ч</v>
          </cell>
          <cell r="G263">
            <v>79934.720000000001</v>
          </cell>
          <cell r="H263">
            <v>0</v>
          </cell>
          <cell r="I263">
            <v>14388.25</v>
          </cell>
          <cell r="J263">
            <v>94322.97</v>
          </cell>
          <cell r="K263" t="str">
            <v>3.3 НН</v>
          </cell>
        </row>
        <row r="264">
          <cell r="A264">
            <v>160</v>
          </cell>
          <cell r="B264" t="str">
            <v>Население льготное с эл. плитами (спец. бюджет. сферы)</v>
          </cell>
          <cell r="C264" t="str">
            <v>НН</v>
          </cell>
          <cell r="D264">
            <v>0.83</v>
          </cell>
          <cell r="E264">
            <v>0</v>
          </cell>
          <cell r="F264" t="str">
            <v>кВт*ч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 t="str">
            <v>3.5 НН</v>
          </cell>
        </row>
        <row r="265">
          <cell r="A265">
            <v>161</v>
          </cell>
          <cell r="B265" t="str">
            <v>Население льготное с газ. плитами (спец. бюджет. сферы)</v>
          </cell>
          <cell r="C265" t="str">
            <v>НН</v>
          </cell>
          <cell r="D265">
            <v>1.19</v>
          </cell>
          <cell r="E265">
            <v>0</v>
          </cell>
          <cell r="F265" t="str">
            <v>кВт*ч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 t="str">
            <v>3.1 НН</v>
          </cell>
        </row>
        <row r="266">
          <cell r="A266">
            <v>162</v>
          </cell>
          <cell r="B266" t="str">
            <v>Население льготное с эл. плитами (работники бюджет. сферы)</v>
          </cell>
          <cell r="C266" t="str">
            <v>НН</v>
          </cell>
          <cell r="D266">
            <v>0.83</v>
          </cell>
          <cell r="E266">
            <v>0</v>
          </cell>
          <cell r="F266" t="str">
            <v>кВт*ч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 t="str">
            <v>3.5 НН</v>
          </cell>
        </row>
        <row r="267">
          <cell r="A267">
            <v>163</v>
          </cell>
          <cell r="B267" t="str">
            <v>Население льготное с газ. плитами (работники бюджет. сферы)</v>
          </cell>
          <cell r="C267" t="str">
            <v>НН</v>
          </cell>
          <cell r="D267">
            <v>1.19</v>
          </cell>
          <cell r="E267">
            <v>0</v>
          </cell>
          <cell r="F267" t="str">
            <v>кВт*ч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 t="str">
            <v>3.1 НН</v>
          </cell>
        </row>
        <row r="268">
          <cell r="A268">
            <v>164</v>
          </cell>
          <cell r="B268" t="str">
            <v>Население льготное с эл. плитами (ветераны)</v>
          </cell>
          <cell r="C268" t="str">
            <v>НН</v>
          </cell>
          <cell r="D268">
            <v>0.83</v>
          </cell>
          <cell r="E268">
            <v>0</v>
          </cell>
          <cell r="F268" t="str">
            <v>кВт*ч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 t="str">
            <v>3.5 НН</v>
          </cell>
        </row>
        <row r="269">
          <cell r="A269">
            <v>165</v>
          </cell>
          <cell r="B269" t="str">
            <v>Население льготное с газ. плитами (ветераны)</v>
          </cell>
          <cell r="C269" t="str">
            <v>НН</v>
          </cell>
          <cell r="D269">
            <v>1.19</v>
          </cell>
          <cell r="E269">
            <v>0</v>
          </cell>
          <cell r="F269" t="str">
            <v>кВт*ч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 t="str">
            <v>3.1 НН</v>
          </cell>
        </row>
        <row r="270">
          <cell r="A270">
            <v>166</v>
          </cell>
          <cell r="B270" t="str">
            <v>Население льготное с эл. плитами (инвалиды)</v>
          </cell>
          <cell r="C270" t="str">
            <v>НН</v>
          </cell>
          <cell r="D270">
            <v>0.83</v>
          </cell>
          <cell r="E270">
            <v>0</v>
          </cell>
          <cell r="F270" t="str">
            <v>кВт*ч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 t="str">
            <v>3.5 НН</v>
          </cell>
        </row>
        <row r="271">
          <cell r="A271">
            <v>167</v>
          </cell>
          <cell r="B271" t="str">
            <v>Население льготное с газ. плитами (инвалиды)</v>
          </cell>
          <cell r="C271" t="str">
            <v>НН</v>
          </cell>
          <cell r="D271">
            <v>1.19</v>
          </cell>
          <cell r="E271">
            <v>0</v>
          </cell>
          <cell r="F271" t="str">
            <v>кВт*ч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 t="str">
            <v>3.1 НН</v>
          </cell>
        </row>
        <row r="272">
          <cell r="A272">
            <v>168</v>
          </cell>
          <cell r="B272" t="str">
            <v>Население льготное с эл. плитами (семьи с детьми инвалидами до 18 лет)</v>
          </cell>
          <cell r="C272" t="str">
            <v>НН</v>
          </cell>
          <cell r="D272">
            <v>0.83</v>
          </cell>
          <cell r="E272">
            <v>0</v>
          </cell>
          <cell r="F272" t="str">
            <v>кВт*ч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 t="str">
            <v>3.5 НН</v>
          </cell>
        </row>
        <row r="273">
          <cell r="A273">
            <v>169</v>
          </cell>
          <cell r="B273" t="str">
            <v>Население льготное с газ. плитами (семьи с детьми инвалидами до 18 лет)</v>
          </cell>
          <cell r="C273" t="str">
            <v>НН</v>
          </cell>
          <cell r="D273">
            <v>1.19</v>
          </cell>
          <cell r="E273">
            <v>0</v>
          </cell>
          <cell r="F273" t="str">
            <v>кВт*ч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 t="str">
            <v>3.1 НН</v>
          </cell>
        </row>
        <row r="274">
          <cell r="A274">
            <v>170</v>
          </cell>
          <cell r="B274" t="str">
            <v>Население льготное с эл. плитами (граждане, подверг. рад. на ЧАЭС)</v>
          </cell>
          <cell r="C274" t="str">
            <v>НН</v>
          </cell>
          <cell r="D274">
            <v>0.83</v>
          </cell>
          <cell r="E274">
            <v>0</v>
          </cell>
          <cell r="F274" t="str">
            <v>кВт*ч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 t="str">
            <v>3.5 НН</v>
          </cell>
        </row>
        <row r="275">
          <cell r="A275">
            <v>171</v>
          </cell>
          <cell r="B275" t="str">
            <v>Население льготное с газ. плитами (граждане, подверг. рад. на ЧАЭС)</v>
          </cell>
          <cell r="C275" t="str">
            <v>НН</v>
          </cell>
          <cell r="D275">
            <v>1.19</v>
          </cell>
          <cell r="E275">
            <v>0</v>
          </cell>
          <cell r="F275" t="str">
            <v>кВт*ч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 t="str">
            <v>3.1 НН</v>
          </cell>
        </row>
        <row r="276">
          <cell r="A276">
            <v>172</v>
          </cell>
          <cell r="B276" t="str">
            <v>Население льготное с эл. плитами (многодетные семьи)</v>
          </cell>
          <cell r="C276" t="str">
            <v>НН</v>
          </cell>
          <cell r="D276">
            <v>0.83</v>
          </cell>
          <cell r="E276">
            <v>0</v>
          </cell>
          <cell r="F276" t="str">
            <v>кВт*ч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 t="str">
            <v>3.5 НН</v>
          </cell>
        </row>
        <row r="277">
          <cell r="A277">
            <v>173</v>
          </cell>
          <cell r="B277" t="str">
            <v>Население льготное с газ. плитами (многодетные семьи)</v>
          </cell>
          <cell r="C277" t="str">
            <v>НН</v>
          </cell>
          <cell r="D277">
            <v>1.19</v>
          </cell>
          <cell r="E277">
            <v>0</v>
          </cell>
          <cell r="F277" t="str">
            <v>кВт*ч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 t="str">
            <v>3.1 НН</v>
          </cell>
        </row>
        <row r="278">
          <cell r="A278">
            <v>174</v>
          </cell>
          <cell r="B278" t="str">
            <v>Население льготное с эл. плитами (граждане отдела соц. поддержки пожилых людей и инвал.)</v>
          </cell>
          <cell r="C278" t="str">
            <v>НН</v>
          </cell>
          <cell r="D278">
            <v>0.83</v>
          </cell>
          <cell r="E278">
            <v>0</v>
          </cell>
          <cell r="F278" t="str">
            <v>кВт*ч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 t="str">
            <v>3.5 НН</v>
          </cell>
        </row>
        <row r="279">
          <cell r="A279">
            <v>175</v>
          </cell>
          <cell r="B279" t="str">
            <v>Население льготное с газ. плитами (граждане отдела соц. поддержки пожилых людей и инвал.)</v>
          </cell>
          <cell r="C279" t="str">
            <v>НН</v>
          </cell>
          <cell r="D279">
            <v>1.19</v>
          </cell>
          <cell r="E279">
            <v>0</v>
          </cell>
          <cell r="F279" t="str">
            <v>кВт*ч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 t="str">
            <v>3.1 НН</v>
          </cell>
        </row>
        <row r="280">
          <cell r="A280">
            <v>176</v>
          </cell>
          <cell r="B280" t="str">
            <v xml:space="preserve">Население льготное с эл. плитами </v>
          </cell>
          <cell r="C280" t="str">
            <v>НН</v>
          </cell>
          <cell r="D280">
            <v>0.83</v>
          </cell>
          <cell r="E280">
            <v>0</v>
          </cell>
          <cell r="F280" t="str">
            <v>кВт*ч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 t="str">
            <v>3.5 НН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11</v>
          </cell>
          <cell r="K4">
            <v>12</v>
          </cell>
          <cell r="L4">
            <v>13</v>
          </cell>
          <cell r="M4">
            <v>14</v>
          </cell>
        </row>
        <row r="5">
          <cell r="A5">
            <v>0</v>
          </cell>
          <cell r="C5" t="str">
            <v xml:space="preserve">Общий  тариф </v>
          </cell>
          <cell r="N5" t="str">
            <v xml:space="preserve">0  Общий  тариф  </v>
          </cell>
        </row>
        <row r="6">
          <cell r="A6">
            <v>1</v>
          </cell>
          <cell r="B6">
            <v>50000</v>
          </cell>
          <cell r="C6" t="str">
            <v>Передача эл. энергии по сетям "Сев. ЭС"</v>
          </cell>
          <cell r="D6" t="str">
            <v>ВН</v>
          </cell>
          <cell r="F6">
            <v>26186523</v>
          </cell>
          <cell r="G6" t="str">
            <v>кВт*ч</v>
          </cell>
          <cell r="L6" t="str">
            <v>50000ВН</v>
          </cell>
          <cell r="N6" t="str">
            <v>1  Передача эл. энергии по сетям "Сев. ЭС" ВН</v>
          </cell>
        </row>
        <row r="7">
          <cell r="A7">
            <v>2</v>
          </cell>
          <cell r="B7">
            <v>50001</v>
          </cell>
          <cell r="C7" t="str">
            <v>Передача эл. энергии по сетям ООО "ГТЭР"</v>
          </cell>
          <cell r="D7" t="str">
            <v>СН2</v>
          </cell>
          <cell r="E7">
            <v>0.77769999999999995</v>
          </cell>
          <cell r="F7">
            <v>110836</v>
          </cell>
          <cell r="G7" t="str">
            <v>кВт*ч</v>
          </cell>
          <cell r="L7" t="str">
            <v>50001СН2</v>
          </cell>
          <cell r="N7" t="str">
            <v>2  Передача эл. энергии по сетям ООО "ГТЭР" СН2</v>
          </cell>
        </row>
        <row r="8">
          <cell r="A8">
            <v>3</v>
          </cell>
          <cell r="B8">
            <v>50001</v>
          </cell>
          <cell r="C8" t="str">
            <v>Передача эл. энергии по сетям ООО "ГТЭР"</v>
          </cell>
          <cell r="D8" t="str">
            <v>НН</v>
          </cell>
          <cell r="E8">
            <v>1.3737999999999999</v>
          </cell>
          <cell r="F8">
            <v>215625</v>
          </cell>
          <cell r="G8" t="str">
            <v>кВт*ч</v>
          </cell>
          <cell r="L8" t="str">
            <v>50001НН</v>
          </cell>
          <cell r="N8" t="str">
            <v>3  Передача эл. энергии по сетям ООО "ГТЭР" НН</v>
          </cell>
        </row>
        <row r="9">
          <cell r="A9">
            <v>4</v>
          </cell>
          <cell r="B9">
            <v>50001</v>
          </cell>
          <cell r="C9" t="str">
            <v>Передача эл. энергии по сетям ООО "ГТЭР"</v>
          </cell>
          <cell r="D9" t="str">
            <v>СН2</v>
          </cell>
          <cell r="E9">
            <v>0.77769999999999995</v>
          </cell>
          <cell r="F9">
            <v>0</v>
          </cell>
          <cell r="G9" t="str">
            <v>кВт*ч</v>
          </cell>
          <cell r="L9" t="str">
            <v>50001СН2</v>
          </cell>
          <cell r="N9" t="str">
            <v>4  Передача эл. энергии по сетям ООО "ГТЭР" СН2</v>
          </cell>
        </row>
        <row r="10">
          <cell r="A10">
            <v>5</v>
          </cell>
          <cell r="B10">
            <v>50001</v>
          </cell>
          <cell r="C10" t="str">
            <v>Передача эл. энергии по сетям ООО "ГТЭР"</v>
          </cell>
          <cell r="D10" t="str">
            <v>НН</v>
          </cell>
          <cell r="E10">
            <v>1.3737999999999999</v>
          </cell>
          <cell r="F10">
            <v>0</v>
          </cell>
          <cell r="G10" t="str">
            <v>кВт*ч</v>
          </cell>
          <cell r="L10" t="str">
            <v>50001НН</v>
          </cell>
          <cell r="N10" t="str">
            <v>5  Передача эл. энергии по сетям ООО "ГТЭР" НН</v>
          </cell>
        </row>
        <row r="11">
          <cell r="A11">
            <v>6</v>
          </cell>
          <cell r="B11">
            <v>50001</v>
          </cell>
          <cell r="C11" t="str">
            <v>Передача эл. энергии по сетям ООО "ГТЭР"</v>
          </cell>
          <cell r="D11" t="str">
            <v>СН2</v>
          </cell>
          <cell r="E11">
            <v>0.77769999999999995</v>
          </cell>
          <cell r="F11">
            <v>0</v>
          </cell>
          <cell r="G11" t="str">
            <v>кВт*ч</v>
          </cell>
          <cell r="L11" t="str">
            <v>50001СН2</v>
          </cell>
          <cell r="N11" t="str">
            <v>6  Передача эл. энергии по сетям ООО "ГТЭР" СН2</v>
          </cell>
        </row>
        <row r="12">
          <cell r="A12">
            <v>7</v>
          </cell>
          <cell r="B12">
            <v>50001</v>
          </cell>
          <cell r="C12" t="str">
            <v>Передача эл. энергии по сетям ООО "ГТЭР"</v>
          </cell>
          <cell r="D12" t="str">
            <v>НН</v>
          </cell>
          <cell r="E12">
            <v>1.3737999999999999</v>
          </cell>
          <cell r="F12">
            <v>0</v>
          </cell>
          <cell r="G12" t="str">
            <v>кВт*ч</v>
          </cell>
          <cell r="L12" t="str">
            <v>50001НН</v>
          </cell>
          <cell r="N12" t="str">
            <v>7  Передача эл. энергии по сетям ООО "ГТЭР" НН</v>
          </cell>
        </row>
        <row r="13">
          <cell r="A13">
            <v>8</v>
          </cell>
          <cell r="B13">
            <v>50001</v>
          </cell>
          <cell r="C13" t="str">
            <v>Передача эл. энергии по сетям ООО "ГТЭР"</v>
          </cell>
          <cell r="D13" t="str">
            <v>СН2</v>
          </cell>
          <cell r="E13">
            <v>0.77769999999999995</v>
          </cell>
          <cell r="F13">
            <v>0</v>
          </cell>
          <cell r="G13" t="str">
            <v>кВт*ч</v>
          </cell>
          <cell r="L13" t="str">
            <v>50001СН2</v>
          </cell>
          <cell r="N13" t="str">
            <v>8  Передача эл. энергии по сетям ООО "ГТЭР" СН2</v>
          </cell>
        </row>
        <row r="14">
          <cell r="A14">
            <v>9</v>
          </cell>
          <cell r="B14">
            <v>50001</v>
          </cell>
          <cell r="C14" t="str">
            <v>Передача эл. энергии по сетям ООО "ГТЭР"</v>
          </cell>
          <cell r="D14" t="str">
            <v>НН</v>
          </cell>
          <cell r="E14">
            <v>1.3737999999999999</v>
          </cell>
          <cell r="F14">
            <v>54984</v>
          </cell>
          <cell r="G14" t="str">
            <v>кВт*ч</v>
          </cell>
          <cell r="L14" t="str">
            <v>50001НН</v>
          </cell>
          <cell r="N14" t="str">
            <v>9  Передача эл. энергии по сетям ООО "ГТЭР" НН</v>
          </cell>
        </row>
        <row r="15">
          <cell r="A15">
            <v>10</v>
          </cell>
          <cell r="B15">
            <v>50001</v>
          </cell>
          <cell r="C15" t="str">
            <v>Передача эл. энергии по сетям ООО "ГТЭР"</v>
          </cell>
          <cell r="D15" t="str">
            <v>СН2</v>
          </cell>
          <cell r="E15">
            <v>0.77769999999999995</v>
          </cell>
          <cell r="F15">
            <v>10736</v>
          </cell>
          <cell r="G15" t="str">
            <v>кВт*ч</v>
          </cell>
          <cell r="L15" t="str">
            <v>50001СН2</v>
          </cell>
          <cell r="N15" t="str">
            <v>10  Передача эл. энергии по сетям ООО "ГТЭР" СН2</v>
          </cell>
        </row>
        <row r="16">
          <cell r="A16">
            <v>11</v>
          </cell>
          <cell r="B16">
            <v>50001</v>
          </cell>
          <cell r="C16" t="str">
            <v>Передача эл. энергии по сетям ООО "ГТЭР"</v>
          </cell>
          <cell r="D16" t="str">
            <v>НН</v>
          </cell>
          <cell r="E16">
            <v>1.3737999999999999</v>
          </cell>
          <cell r="F16">
            <v>730968</v>
          </cell>
          <cell r="G16" t="str">
            <v>кВт*ч</v>
          </cell>
          <cell r="L16" t="str">
            <v>50001НН</v>
          </cell>
          <cell r="N16" t="str">
            <v>11  Передача эл. энергии по сетям ООО "ГТЭР" НН</v>
          </cell>
        </row>
        <row r="17">
          <cell r="A17">
            <v>12</v>
          </cell>
          <cell r="B17">
            <v>50001</v>
          </cell>
          <cell r="C17" t="str">
            <v>Передача эл. энергии по сетям ООО "ГТЭР"</v>
          </cell>
          <cell r="D17" t="str">
            <v>СН2</v>
          </cell>
          <cell r="E17">
            <v>0.77769999999999995</v>
          </cell>
          <cell r="F17">
            <v>0</v>
          </cell>
          <cell r="G17" t="str">
            <v>кВт*ч</v>
          </cell>
          <cell r="L17" t="str">
            <v>50001СН2</v>
          </cell>
          <cell r="N17" t="str">
            <v>12  Передача эл. энергии по сетям ООО "ГТЭР" СН2</v>
          </cell>
        </row>
        <row r="18">
          <cell r="A18">
            <v>13</v>
          </cell>
          <cell r="B18">
            <v>50001</v>
          </cell>
          <cell r="C18" t="str">
            <v>Передача эл. энергии по сетям ООО "ГТЭР"</v>
          </cell>
          <cell r="D18" t="str">
            <v>НН</v>
          </cell>
          <cell r="E18">
            <v>1.3737999999999999</v>
          </cell>
          <cell r="F18">
            <v>0</v>
          </cell>
          <cell r="G18" t="str">
            <v>кВт*ч</v>
          </cell>
          <cell r="L18" t="str">
            <v>50001НН</v>
          </cell>
          <cell r="N18" t="str">
            <v>13  Передача эл. энергии по сетям ООО "ГТЭР" НН</v>
          </cell>
        </row>
        <row r="19">
          <cell r="A19">
            <v>14</v>
          </cell>
          <cell r="B19">
            <v>50001</v>
          </cell>
          <cell r="C19" t="str">
            <v>Передача эл. энергии по сетям ООО "ГТЭР"</v>
          </cell>
          <cell r="D19" t="str">
            <v>СН2</v>
          </cell>
          <cell r="E19">
            <v>0.77769999999999995</v>
          </cell>
          <cell r="F19">
            <v>0</v>
          </cell>
          <cell r="G19" t="str">
            <v>кВт*ч</v>
          </cell>
          <cell r="L19" t="str">
            <v>50001СН2</v>
          </cell>
          <cell r="N19" t="str">
            <v>14  Передача эл. энергии по сетям ООО "ГТЭР" СН2</v>
          </cell>
        </row>
        <row r="20">
          <cell r="A20">
            <v>15</v>
          </cell>
          <cell r="B20">
            <v>50001</v>
          </cell>
          <cell r="C20" t="str">
            <v>Передача эл. энергии по сетям ООО "ГТЭР"</v>
          </cell>
          <cell r="D20" t="str">
            <v>НН</v>
          </cell>
          <cell r="E20">
            <v>1.3737999999999999</v>
          </cell>
          <cell r="F20">
            <v>0</v>
          </cell>
          <cell r="G20" t="str">
            <v>кВт*ч</v>
          </cell>
          <cell r="L20" t="str">
            <v>50001НН</v>
          </cell>
          <cell r="N20" t="str">
            <v>15  Передача эл. энергии по сетям ООО "ГТЭР" НН</v>
          </cell>
        </row>
        <row r="21">
          <cell r="A21">
            <v>16</v>
          </cell>
          <cell r="B21">
            <v>50002</v>
          </cell>
          <cell r="C21" t="str">
            <v>Передача эл. энергии по сетям МУП "РНСТ"</v>
          </cell>
          <cell r="D21" t="str">
            <v>СН2</v>
          </cell>
          <cell r="F21">
            <v>0</v>
          </cell>
          <cell r="G21" t="str">
            <v>кВт*ч</v>
          </cell>
          <cell r="L21" t="str">
            <v>50002СН2</v>
          </cell>
          <cell r="N21" t="str">
            <v>16  Передача эл. энергии по сетям МУП "РНСТ" СН2</v>
          </cell>
        </row>
        <row r="22">
          <cell r="A22">
            <v>17</v>
          </cell>
          <cell r="B22">
            <v>50002</v>
          </cell>
          <cell r="C22" t="str">
            <v>Передача эл. энергии по сетям МУП "РНСТ"</v>
          </cell>
          <cell r="D22" t="str">
            <v>НН</v>
          </cell>
          <cell r="F22">
            <v>0</v>
          </cell>
          <cell r="G22" t="str">
            <v>кВт*ч</v>
          </cell>
          <cell r="L22" t="str">
            <v>50002НН</v>
          </cell>
          <cell r="N22" t="str">
            <v>17  Передача эл. энергии по сетям МУП "РНСТ" НН</v>
          </cell>
        </row>
        <row r="23">
          <cell r="A23">
            <v>18</v>
          </cell>
          <cell r="B23">
            <v>50003</v>
          </cell>
          <cell r="C23" t="str">
            <v>Передача эл. энергии по сетям "Надымэлектрогаз"</v>
          </cell>
          <cell r="D23" t="str">
            <v>СН2</v>
          </cell>
          <cell r="F23">
            <v>0</v>
          </cell>
          <cell r="G23" t="str">
            <v>кВт*ч</v>
          </cell>
          <cell r="L23" t="str">
            <v>50003СН2</v>
          </cell>
          <cell r="N23" t="str">
            <v>18  Передача эл. энергии по сетям "Надымэлектрогаз" СН2</v>
          </cell>
        </row>
        <row r="24">
          <cell r="A24">
            <v>19</v>
          </cell>
          <cell r="B24">
            <v>50003</v>
          </cell>
          <cell r="C24" t="str">
            <v>Передача эл. энергии по сетям "Надымэлектрогаз"</v>
          </cell>
          <cell r="D24" t="str">
            <v>НН</v>
          </cell>
          <cell r="F24">
            <v>0</v>
          </cell>
          <cell r="G24" t="str">
            <v>кВт*ч</v>
          </cell>
          <cell r="L24" t="str">
            <v>50003НН</v>
          </cell>
          <cell r="N24" t="str">
            <v>19  Передача эл. энергии по сетям "Надымэлектрогаз" НН</v>
          </cell>
        </row>
        <row r="25">
          <cell r="A25">
            <v>20</v>
          </cell>
          <cell r="B25">
            <v>50004</v>
          </cell>
          <cell r="C25" t="str">
            <v>Передача эл. энергии по сетям МУП "ТЭР"</v>
          </cell>
          <cell r="D25" t="str">
            <v>СН2</v>
          </cell>
          <cell r="F25">
            <v>576694</v>
          </cell>
          <cell r="G25" t="str">
            <v>кВт*ч</v>
          </cell>
          <cell r="L25" t="str">
            <v>50004СН2</v>
          </cell>
          <cell r="N25" t="str">
            <v>20  Передача эл. энергии по сетям МУП "ТЭР" СН2</v>
          </cell>
        </row>
        <row r="26">
          <cell r="A26">
            <v>21</v>
          </cell>
          <cell r="B26">
            <v>50004</v>
          </cell>
          <cell r="C26" t="str">
            <v>Передача эл. энергии по сетям МУП "ТЭР"</v>
          </cell>
          <cell r="D26" t="str">
            <v>НН</v>
          </cell>
          <cell r="F26">
            <v>243070</v>
          </cell>
          <cell r="G26" t="str">
            <v>кВт*ч</v>
          </cell>
          <cell r="L26" t="str">
            <v>50004НН</v>
          </cell>
          <cell r="N26" t="str">
            <v>21  Передача эл. энергии по сетям МУП "ТЭР" НН</v>
          </cell>
        </row>
        <row r="27">
          <cell r="A27">
            <v>22</v>
          </cell>
          <cell r="B27">
            <v>50004</v>
          </cell>
          <cell r="C27" t="str">
            <v>Передача эл. энергии по сетям МУП "ТЭР"</v>
          </cell>
          <cell r="D27" t="str">
            <v>СН2</v>
          </cell>
          <cell r="F27">
            <v>891231</v>
          </cell>
          <cell r="G27" t="str">
            <v>кВт*ч</v>
          </cell>
          <cell r="L27" t="str">
            <v>50004СН2</v>
          </cell>
          <cell r="N27" t="str">
            <v>22  Передача эл. энергии по сетям МУП "ТЭР" СН2</v>
          </cell>
        </row>
        <row r="28">
          <cell r="A28">
            <v>23</v>
          </cell>
          <cell r="B28">
            <v>50004</v>
          </cell>
          <cell r="C28" t="str">
            <v>Передача эл. энергии по сетям МУП "ТЭР"</v>
          </cell>
          <cell r="D28" t="str">
            <v>НН</v>
          </cell>
          <cell r="F28">
            <v>292035</v>
          </cell>
          <cell r="G28" t="str">
            <v>кВт*ч</v>
          </cell>
          <cell r="L28" t="str">
            <v>50004НН</v>
          </cell>
          <cell r="N28" t="str">
            <v>23  Передача эл. энергии по сетям МУП "ТЭР" НН</v>
          </cell>
        </row>
        <row r="29">
          <cell r="A29">
            <v>24</v>
          </cell>
          <cell r="B29">
            <v>50004</v>
          </cell>
          <cell r="C29" t="str">
            <v>Передача эл. энергии по сетям МУП "ТЭР"</v>
          </cell>
          <cell r="D29" t="str">
            <v>СН2</v>
          </cell>
          <cell r="F29">
            <v>0</v>
          </cell>
          <cell r="G29" t="str">
            <v>кВт*ч</v>
          </cell>
          <cell r="L29" t="str">
            <v>50004СН2</v>
          </cell>
          <cell r="N29" t="str">
            <v>24  Передача эл. энергии по сетям МУП "ТЭР" СН2</v>
          </cell>
        </row>
        <row r="30">
          <cell r="A30">
            <v>25</v>
          </cell>
          <cell r="B30">
            <v>50004</v>
          </cell>
          <cell r="C30" t="str">
            <v>Передача эл. энергии по сетям МУП "ТЭР"</v>
          </cell>
          <cell r="D30" t="str">
            <v>НН</v>
          </cell>
          <cell r="F30">
            <v>0</v>
          </cell>
          <cell r="G30" t="str">
            <v>кВт*ч</v>
          </cell>
          <cell r="L30" t="str">
            <v>50004НН</v>
          </cell>
          <cell r="N30" t="str">
            <v>25  Передача эл. энергии по сетям МУП "ТЭР" НН</v>
          </cell>
        </row>
        <row r="31">
          <cell r="A31">
            <v>26</v>
          </cell>
          <cell r="B31">
            <v>50005</v>
          </cell>
          <cell r="C31" t="str">
            <v>Передача эл. энергии по сетям ОАО "СТПС"</v>
          </cell>
          <cell r="D31" t="str">
            <v>СН2</v>
          </cell>
          <cell r="F31">
            <v>163480</v>
          </cell>
          <cell r="G31" t="str">
            <v>кВт*ч</v>
          </cell>
          <cell r="L31" t="str">
            <v>50005СН2</v>
          </cell>
          <cell r="N31" t="str">
            <v>26  Передача эл. энергии по сетям ОАО "СТПС" СН2</v>
          </cell>
        </row>
        <row r="32">
          <cell r="A32">
            <v>27</v>
          </cell>
          <cell r="B32">
            <v>50005</v>
          </cell>
          <cell r="C32" t="str">
            <v>Передача эл. энергии по сетям ОАО "СТПС"</v>
          </cell>
          <cell r="D32" t="str">
            <v>НН</v>
          </cell>
          <cell r="F32">
            <v>0</v>
          </cell>
          <cell r="G32" t="str">
            <v>кВт*ч</v>
          </cell>
          <cell r="L32" t="str">
            <v>50005НН</v>
          </cell>
          <cell r="N32" t="str">
            <v>27  Передача эл. энергии по сетям ОАО "СТПС" НН</v>
          </cell>
        </row>
        <row r="33">
          <cell r="A33">
            <v>28</v>
          </cell>
          <cell r="B33">
            <v>60006</v>
          </cell>
          <cell r="C33" t="str">
            <v>Передача эл. энергии по сетям "ГПЭ"  ПУЭВС</v>
          </cell>
          <cell r="D33" t="str">
            <v>СН2</v>
          </cell>
          <cell r="F33">
            <v>4145141</v>
          </cell>
          <cell r="G33" t="str">
            <v>кВт*ч</v>
          </cell>
          <cell r="L33" t="str">
            <v>60006СН2</v>
          </cell>
          <cell r="N33" t="str">
            <v>28  Передача эл. энергии по сетям "ГПЭ"  ПУЭВС СН2</v>
          </cell>
        </row>
        <row r="34">
          <cell r="A34">
            <v>29</v>
          </cell>
          <cell r="B34">
            <v>60006</v>
          </cell>
          <cell r="C34" t="str">
            <v>Передача эл. энергии по сетям "ГПЭ"  ПУЭВС</v>
          </cell>
          <cell r="D34" t="str">
            <v>НН</v>
          </cell>
          <cell r="F34">
            <v>1700808</v>
          </cell>
          <cell r="G34" t="str">
            <v>кВт*ч</v>
          </cell>
          <cell r="L34" t="str">
            <v>60006НН</v>
          </cell>
          <cell r="N34" t="str">
            <v>29  Передача эл. энергии по сетям "ГПЭ"  ПУЭВС НН</v>
          </cell>
        </row>
        <row r="35">
          <cell r="A35">
            <v>30</v>
          </cell>
          <cell r="B35">
            <v>50007</v>
          </cell>
          <cell r="C35" t="str">
            <v>Передача эл. энергии по сетям "ГПЭ"  НУЭВС</v>
          </cell>
          <cell r="D35" t="str">
            <v>СН2</v>
          </cell>
          <cell r="F35">
            <v>2250775</v>
          </cell>
          <cell r="G35" t="str">
            <v>кВт*ч</v>
          </cell>
          <cell r="L35" t="str">
            <v>50007СН2</v>
          </cell>
          <cell r="N35" t="str">
            <v>30  Передача эл. энергии по сетям "ГПЭ"  НУЭВС СН2</v>
          </cell>
        </row>
        <row r="36">
          <cell r="A36">
            <v>31</v>
          </cell>
          <cell r="B36">
            <v>50007</v>
          </cell>
          <cell r="C36" t="str">
            <v>Передача эл. энергии по сетям "ГПЭ"  НУЭВС</v>
          </cell>
          <cell r="D36" t="str">
            <v>НН</v>
          </cell>
          <cell r="F36">
            <v>291366</v>
          </cell>
          <cell r="G36" t="str">
            <v>кВт*ч</v>
          </cell>
          <cell r="L36" t="str">
            <v>50007НН</v>
          </cell>
          <cell r="N36" t="str">
            <v>31  Передача эл. энергии по сетям "ГПЭ"  НУЭВС НН</v>
          </cell>
        </row>
        <row r="37">
          <cell r="A37">
            <v>32</v>
          </cell>
          <cell r="B37">
            <v>50007</v>
          </cell>
          <cell r="C37" t="str">
            <v>Передача эл. энергии по сетям "ГПЭ"  НУЭВС</v>
          </cell>
          <cell r="D37" t="str">
            <v>СН2</v>
          </cell>
          <cell r="F37">
            <v>0</v>
          </cell>
          <cell r="G37" t="str">
            <v>кВт*ч</v>
          </cell>
          <cell r="L37" t="str">
            <v>50007СН2</v>
          </cell>
          <cell r="N37" t="str">
            <v>32  Передача эл. энергии по сетям "ГПЭ"  НУЭВС СН2</v>
          </cell>
        </row>
        <row r="38">
          <cell r="A38">
            <v>33</v>
          </cell>
          <cell r="B38">
            <v>50007</v>
          </cell>
          <cell r="C38" t="str">
            <v>Передача эл. энергии по сетям "ГПЭ"  НУЭВС</v>
          </cell>
          <cell r="D38" t="str">
            <v>НН</v>
          </cell>
          <cell r="F38">
            <v>0</v>
          </cell>
          <cell r="G38" t="str">
            <v>кВт*ч</v>
          </cell>
          <cell r="L38" t="str">
            <v>50007НН</v>
          </cell>
          <cell r="N38" t="str">
            <v>33  Передача эл. энергии по сетям "ГПЭ"  НУЭВС НН</v>
          </cell>
        </row>
        <row r="39">
          <cell r="A39">
            <v>34</v>
          </cell>
          <cell r="B39">
            <v>50008</v>
          </cell>
          <cell r="C39" t="str">
            <v>Передача эл. энергии по сетям ОАО "АНГС"</v>
          </cell>
          <cell r="D39" t="str">
            <v>СН2</v>
          </cell>
          <cell r="F39">
            <v>0</v>
          </cell>
          <cell r="G39" t="str">
            <v>кВт*ч</v>
          </cell>
          <cell r="L39" t="str">
            <v>50008СН2</v>
          </cell>
          <cell r="N39" t="str">
            <v>34  Передача эл. энергии по сетям ОАО "АНГС" СН2</v>
          </cell>
        </row>
        <row r="40">
          <cell r="A40">
            <v>35</v>
          </cell>
          <cell r="B40">
            <v>50008</v>
          </cell>
          <cell r="C40" t="str">
            <v>Передача эл. энергии по сетям ОАО "АНГС"</v>
          </cell>
          <cell r="D40" t="str">
            <v>НН</v>
          </cell>
          <cell r="F40">
            <v>0</v>
          </cell>
          <cell r="G40" t="str">
            <v>кВт*ч</v>
          </cell>
          <cell r="L40" t="str">
            <v>50008НН</v>
          </cell>
          <cell r="N40" t="str">
            <v>35  Передача эл. энергии по сетям ОАО "АНГС" НН</v>
          </cell>
        </row>
        <row r="41">
          <cell r="A41">
            <v>36</v>
          </cell>
          <cell r="B41">
            <v>50009</v>
          </cell>
          <cell r="C41" t="str">
            <v>Передача эл. энергии по сетям ООО "НСГД"</v>
          </cell>
          <cell r="D41" t="str">
            <v>СН2</v>
          </cell>
          <cell r="F41">
            <v>0</v>
          </cell>
          <cell r="G41" t="str">
            <v>кВт*ч</v>
          </cell>
          <cell r="L41" t="str">
            <v>50009СН2</v>
          </cell>
          <cell r="N41" t="str">
            <v>36  Передача эл. энергии по сетям ООО "НСГД" СН2</v>
          </cell>
        </row>
        <row r="42">
          <cell r="A42">
            <v>37</v>
          </cell>
          <cell r="B42">
            <v>50009</v>
          </cell>
          <cell r="C42" t="str">
            <v>Передача эл. энергии по сетям ООО "НСГД"</v>
          </cell>
          <cell r="D42" t="str">
            <v>НН</v>
          </cell>
          <cell r="F42">
            <v>0</v>
          </cell>
          <cell r="G42" t="str">
            <v>кВт*ч</v>
          </cell>
          <cell r="L42" t="str">
            <v>50009НН</v>
          </cell>
          <cell r="N42" t="str">
            <v>37  Передача эл. энергии по сетям ООО "НСГД" НН</v>
          </cell>
        </row>
        <row r="43">
          <cell r="A43">
            <v>38</v>
          </cell>
          <cell r="B43">
            <v>60010</v>
          </cell>
          <cell r="C43" t="str">
            <v>Передача эл. энергии по сетям "ГПЭ" (г. Москва)</v>
          </cell>
          <cell r="D43" t="str">
            <v>СН2</v>
          </cell>
          <cell r="F43">
            <v>3689471</v>
          </cell>
          <cell r="G43" t="str">
            <v>кВт*ч</v>
          </cell>
          <cell r="L43" t="str">
            <v>60010СН2</v>
          </cell>
          <cell r="N43" t="str">
            <v>38  Передача эл. энергии по сетям "ГПЭ" (г. Москва) СН2</v>
          </cell>
        </row>
        <row r="44">
          <cell r="A44">
            <v>39</v>
          </cell>
          <cell r="B44">
            <v>60010</v>
          </cell>
          <cell r="C44" t="str">
            <v>Передача эл. энергии по сетям "ГПЭ" (г. Москва)</v>
          </cell>
          <cell r="D44" t="str">
            <v>НН</v>
          </cell>
          <cell r="F44">
            <v>1115424</v>
          </cell>
          <cell r="G44" t="str">
            <v>кВт*ч</v>
          </cell>
          <cell r="L44" t="str">
            <v>60010НН</v>
          </cell>
          <cell r="N44" t="str">
            <v>39  Передача эл. энергии по сетям "ГПЭ" (г. Москва) НН</v>
          </cell>
        </row>
        <row r="45">
          <cell r="A45">
            <v>40</v>
          </cell>
          <cell r="B45">
            <v>50011</v>
          </cell>
          <cell r="C45" t="str">
            <v>Передача эл. энергии по сетям МУП "МИД"</v>
          </cell>
          <cell r="D45" t="str">
            <v>СН2</v>
          </cell>
          <cell r="F45">
            <v>16892</v>
          </cell>
          <cell r="G45" t="str">
            <v>кВт*ч</v>
          </cell>
          <cell r="L45" t="str">
            <v>50011СН2</v>
          </cell>
          <cell r="N45" t="str">
            <v>40  Передача эл. энергии по сетям МУП "МИД" СН2</v>
          </cell>
        </row>
        <row r="46">
          <cell r="A46">
            <v>41</v>
          </cell>
          <cell r="B46">
            <v>50011</v>
          </cell>
          <cell r="C46" t="str">
            <v>Передача эл. энергии по сетям МУП "МИД"</v>
          </cell>
          <cell r="D46" t="str">
            <v>НН</v>
          </cell>
          <cell r="F46">
            <v>0</v>
          </cell>
          <cell r="G46" t="str">
            <v>кВт*ч</v>
          </cell>
          <cell r="L46" t="str">
            <v>50011НН</v>
          </cell>
          <cell r="N46" t="str">
            <v>41  Передача эл. энергии по сетям МУП "МИД" НН</v>
          </cell>
        </row>
        <row r="47">
          <cell r="A47">
            <v>42</v>
          </cell>
          <cell r="B47">
            <v>50012</v>
          </cell>
          <cell r="C47" t="str">
            <v>Передача эл. энергии по сетям МУП "ПРЭП"</v>
          </cell>
          <cell r="D47" t="str">
            <v>СН2</v>
          </cell>
          <cell r="F47">
            <v>0</v>
          </cell>
          <cell r="G47" t="str">
            <v>кВт*ч</v>
          </cell>
          <cell r="L47" t="str">
            <v>50012СН2</v>
          </cell>
          <cell r="N47" t="str">
            <v>42  Передача эл. энергии по сетям МУП "ПРЭП" СН2</v>
          </cell>
        </row>
        <row r="48">
          <cell r="A48">
            <v>43</v>
          </cell>
          <cell r="B48">
            <v>50012</v>
          </cell>
          <cell r="C48" t="str">
            <v>Передача эл. энергии по сетям МУП "ПРЭП"</v>
          </cell>
          <cell r="D48" t="str">
            <v>НН</v>
          </cell>
          <cell r="F48">
            <v>0</v>
          </cell>
          <cell r="G48" t="str">
            <v>кВт*ч</v>
          </cell>
          <cell r="L48" t="str">
            <v>50012НН</v>
          </cell>
          <cell r="N48" t="str">
            <v>43  Передача эл. энергии по сетям МУП "ПРЭП" НН</v>
          </cell>
        </row>
        <row r="49">
          <cell r="A49">
            <v>44</v>
          </cell>
          <cell r="B49">
            <v>50012</v>
          </cell>
          <cell r="C49" t="str">
            <v>Передача эл. энергии по сетям МУП "ПРЭП"</v>
          </cell>
          <cell r="D49" t="str">
            <v>СН2</v>
          </cell>
          <cell r="F49">
            <v>0</v>
          </cell>
          <cell r="G49" t="str">
            <v>кВт*ч</v>
          </cell>
          <cell r="L49" t="str">
            <v>50012СН2</v>
          </cell>
          <cell r="N49" t="str">
            <v>44  Передача эл. энергии по сетям МУП "ПРЭП" СН2</v>
          </cell>
        </row>
        <row r="50">
          <cell r="A50">
            <v>45</v>
          </cell>
          <cell r="B50">
            <v>50012</v>
          </cell>
          <cell r="C50" t="str">
            <v>Передача эл. энергии по сетям МУП "ПРЭП"</v>
          </cell>
          <cell r="D50" t="str">
            <v>НН</v>
          </cell>
          <cell r="F50">
            <v>0</v>
          </cell>
          <cell r="G50" t="str">
            <v>кВт*ч</v>
          </cell>
          <cell r="L50" t="str">
            <v>50012НН</v>
          </cell>
          <cell r="N50" t="str">
            <v>45  Передача эл. энергии по сетям МУП "ПРЭП" НН</v>
          </cell>
        </row>
        <row r="51">
          <cell r="A51">
            <v>46</v>
          </cell>
          <cell r="B51">
            <v>50012</v>
          </cell>
          <cell r="C51" t="str">
            <v>Передача эл. энергии по сетям МУП "ПРЭП"</v>
          </cell>
          <cell r="D51" t="str">
            <v>СН2</v>
          </cell>
          <cell r="F51">
            <v>0</v>
          </cell>
          <cell r="G51" t="str">
            <v>кВт*ч</v>
          </cell>
          <cell r="L51" t="str">
            <v>50012СН2</v>
          </cell>
          <cell r="N51" t="str">
            <v>46  Передача эл. энергии по сетям МУП "ПРЭП" СН2</v>
          </cell>
        </row>
        <row r="52">
          <cell r="A52">
            <v>47</v>
          </cell>
          <cell r="B52">
            <v>50012</v>
          </cell>
          <cell r="C52" t="str">
            <v>Передача эл. энергии по сетям МУП "ПРЭП"</v>
          </cell>
          <cell r="D52" t="str">
            <v>НН</v>
          </cell>
          <cell r="F52">
            <v>0</v>
          </cell>
          <cell r="G52" t="str">
            <v>кВт*ч</v>
          </cell>
          <cell r="L52" t="str">
            <v>50012НН</v>
          </cell>
          <cell r="N52" t="str">
            <v>47  Передача эл. энергии по сетям МУП "ПРЭП" НН</v>
          </cell>
        </row>
        <row r="53">
          <cell r="A53">
            <v>48</v>
          </cell>
          <cell r="B53">
            <v>50012</v>
          </cell>
          <cell r="C53" t="str">
            <v>Передача эл. энергии по сетям МУП "ПРЭП"</v>
          </cell>
          <cell r="D53" t="str">
            <v>СН2</v>
          </cell>
          <cell r="F53">
            <v>0</v>
          </cell>
          <cell r="G53" t="str">
            <v>кВт*ч</v>
          </cell>
          <cell r="L53" t="str">
            <v>50012СН2</v>
          </cell>
          <cell r="N53" t="str">
            <v>48  Передача эл. энергии по сетям МУП "ПРЭП" СН2</v>
          </cell>
        </row>
        <row r="54">
          <cell r="A54">
            <v>49</v>
          </cell>
          <cell r="B54">
            <v>50012</v>
          </cell>
          <cell r="C54" t="str">
            <v>Передача эл. энергии по сетям МУП "ПРЭП"</v>
          </cell>
          <cell r="D54" t="str">
            <v>НН</v>
          </cell>
          <cell r="F54">
            <v>0</v>
          </cell>
          <cell r="G54" t="str">
            <v>кВт*ч</v>
          </cell>
          <cell r="L54" t="str">
            <v>50012НН</v>
          </cell>
          <cell r="N54" t="str">
            <v>49  Передача эл. энергии по сетям МУП "ПРЭП" НН</v>
          </cell>
        </row>
        <row r="55">
          <cell r="A55">
            <v>50</v>
          </cell>
          <cell r="B55">
            <v>50013</v>
          </cell>
          <cell r="C55" t="str">
            <v>Передача эл. энергии по сетям "НАП"</v>
          </cell>
          <cell r="D55" t="str">
            <v>СН2</v>
          </cell>
          <cell r="F55">
            <v>0</v>
          </cell>
          <cell r="G55" t="str">
            <v>кВт*ч</v>
          </cell>
          <cell r="L55" t="str">
            <v>50013СН2</v>
          </cell>
          <cell r="N55" t="str">
            <v>50  Передача эл. энергии по сетям "НАП" СН2</v>
          </cell>
        </row>
        <row r="56">
          <cell r="A56">
            <v>51</v>
          </cell>
          <cell r="B56">
            <v>50013</v>
          </cell>
          <cell r="C56" t="str">
            <v>Передача эл. энергии по сетям "НАП"</v>
          </cell>
          <cell r="D56" t="str">
            <v>НН</v>
          </cell>
          <cell r="F56">
            <v>0</v>
          </cell>
          <cell r="G56" t="str">
            <v>кВт*ч</v>
          </cell>
          <cell r="L56" t="str">
            <v>50013НН</v>
          </cell>
          <cell r="N56" t="str">
            <v>51  Передача эл. энергии по сетям "НАП" НН</v>
          </cell>
        </row>
        <row r="57">
          <cell r="A57">
            <v>52</v>
          </cell>
          <cell r="B57">
            <v>50014</v>
          </cell>
          <cell r="C57" t="str">
            <v>Передача эл. энергии по сетям ООО "Л-Инвест"</v>
          </cell>
          <cell r="D57" t="str">
            <v>СН2</v>
          </cell>
          <cell r="F57">
            <v>101316</v>
          </cell>
          <cell r="G57" t="str">
            <v>кВт*ч</v>
          </cell>
          <cell r="L57" t="str">
            <v>50014СН2</v>
          </cell>
          <cell r="N57" t="str">
            <v>52  Передача эл. энергии по сетям ООО "Л-Инвест" СН2</v>
          </cell>
        </row>
        <row r="58">
          <cell r="A58">
            <v>53</v>
          </cell>
          <cell r="B58">
            <v>50014</v>
          </cell>
          <cell r="C58" t="str">
            <v>Передача эл. энергии по сетям ООО "Л-Инвест"</v>
          </cell>
          <cell r="D58" t="str">
            <v>НН</v>
          </cell>
          <cell r="F58">
            <v>3284</v>
          </cell>
          <cell r="G58" t="str">
            <v>кВт*ч</v>
          </cell>
          <cell r="L58" t="str">
            <v>50014НН</v>
          </cell>
          <cell r="N58" t="str">
            <v>53  Передача эл. энергии по сетям ООО "Л-Инвест" НН</v>
          </cell>
        </row>
        <row r="59">
          <cell r="A59">
            <v>54</v>
          </cell>
          <cell r="B59">
            <v>60015</v>
          </cell>
          <cell r="C59" t="str">
            <v>Передача эл. энергии по сетям "СГП"</v>
          </cell>
          <cell r="D59" t="str">
            <v>СН2</v>
          </cell>
          <cell r="F59">
            <v>0</v>
          </cell>
          <cell r="G59" t="str">
            <v>кВт*ч</v>
          </cell>
          <cell r="L59" t="str">
            <v>60015СН2</v>
          </cell>
          <cell r="N59" t="str">
            <v>54  Передача эл. энергии по сетям "СГП" СН2</v>
          </cell>
        </row>
        <row r="60">
          <cell r="A60">
            <v>55</v>
          </cell>
          <cell r="B60">
            <v>60015</v>
          </cell>
          <cell r="C60" t="str">
            <v>Передача эл. энергии по сетям "СГП"</v>
          </cell>
          <cell r="D60" t="str">
            <v>НН</v>
          </cell>
          <cell r="F60">
            <v>0</v>
          </cell>
          <cell r="G60" t="str">
            <v>кВт*ч</v>
          </cell>
          <cell r="L60" t="str">
            <v>60015НН</v>
          </cell>
          <cell r="N60" t="str">
            <v>55  Передача эл. энергии по сетям "СГП" НН</v>
          </cell>
        </row>
        <row r="61">
          <cell r="A61">
            <v>56</v>
          </cell>
          <cell r="B61">
            <v>50016</v>
          </cell>
          <cell r="C61" t="str">
            <v>Передача эл. энергии по сетям "НДС"</v>
          </cell>
          <cell r="D61" t="str">
            <v>СН2</v>
          </cell>
          <cell r="F61">
            <v>306129</v>
          </cell>
          <cell r="G61" t="str">
            <v>кВт*ч</v>
          </cell>
          <cell r="L61" t="str">
            <v>50016СН2</v>
          </cell>
          <cell r="N61" t="str">
            <v>56  Передача эл. энергии по сетям "НДС" СН2</v>
          </cell>
        </row>
        <row r="62">
          <cell r="A62">
            <v>57</v>
          </cell>
          <cell r="B62">
            <v>50016</v>
          </cell>
          <cell r="C62" t="str">
            <v>Передача эл. энергии по сетям "НДС"</v>
          </cell>
          <cell r="D62" t="str">
            <v>НН</v>
          </cell>
          <cell r="F62">
            <v>0</v>
          </cell>
          <cell r="G62" t="str">
            <v>кВт*ч</v>
          </cell>
          <cell r="L62" t="str">
            <v>50016НН</v>
          </cell>
          <cell r="N62" t="str">
            <v>57  Передача эл. энергии по сетям "НДС" НН</v>
          </cell>
        </row>
        <row r="63">
          <cell r="A63">
            <v>58</v>
          </cell>
          <cell r="B63">
            <v>60017</v>
          </cell>
          <cell r="C63" t="str">
            <v>Передача эл. энергии по сетям ООО "ПРЭП"</v>
          </cell>
          <cell r="D63" t="str">
            <v>СН2</v>
          </cell>
          <cell r="F63">
            <v>35468</v>
          </cell>
          <cell r="G63" t="str">
            <v>кВт*ч</v>
          </cell>
          <cell r="L63" t="str">
            <v>60017СН2</v>
          </cell>
          <cell r="N63" t="str">
            <v>58  Передача эл. энергии по сетям ООО "ПРЭП" СН2</v>
          </cell>
        </row>
        <row r="64">
          <cell r="A64">
            <v>59</v>
          </cell>
          <cell r="B64">
            <v>60017</v>
          </cell>
          <cell r="C64" t="str">
            <v>Передача эл. энергии по сетям ООО "ПРЭП"</v>
          </cell>
          <cell r="D64" t="str">
            <v>НН</v>
          </cell>
          <cell r="F64">
            <v>8314</v>
          </cell>
          <cell r="G64" t="str">
            <v>кВт*ч</v>
          </cell>
          <cell r="L64" t="str">
            <v>60017НН</v>
          </cell>
          <cell r="N64" t="str">
            <v>59  Передача эл. энергии по сетям ООО "ПРЭП" НН</v>
          </cell>
        </row>
        <row r="65">
          <cell r="A65">
            <v>60</v>
          </cell>
          <cell r="B65">
            <v>60018</v>
          </cell>
          <cell r="C65" t="str">
            <v>Передача эл. энергии по сетям "ПЛПУ"</v>
          </cell>
          <cell r="D65" t="str">
            <v>СН2</v>
          </cell>
          <cell r="F65">
            <v>189221</v>
          </cell>
          <cell r="G65" t="str">
            <v>кВт*ч</v>
          </cell>
          <cell r="L65" t="str">
            <v>60018СН2</v>
          </cell>
          <cell r="N65" t="str">
            <v>60  Передача эл. энергии по сетям "ПЛПУ" СН2</v>
          </cell>
        </row>
        <row r="66">
          <cell r="A66">
            <v>61</v>
          </cell>
          <cell r="B66">
            <v>60018</v>
          </cell>
          <cell r="C66" t="str">
            <v>Передача эл. энергии по сетям "ПЛПУ"</v>
          </cell>
          <cell r="D66" t="str">
            <v>НН</v>
          </cell>
          <cell r="F66">
            <v>106579</v>
          </cell>
          <cell r="G66" t="str">
            <v>кВт*ч</v>
          </cell>
          <cell r="L66" t="str">
            <v>60018НН</v>
          </cell>
          <cell r="N66" t="str">
            <v>61  Передача эл. энергии по сетям "ПЛПУ" НН</v>
          </cell>
        </row>
        <row r="67">
          <cell r="A67">
            <v>62</v>
          </cell>
          <cell r="B67">
            <v>60019</v>
          </cell>
          <cell r="C67" t="str">
            <v>Передача эл. энергии по сетям ЯЛПУ ООО "ГТЮ"</v>
          </cell>
          <cell r="D67" t="str">
            <v>СН2</v>
          </cell>
          <cell r="F67">
            <v>329686</v>
          </cell>
          <cell r="G67" t="str">
            <v>кВт*ч</v>
          </cell>
          <cell r="L67" t="str">
            <v>60019СН2</v>
          </cell>
          <cell r="N67" t="str">
            <v>62  Передача эл. энергии по сетям ЯЛПУ ООО "ГТЮ" СН2</v>
          </cell>
        </row>
        <row r="68">
          <cell r="A68">
            <v>63</v>
          </cell>
          <cell r="B68">
            <v>60019</v>
          </cell>
          <cell r="C68" t="str">
            <v>Передача эл. энергии по сетям ЯЛПУ ООО "ГТЮ"</v>
          </cell>
          <cell r="D68" t="str">
            <v>НН</v>
          </cell>
          <cell r="F68">
            <v>960283</v>
          </cell>
          <cell r="G68" t="str">
            <v>кВт*ч</v>
          </cell>
          <cell r="L68" t="str">
            <v>60019НН</v>
          </cell>
          <cell r="N68" t="str">
            <v>63  Передача эл. энергии по сетям ЯЛПУ ООО "ГТЮ" НН</v>
          </cell>
        </row>
        <row r="69">
          <cell r="A69">
            <v>64</v>
          </cell>
          <cell r="B69">
            <v>60020</v>
          </cell>
          <cell r="C69" t="str">
            <v>Передача эл. энергии по сетям "Комплекс"</v>
          </cell>
          <cell r="D69" t="str">
            <v>СН2</v>
          </cell>
          <cell r="F69">
            <v>0</v>
          </cell>
          <cell r="G69" t="str">
            <v>кВт*ч</v>
          </cell>
          <cell r="L69" t="str">
            <v>60020СН2</v>
          </cell>
          <cell r="N69" t="str">
            <v>64  Передача эл. энергии по сетям "Комплекс" СН2</v>
          </cell>
        </row>
        <row r="70">
          <cell r="A70">
            <v>65</v>
          </cell>
          <cell r="B70">
            <v>60020</v>
          </cell>
          <cell r="C70" t="str">
            <v>Передача эл. энергии по сетям "Комплекс"</v>
          </cell>
          <cell r="D70" t="str">
            <v>НН</v>
          </cell>
          <cell r="F70">
            <v>0</v>
          </cell>
          <cell r="G70" t="str">
            <v>кВт*ч</v>
          </cell>
          <cell r="L70" t="str">
            <v>60020НН</v>
          </cell>
          <cell r="N70" t="str">
            <v>65  Передача эл. энергии по сетям "Комплекс" НН</v>
          </cell>
        </row>
        <row r="71">
          <cell r="A71">
            <v>66</v>
          </cell>
          <cell r="B71">
            <v>60021</v>
          </cell>
          <cell r="C71" t="str">
            <v>Передача эл. энергии по сетям "ЯЖКС"</v>
          </cell>
          <cell r="D71" t="str">
            <v>СН2</v>
          </cell>
          <cell r="F71">
            <v>1277672</v>
          </cell>
          <cell r="G71" t="str">
            <v>кВт*ч</v>
          </cell>
          <cell r="L71" t="str">
            <v>60021СН2</v>
          </cell>
          <cell r="N71" t="str">
            <v>66  Передача эл. энергии по сетям "ЯЖКС" СН2</v>
          </cell>
        </row>
        <row r="72">
          <cell r="A72">
            <v>67</v>
          </cell>
          <cell r="B72">
            <v>60021</v>
          </cell>
          <cell r="C72" t="str">
            <v>Передача эл. энергии по сетям "ЯЖКС"</v>
          </cell>
          <cell r="D72" t="str">
            <v>НН</v>
          </cell>
          <cell r="F72">
            <v>1200</v>
          </cell>
          <cell r="G72" t="str">
            <v>кВт*ч</v>
          </cell>
          <cell r="L72" t="str">
            <v>60021НН</v>
          </cell>
          <cell r="N72" t="str">
            <v>67  Передача эл. энергии по сетям "ЯЖКС" НН</v>
          </cell>
        </row>
        <row r="73">
          <cell r="A73">
            <v>68</v>
          </cell>
          <cell r="B73">
            <v>60022</v>
          </cell>
          <cell r="C73" t="str">
            <v>Передача эл. энергии по сетям "Комплекс 2"</v>
          </cell>
          <cell r="D73" t="str">
            <v>СН2</v>
          </cell>
          <cell r="F73">
            <v>0</v>
          </cell>
          <cell r="G73" t="str">
            <v>кВт*ч</v>
          </cell>
          <cell r="L73" t="str">
            <v>60022СН2</v>
          </cell>
          <cell r="N73" t="str">
            <v>68  Передача эл. энергии по сетям "Комплекс 2" СН2</v>
          </cell>
        </row>
        <row r="74">
          <cell r="A74">
            <v>69</v>
          </cell>
          <cell r="B74">
            <v>60022</v>
          </cell>
          <cell r="C74" t="str">
            <v>Передача эл. энергии по сетям "Комплекс 2"</v>
          </cell>
          <cell r="D74" t="str">
            <v>НН</v>
          </cell>
          <cell r="F74">
            <v>402225</v>
          </cell>
          <cell r="G74" t="str">
            <v>кВт*ч</v>
          </cell>
          <cell r="L74" t="str">
            <v>60022НН</v>
          </cell>
          <cell r="N74" t="str">
            <v>69  Передача эл. энергии по сетям "Комплекс 2" НН</v>
          </cell>
        </row>
        <row r="75">
          <cell r="A75">
            <v>70</v>
          </cell>
          <cell r="B75">
            <v>60023</v>
          </cell>
          <cell r="C75" t="str">
            <v>Передача эл. энергии по сетям ф. "НГС" ООО "ГДН"</v>
          </cell>
          <cell r="D75" t="str">
            <v>СН2</v>
          </cell>
          <cell r="F75">
            <v>17097</v>
          </cell>
          <cell r="G75" t="str">
            <v>кВт*ч</v>
          </cell>
          <cell r="L75" t="str">
            <v>60023СН2</v>
          </cell>
          <cell r="N75" t="str">
            <v>70  Передача эл. энергии по сетям ф. "НГС" ООО "ГДН" СН2</v>
          </cell>
        </row>
        <row r="76">
          <cell r="A76">
            <v>71</v>
          </cell>
          <cell r="B76">
            <v>60023</v>
          </cell>
          <cell r="C76" t="str">
            <v>Передача эл. энергии по сетям ф. "НГС" ООО "ГДН"</v>
          </cell>
          <cell r="D76" t="str">
            <v>НН</v>
          </cell>
          <cell r="F76">
            <v>19253</v>
          </cell>
          <cell r="G76" t="str">
            <v>кВт*ч</v>
          </cell>
          <cell r="L76" t="str">
            <v>60023НН</v>
          </cell>
          <cell r="N76" t="str">
            <v>71  Передача эл. энергии по сетям ф. "НГС" ООО "ГДН" НН</v>
          </cell>
        </row>
        <row r="77">
          <cell r="A77">
            <v>72</v>
          </cell>
          <cell r="B77">
            <v>50024</v>
          </cell>
          <cell r="C77" t="str">
            <v>Передача эл. энергии по сетям ОАО "ЯЖДК"</v>
          </cell>
          <cell r="D77" t="str">
            <v>СН2</v>
          </cell>
          <cell r="F77">
            <v>0</v>
          </cell>
          <cell r="G77" t="str">
            <v>кВт*ч</v>
          </cell>
          <cell r="L77" t="str">
            <v>50024СН2</v>
          </cell>
          <cell r="N77" t="str">
            <v>72  Передача эл. энергии по сетям ОАО "ЯЖДК" СН2</v>
          </cell>
        </row>
        <row r="78">
          <cell r="A78">
            <v>73</v>
          </cell>
          <cell r="B78">
            <v>50024</v>
          </cell>
          <cell r="C78" t="str">
            <v>Передача эл. энергии по сетям ОАО "ЯЖДК"</v>
          </cell>
          <cell r="D78" t="str">
            <v>НН</v>
          </cell>
          <cell r="F78">
            <v>0</v>
          </cell>
          <cell r="G78" t="str">
            <v>кВт*ч</v>
          </cell>
          <cell r="L78" t="str">
            <v>50024НН</v>
          </cell>
          <cell r="N78" t="str">
            <v>73  Передача эл. энергии по сетям ОАО "ЯЖДК" НН</v>
          </cell>
        </row>
        <row r="79">
          <cell r="A79">
            <v>74</v>
          </cell>
          <cell r="B79">
            <v>50025</v>
          </cell>
          <cell r="C79" t="str">
            <v>Передача эл. энергии по сетям "Межрегионэнергосбыт" (ТТГ)</v>
          </cell>
          <cell r="D79" t="str">
            <v>СН2</v>
          </cell>
          <cell r="F79">
            <v>0</v>
          </cell>
          <cell r="G79" t="str">
            <v>кВт*ч</v>
          </cell>
          <cell r="L79" t="str">
            <v>50025СН2</v>
          </cell>
          <cell r="N79" t="str">
            <v>74  Передача эл. энергии по сетям "Межрегионэнергосбыт" (ТТГ) СН2</v>
          </cell>
        </row>
        <row r="80">
          <cell r="A80">
            <v>75</v>
          </cell>
          <cell r="B80">
            <v>50025</v>
          </cell>
          <cell r="C80" t="str">
            <v>Передача эл. энергии по сетям "Межрегионэнергосбыт" (ТТГ)</v>
          </cell>
          <cell r="D80" t="str">
            <v>НН</v>
          </cell>
          <cell r="F80">
            <v>0</v>
          </cell>
          <cell r="G80" t="str">
            <v>кВт*ч</v>
          </cell>
          <cell r="L80" t="str">
            <v>50025НН</v>
          </cell>
          <cell r="N80" t="str">
            <v>75  Передача эл. энергии по сетям "Межрегионэнергосбыт" (ТТГ) НН</v>
          </cell>
        </row>
        <row r="81">
          <cell r="A81">
            <v>76</v>
          </cell>
          <cell r="C81" t="str">
            <v>Передача эл. энергии по сетям Общий учёт</v>
          </cell>
          <cell r="D81" t="str">
            <v>СН2</v>
          </cell>
          <cell r="F81">
            <v>0</v>
          </cell>
          <cell r="G81" t="str">
            <v>кВт*ч</v>
          </cell>
          <cell r="L81" t="str">
            <v>СН2</v>
          </cell>
          <cell r="N81" t="str">
            <v>76  Передача эл. энергии по сетям Общий учёт СН2</v>
          </cell>
        </row>
        <row r="82">
          <cell r="A82">
            <v>77</v>
          </cell>
          <cell r="C82" t="str">
            <v>Передача эл. энергии по сетям Общий учёт</v>
          </cell>
          <cell r="D82" t="str">
            <v>НН</v>
          </cell>
          <cell r="F82">
            <v>0</v>
          </cell>
          <cell r="G82" t="str">
            <v>кВт*ч</v>
          </cell>
          <cell r="L82" t="str">
            <v>НН</v>
          </cell>
          <cell r="N82" t="str">
            <v>77  Передача эл. энергии по сетям Общий учёт НН</v>
          </cell>
        </row>
        <row r="83">
          <cell r="A83">
            <v>78</v>
          </cell>
          <cell r="C83" t="str">
            <v>Передача эл. энергии по сетям Общий учёт</v>
          </cell>
          <cell r="D83" t="str">
            <v>СН2</v>
          </cell>
          <cell r="F83">
            <v>0</v>
          </cell>
          <cell r="G83" t="str">
            <v>кВт*ч</v>
          </cell>
          <cell r="L83" t="str">
            <v>СН2</v>
          </cell>
          <cell r="N83" t="str">
            <v>78  Передача эл. энергии по сетям Общий учёт СН2</v>
          </cell>
        </row>
        <row r="84">
          <cell r="A84">
            <v>79</v>
          </cell>
          <cell r="C84" t="str">
            <v>Передача эл. энергии по сетям Общий учёт</v>
          </cell>
          <cell r="D84" t="str">
            <v>НН</v>
          </cell>
          <cell r="F84">
            <v>0</v>
          </cell>
          <cell r="G84" t="str">
            <v>кВт*ч</v>
          </cell>
          <cell r="L84" t="str">
            <v>НН</v>
          </cell>
          <cell r="N84" t="str">
            <v>79  Передача эл. энергии по сетям Общий учёт НН</v>
          </cell>
        </row>
        <row r="85">
          <cell r="A85">
            <v>80</v>
          </cell>
          <cell r="C85" t="str">
            <v>Передача эл. энергии по сетям Общий учёт</v>
          </cell>
          <cell r="D85" t="str">
            <v>СН2</v>
          </cell>
          <cell r="F85">
            <v>0</v>
          </cell>
          <cell r="G85" t="str">
            <v>кВт*ч</v>
          </cell>
          <cell r="L85" t="str">
            <v>СН2</v>
          </cell>
          <cell r="N85" t="str">
            <v>80  Передача эл. энергии по сетям Общий учёт СН2</v>
          </cell>
        </row>
        <row r="86">
          <cell r="A86">
            <v>81</v>
          </cell>
          <cell r="C86" t="str">
            <v>Передача эл. энергии по сетям Общий учёт</v>
          </cell>
          <cell r="D86" t="str">
            <v>НН</v>
          </cell>
          <cell r="F86">
            <v>0</v>
          </cell>
          <cell r="G86" t="str">
            <v>кВт*ч</v>
          </cell>
          <cell r="L86" t="str">
            <v>НН</v>
          </cell>
          <cell r="N86" t="str">
            <v>81  Передача эл. энергии по сетям Общий учёт НН</v>
          </cell>
        </row>
        <row r="87">
          <cell r="A87">
            <v>161</v>
          </cell>
        </row>
        <row r="88">
          <cell r="C88" t="str">
            <v>ИТОГО</v>
          </cell>
          <cell r="D88" t="str">
            <v>ВН</v>
          </cell>
          <cell r="F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ИТОГО</v>
          </cell>
          <cell r="D89" t="str">
            <v>СН</v>
          </cell>
          <cell r="F89">
            <v>0</v>
          </cell>
          <cell r="H89">
            <v>0</v>
          </cell>
          <cell r="I89">
            <v>0</v>
          </cell>
          <cell r="J89">
            <v>0</v>
          </cell>
        </row>
        <row r="90">
          <cell r="C90" t="str">
            <v>ИТОГО</v>
          </cell>
          <cell r="D90" t="str">
            <v>НН</v>
          </cell>
          <cell r="F90">
            <v>6145418</v>
          </cell>
          <cell r="H90">
            <v>0</v>
          </cell>
          <cell r="I90">
            <v>0</v>
          </cell>
          <cell r="J90">
            <v>0</v>
          </cell>
        </row>
      </sheetData>
      <sheetData sheetId="14">
        <row r="3">
          <cell r="B3">
            <v>1</v>
          </cell>
          <cell r="C3" t="str">
            <v>Январь</v>
          </cell>
          <cell r="D3">
            <v>31</v>
          </cell>
        </row>
        <row r="4">
          <cell r="B4">
            <v>2</v>
          </cell>
          <cell r="C4" t="str">
            <v>Февраль</v>
          </cell>
          <cell r="D4">
            <v>29</v>
          </cell>
        </row>
        <row r="5">
          <cell r="B5">
            <v>3</v>
          </cell>
          <cell r="C5" t="str">
            <v>Март</v>
          </cell>
          <cell r="D5">
            <v>31</v>
          </cell>
        </row>
        <row r="6">
          <cell r="B6">
            <v>4</v>
          </cell>
          <cell r="C6" t="str">
            <v>Апрель</v>
          </cell>
          <cell r="D6">
            <v>30</v>
          </cell>
        </row>
        <row r="7">
          <cell r="B7">
            <v>5</v>
          </cell>
          <cell r="C7" t="str">
            <v>Май</v>
          </cell>
          <cell r="D7">
            <v>31</v>
          </cell>
        </row>
        <row r="8">
          <cell r="B8">
            <v>6</v>
          </cell>
          <cell r="C8" t="str">
            <v>Июнь</v>
          </cell>
          <cell r="D8">
            <v>30</v>
          </cell>
        </row>
        <row r="9">
          <cell r="B9">
            <v>7</v>
          </cell>
          <cell r="C9" t="str">
            <v>Июль</v>
          </cell>
          <cell r="D9">
            <v>31</v>
          </cell>
        </row>
        <row r="10">
          <cell r="B10">
            <v>8</v>
          </cell>
          <cell r="C10" t="str">
            <v>Август</v>
          </cell>
          <cell r="D10">
            <v>31</v>
          </cell>
        </row>
        <row r="11">
          <cell r="B11">
            <v>9</v>
          </cell>
          <cell r="C11" t="str">
            <v>Сентябрь</v>
          </cell>
          <cell r="D11">
            <v>30</v>
          </cell>
        </row>
        <row r="12">
          <cell r="B12">
            <v>10</v>
          </cell>
          <cell r="C12" t="str">
            <v>Октябрь</v>
          </cell>
          <cell r="D12">
            <v>31</v>
          </cell>
        </row>
        <row r="13">
          <cell r="B13">
            <v>11</v>
          </cell>
          <cell r="C13" t="str">
            <v>Ноябрь</v>
          </cell>
          <cell r="D13">
            <v>30</v>
          </cell>
        </row>
        <row r="14">
          <cell r="B14">
            <v>12</v>
          </cell>
          <cell r="C14" t="str">
            <v>Декабрь</v>
          </cell>
          <cell r="D14">
            <v>31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ЭГ"/>
      <sheetName val="СТПС"/>
      <sheetName val="НРЭП"/>
      <sheetName val="НРЭП_Ст_надым"/>
      <sheetName val="ТЭР"/>
      <sheetName val="Речпорт"/>
      <sheetName val="Речпорт_Ст_Надым"/>
      <sheetName val="АНГС"/>
      <sheetName val="НСГД"/>
      <sheetName val="НСГД (2)"/>
      <sheetName val="ТТГ"/>
      <sheetName val="ТТГ_РУ"/>
      <sheetName val="Аэропорт"/>
      <sheetName val="НГТ"/>
      <sheetName val="УНЭГ_РУ"/>
      <sheetName val="УНЭГ"/>
      <sheetName val="НПЖТ"/>
      <sheetName val="Мета"/>
      <sheetName val="Энергокомплект"/>
      <sheetName val="Энергокомплект (2)"/>
      <sheetName val="НДС"/>
      <sheetName val="НДС_СтНадым"/>
      <sheetName val="АНГС_СтНадым"/>
      <sheetName val="НСГД_ПМК-4"/>
      <sheetName val="НСГД_УПТК"/>
      <sheetName val="Общий"/>
      <sheetName val="Дебет_Кредит"/>
      <sheetName val="Лист1"/>
      <sheetName val="Тарифы _ЗН"/>
      <sheetName val="Тарифы _С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4">
          <cell r="A4">
            <v>101</v>
          </cell>
          <cell r="B4" t="str">
            <v>"УПЭГ" ООО "НГП"</v>
          </cell>
          <cell r="C4"/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/>
          <cell r="M4"/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>
            <v>102</v>
          </cell>
          <cell r="B5" t="str">
            <v>ОАО  "СТПС"</v>
          </cell>
          <cell r="C5"/>
          <cell r="D5">
            <v>0</v>
          </cell>
          <cell r="E5">
            <v>220176</v>
          </cell>
          <cell r="F5">
            <v>157856.99</v>
          </cell>
          <cell r="G5">
            <v>0</v>
          </cell>
          <cell r="H5">
            <v>25100.19</v>
          </cell>
          <cell r="I5">
            <v>140588.19</v>
          </cell>
          <cell r="J5">
            <v>0</v>
          </cell>
          <cell r="K5">
            <v>165688.38</v>
          </cell>
          <cell r="L5"/>
          <cell r="M5"/>
          <cell r="N5">
            <v>0</v>
          </cell>
          <cell r="O5">
            <v>157856.99</v>
          </cell>
          <cell r="P5">
            <v>0</v>
          </cell>
          <cell r="Q5">
            <v>25100.19</v>
          </cell>
          <cell r="R5">
            <v>140588.19</v>
          </cell>
          <cell r="S5">
            <v>0</v>
          </cell>
          <cell r="T5">
            <v>165688.38</v>
          </cell>
        </row>
        <row r="6">
          <cell r="A6">
            <v>103</v>
          </cell>
          <cell r="B6" t="str">
            <v>ООО "НРЭП"</v>
          </cell>
          <cell r="C6"/>
          <cell r="D6">
            <v>0</v>
          </cell>
          <cell r="E6">
            <v>35280</v>
          </cell>
          <cell r="F6">
            <v>19760.04</v>
          </cell>
          <cell r="G6">
            <v>149481.07999999999</v>
          </cell>
          <cell r="H6">
            <v>0</v>
          </cell>
          <cell r="I6">
            <v>150000</v>
          </cell>
          <cell r="J6">
            <v>49481.08</v>
          </cell>
          <cell r="K6">
            <v>0</v>
          </cell>
          <cell r="L6"/>
          <cell r="M6"/>
          <cell r="N6">
            <v>0</v>
          </cell>
          <cell r="O6">
            <v>19760.04</v>
          </cell>
          <cell r="P6">
            <v>149481.07999999999</v>
          </cell>
          <cell r="Q6">
            <v>0</v>
          </cell>
          <cell r="R6">
            <v>100000</v>
          </cell>
          <cell r="S6">
            <v>49481.08</v>
          </cell>
          <cell r="T6">
            <v>0</v>
          </cell>
        </row>
        <row r="7">
          <cell r="A7">
            <v>104</v>
          </cell>
          <cell r="B7" t="str">
            <v>"Теплоэнергоремонт"</v>
          </cell>
          <cell r="C7"/>
          <cell r="D7">
            <v>0</v>
          </cell>
          <cell r="E7">
            <v>1635600</v>
          </cell>
          <cell r="F7">
            <v>660744.21</v>
          </cell>
          <cell r="G7">
            <v>68003.070000000007</v>
          </cell>
          <cell r="H7">
            <v>0</v>
          </cell>
          <cell r="I7">
            <v>940000</v>
          </cell>
          <cell r="J7">
            <v>68003.070000000007</v>
          </cell>
          <cell r="K7">
            <v>0</v>
          </cell>
          <cell r="L7"/>
          <cell r="M7"/>
          <cell r="N7">
            <v>0</v>
          </cell>
          <cell r="O7">
            <v>660744.21</v>
          </cell>
          <cell r="P7">
            <v>68003.070000000007</v>
          </cell>
          <cell r="Q7">
            <v>0</v>
          </cell>
          <cell r="R7">
            <v>0</v>
          </cell>
          <cell r="S7">
            <v>68003.070000000007</v>
          </cell>
          <cell r="T7">
            <v>0</v>
          </cell>
        </row>
        <row r="8">
          <cell r="A8">
            <v>105</v>
          </cell>
          <cell r="B8" t="str">
            <v>РЕЧПОРТ</v>
          </cell>
          <cell r="C8"/>
          <cell r="D8">
            <v>0</v>
          </cell>
          <cell r="E8">
            <v>39240</v>
          </cell>
          <cell r="F8">
            <v>41444.5</v>
          </cell>
          <cell r="G8">
            <v>0</v>
          </cell>
          <cell r="H8">
            <v>121989.87</v>
          </cell>
          <cell r="I8">
            <v>-73285.919999999998</v>
          </cell>
          <cell r="J8">
            <v>0</v>
          </cell>
          <cell r="K8">
            <v>121989.87</v>
          </cell>
          <cell r="L8"/>
          <cell r="M8"/>
          <cell r="N8">
            <v>0</v>
          </cell>
          <cell r="O8">
            <v>41444.5</v>
          </cell>
          <cell r="P8">
            <v>0</v>
          </cell>
          <cell r="Q8">
            <v>121989.87</v>
          </cell>
          <cell r="R8">
            <v>0</v>
          </cell>
          <cell r="S8">
            <v>0</v>
          </cell>
          <cell r="T8">
            <v>121989.87</v>
          </cell>
        </row>
        <row r="9">
          <cell r="A9">
            <v>106</v>
          </cell>
          <cell r="B9" t="str">
            <v>Речпорт-Ст. Надым</v>
          </cell>
          <cell r="C9"/>
          <cell r="D9">
            <v>0</v>
          </cell>
          <cell r="E9">
            <v>72450</v>
          </cell>
          <cell r="F9">
            <v>48762.92</v>
          </cell>
          <cell r="G9">
            <v>64571.360000000001</v>
          </cell>
          <cell r="H9">
            <v>0</v>
          </cell>
          <cell r="I9">
            <v>73285.919999999998</v>
          </cell>
          <cell r="J9">
            <v>64571.360000000001</v>
          </cell>
          <cell r="K9">
            <v>0</v>
          </cell>
          <cell r="L9"/>
          <cell r="M9"/>
          <cell r="N9">
            <v>0</v>
          </cell>
          <cell r="O9">
            <v>48762.92</v>
          </cell>
          <cell r="P9">
            <v>64571.360000000001</v>
          </cell>
          <cell r="Q9">
            <v>0</v>
          </cell>
          <cell r="R9">
            <v>0</v>
          </cell>
          <cell r="S9">
            <v>64571.360000000001</v>
          </cell>
          <cell r="T9">
            <v>0</v>
          </cell>
        </row>
        <row r="10">
          <cell r="A10">
            <v>107</v>
          </cell>
          <cell r="B10" t="str">
            <v>Новый Абонент</v>
          </cell>
          <cell r="C10"/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/>
          <cell r="M10"/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>
            <v>108</v>
          </cell>
          <cell r="B11" t="str">
            <v>"Арктикнефтегазстрой"</v>
          </cell>
          <cell r="C11"/>
          <cell r="D11">
            <v>0</v>
          </cell>
          <cell r="E11">
            <v>37800</v>
          </cell>
          <cell r="F11">
            <v>25814.59</v>
          </cell>
          <cell r="G11">
            <v>7348.81</v>
          </cell>
          <cell r="H11">
            <v>0</v>
          </cell>
          <cell r="I11">
            <v>42928.81</v>
          </cell>
          <cell r="J11">
            <v>7348.81</v>
          </cell>
          <cell r="K11">
            <v>0</v>
          </cell>
          <cell r="L11"/>
          <cell r="M11"/>
          <cell r="N11">
            <v>0</v>
          </cell>
          <cell r="O11">
            <v>25814.59</v>
          </cell>
          <cell r="P11">
            <v>7348.81</v>
          </cell>
          <cell r="Q11">
            <v>0</v>
          </cell>
          <cell r="R11">
            <v>0</v>
          </cell>
          <cell r="S11">
            <v>7348.81</v>
          </cell>
          <cell r="T11">
            <v>0</v>
          </cell>
        </row>
        <row r="12">
          <cell r="A12">
            <v>109</v>
          </cell>
          <cell r="B12" t="str">
            <v>"Надымстройгаздобыча"</v>
          </cell>
          <cell r="C12"/>
          <cell r="D12">
            <v>0</v>
          </cell>
          <cell r="E12">
            <v>39600</v>
          </cell>
          <cell r="F12">
            <v>27086.400000000001</v>
          </cell>
          <cell r="G12">
            <v>16256.68</v>
          </cell>
          <cell r="H12">
            <v>0</v>
          </cell>
          <cell r="I12">
            <v>53000</v>
          </cell>
          <cell r="J12">
            <v>16256.68</v>
          </cell>
          <cell r="K12">
            <v>0</v>
          </cell>
          <cell r="L12"/>
          <cell r="M12"/>
          <cell r="N12">
            <v>0</v>
          </cell>
          <cell r="O12">
            <v>27086.400000000001</v>
          </cell>
          <cell r="P12">
            <v>16256.68</v>
          </cell>
          <cell r="Q12">
            <v>0</v>
          </cell>
          <cell r="R12">
            <v>0</v>
          </cell>
          <cell r="S12">
            <v>16256.68</v>
          </cell>
          <cell r="T12">
            <v>0</v>
          </cell>
        </row>
        <row r="13">
          <cell r="A13">
            <v>110</v>
          </cell>
          <cell r="B13" t="str">
            <v>СМУ-60  ("СТПС")</v>
          </cell>
          <cell r="C13"/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/>
          <cell r="M13"/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>
            <v>111</v>
          </cell>
          <cell r="B14" t="str">
            <v>"Тюментрансгаз"</v>
          </cell>
          <cell r="C14"/>
          <cell r="D14">
            <v>0</v>
          </cell>
          <cell r="E14">
            <v>27327260</v>
          </cell>
          <cell r="F14">
            <v>18475662.449999999</v>
          </cell>
          <cell r="G14">
            <v>15803770.09</v>
          </cell>
          <cell r="H14">
            <v>0</v>
          </cell>
          <cell r="I14">
            <v>28455577.199999999</v>
          </cell>
          <cell r="J14">
            <v>15803770.09</v>
          </cell>
          <cell r="K14">
            <v>0</v>
          </cell>
          <cell r="L14"/>
          <cell r="M14"/>
          <cell r="N14">
            <v>0</v>
          </cell>
          <cell r="O14">
            <v>18475662.449999999</v>
          </cell>
          <cell r="P14">
            <v>23849857.670000002</v>
          </cell>
          <cell r="Q14">
            <v>0</v>
          </cell>
          <cell r="R14">
            <v>8046087.6200000001</v>
          </cell>
          <cell r="S14">
            <v>15803770.050000001</v>
          </cell>
          <cell r="T14">
            <v>0</v>
          </cell>
          <cell r="U14"/>
          <cell r="V14"/>
          <cell r="W14">
            <v>0</v>
          </cell>
          <cell r="X14">
            <v>0</v>
          </cell>
          <cell r="Y14">
            <v>0</v>
          </cell>
          <cell r="Z14">
            <v>8046087.6200000001</v>
          </cell>
          <cell r="AA14">
            <v>-8046087.6200000001</v>
          </cell>
          <cell r="AB14">
            <v>0</v>
          </cell>
          <cell r="AC14">
            <v>0</v>
          </cell>
        </row>
        <row r="15">
          <cell r="A15">
            <v>112</v>
          </cell>
          <cell r="B15" t="str">
            <v>Надымский Аэропорт</v>
          </cell>
          <cell r="C15"/>
          <cell r="D15">
            <v>0</v>
          </cell>
          <cell r="E15">
            <v>147960</v>
          </cell>
          <cell r="F15">
            <v>99791.29</v>
          </cell>
          <cell r="G15">
            <v>29544.66</v>
          </cell>
          <cell r="H15">
            <v>0</v>
          </cell>
          <cell r="I15">
            <v>98598.62</v>
          </cell>
          <cell r="J15">
            <v>0</v>
          </cell>
          <cell r="K15">
            <v>69053.960000000006</v>
          </cell>
          <cell r="L15"/>
          <cell r="M15"/>
          <cell r="N15">
            <v>0</v>
          </cell>
          <cell r="O15">
            <v>99791.29</v>
          </cell>
          <cell r="P15">
            <v>29544.66</v>
          </cell>
          <cell r="Q15">
            <v>0</v>
          </cell>
          <cell r="R15">
            <v>98598.62</v>
          </cell>
          <cell r="S15">
            <v>0</v>
          </cell>
          <cell r="T15">
            <v>69053.960000000006</v>
          </cell>
        </row>
        <row r="16">
          <cell r="A16">
            <v>113</v>
          </cell>
          <cell r="B16" t="str">
            <v>Новый Абонент</v>
          </cell>
          <cell r="C16"/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/>
          <cell r="M16"/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>
            <v>114</v>
          </cell>
          <cell r="B17" t="str">
            <v>Новый Абонент</v>
          </cell>
          <cell r="C17"/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/>
          <cell r="M17"/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>
            <v>115</v>
          </cell>
          <cell r="B18" t="str">
            <v>Новый Абонент</v>
          </cell>
          <cell r="C18"/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/>
          <cell r="M18"/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>
            <v>116</v>
          </cell>
          <cell r="B19" t="str">
            <v>"Надымгазторг"</v>
          </cell>
          <cell r="C19"/>
          <cell r="D19">
            <v>0</v>
          </cell>
          <cell r="E19">
            <v>21360</v>
          </cell>
          <cell r="F19">
            <v>19486.939999999999</v>
          </cell>
          <cell r="G19">
            <v>15670.66</v>
          </cell>
          <cell r="H19">
            <v>0</v>
          </cell>
          <cell r="I19">
            <v>15670.66</v>
          </cell>
          <cell r="J19">
            <v>0</v>
          </cell>
          <cell r="K19">
            <v>0</v>
          </cell>
          <cell r="L19"/>
          <cell r="M19"/>
          <cell r="N19">
            <v>0</v>
          </cell>
          <cell r="O19">
            <v>19486.939999999999</v>
          </cell>
          <cell r="P19">
            <v>15670.66</v>
          </cell>
          <cell r="Q19">
            <v>0</v>
          </cell>
          <cell r="R19">
            <v>15670.66</v>
          </cell>
          <cell r="S19">
            <v>0</v>
          </cell>
          <cell r="T19">
            <v>0</v>
          </cell>
        </row>
        <row r="20">
          <cell r="A20">
            <v>117</v>
          </cell>
          <cell r="B20" t="str">
            <v>Новый Абонент</v>
          </cell>
          <cell r="C20"/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/>
          <cell r="M20"/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>
            <v>118</v>
          </cell>
          <cell r="B21" t="str">
            <v>Новый Абонент</v>
          </cell>
          <cell r="C21"/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/>
          <cell r="M21"/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>
            <v>119</v>
          </cell>
          <cell r="B22" t="str">
            <v>"Надымэнергогаз"</v>
          </cell>
          <cell r="C22"/>
          <cell r="D22">
            <v>0</v>
          </cell>
          <cell r="E22">
            <v>5819400</v>
          </cell>
          <cell r="F22">
            <v>2520964.08</v>
          </cell>
          <cell r="G22">
            <v>6577920.8899999997</v>
          </cell>
          <cell r="H22">
            <v>0</v>
          </cell>
          <cell r="I22">
            <v>6600000</v>
          </cell>
          <cell r="J22">
            <v>6577920.8899999997</v>
          </cell>
          <cell r="K22">
            <v>0</v>
          </cell>
          <cell r="L22"/>
          <cell r="M22"/>
          <cell r="N22">
            <v>0</v>
          </cell>
          <cell r="O22">
            <v>2520964.08</v>
          </cell>
          <cell r="P22">
            <v>2476205.86</v>
          </cell>
          <cell r="Q22">
            <v>0</v>
          </cell>
          <cell r="R22">
            <v>0</v>
          </cell>
          <cell r="S22">
            <v>2476205.86</v>
          </cell>
          <cell r="T22">
            <v>0</v>
          </cell>
          <cell r="U22"/>
          <cell r="V22"/>
          <cell r="W22">
            <v>0</v>
          </cell>
          <cell r="X22">
            <v>0</v>
          </cell>
          <cell r="Y22">
            <v>4101715.03</v>
          </cell>
          <cell r="Z22">
            <v>0</v>
          </cell>
          <cell r="AA22">
            <v>0</v>
          </cell>
          <cell r="AB22">
            <v>4101715.03</v>
          </cell>
          <cell r="AC22">
            <v>0</v>
          </cell>
        </row>
        <row r="23">
          <cell r="A23">
            <v>120</v>
          </cell>
          <cell r="B23" t="str">
            <v>"УНЭГ" Ст. Надым</v>
          </cell>
          <cell r="C23"/>
          <cell r="D23">
            <v>0</v>
          </cell>
          <cell r="E23">
            <v>149229</v>
          </cell>
          <cell r="F23">
            <v>86150.13</v>
          </cell>
          <cell r="G23">
            <v>985436.15</v>
          </cell>
          <cell r="H23">
            <v>0</v>
          </cell>
          <cell r="I23">
            <v>900000</v>
          </cell>
          <cell r="J23">
            <v>985436.15</v>
          </cell>
          <cell r="K23">
            <v>0</v>
          </cell>
          <cell r="L23"/>
          <cell r="M23"/>
          <cell r="N23">
            <v>0</v>
          </cell>
          <cell r="O23">
            <v>86150.13</v>
          </cell>
          <cell r="P23">
            <v>985436.15</v>
          </cell>
          <cell r="Q23">
            <v>0</v>
          </cell>
          <cell r="R23">
            <v>0</v>
          </cell>
          <cell r="S23">
            <v>985436.15</v>
          </cell>
          <cell r="T23">
            <v>0</v>
          </cell>
        </row>
        <row r="24">
          <cell r="A24">
            <v>121</v>
          </cell>
          <cell r="B24" t="str">
            <v>ОАО "НПЖТ"</v>
          </cell>
          <cell r="C24"/>
          <cell r="D24">
            <v>0</v>
          </cell>
          <cell r="E24">
            <v>60606</v>
          </cell>
          <cell r="F24">
            <v>32837.54</v>
          </cell>
          <cell r="G24">
            <v>9738</v>
          </cell>
          <cell r="H24">
            <v>0</v>
          </cell>
          <cell r="I24">
            <v>63142.080000000002</v>
          </cell>
          <cell r="J24">
            <v>0</v>
          </cell>
          <cell r="K24">
            <v>53404.08</v>
          </cell>
          <cell r="L24"/>
          <cell r="M24"/>
          <cell r="N24">
            <v>0</v>
          </cell>
          <cell r="O24">
            <v>32837.54</v>
          </cell>
          <cell r="P24">
            <v>9738</v>
          </cell>
          <cell r="Q24">
            <v>0</v>
          </cell>
          <cell r="R24">
            <v>63142.080000000002</v>
          </cell>
          <cell r="S24">
            <v>0</v>
          </cell>
          <cell r="T24">
            <v>53404.08</v>
          </cell>
        </row>
        <row r="25">
          <cell r="A25">
            <v>122</v>
          </cell>
          <cell r="B25" t="str">
            <v>"НРЭП"  Ст. Надым</v>
          </cell>
          <cell r="C25"/>
          <cell r="D25">
            <v>0</v>
          </cell>
          <cell r="E25">
            <v>40635</v>
          </cell>
          <cell r="F25">
            <v>17427.060000000001</v>
          </cell>
          <cell r="G25">
            <v>18624.82</v>
          </cell>
          <cell r="H25">
            <v>0</v>
          </cell>
          <cell r="I25">
            <v>50000</v>
          </cell>
          <cell r="J25">
            <v>18624.82</v>
          </cell>
          <cell r="K25">
            <v>0</v>
          </cell>
          <cell r="L25"/>
          <cell r="M25"/>
          <cell r="N25">
            <v>0</v>
          </cell>
          <cell r="O25">
            <v>17427.060000000001</v>
          </cell>
          <cell r="P25">
            <v>18624.82</v>
          </cell>
          <cell r="Q25">
            <v>0</v>
          </cell>
          <cell r="R25">
            <v>0</v>
          </cell>
          <cell r="S25">
            <v>18624.82</v>
          </cell>
          <cell r="T25">
            <v>0</v>
          </cell>
        </row>
        <row r="26">
          <cell r="A26">
            <v>123</v>
          </cell>
          <cell r="B26" t="str">
            <v>ООО "МЕТА"</v>
          </cell>
          <cell r="C26"/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21808.799999999999</v>
          </cell>
          <cell r="I26">
            <v>0</v>
          </cell>
          <cell r="J26">
            <v>0</v>
          </cell>
          <cell r="K26">
            <v>21808.799999999999</v>
          </cell>
          <cell r="L26"/>
          <cell r="M26"/>
          <cell r="N26">
            <v>0</v>
          </cell>
          <cell r="O26">
            <v>0</v>
          </cell>
          <cell r="P26">
            <v>0</v>
          </cell>
          <cell r="Q26">
            <v>21808.799999999999</v>
          </cell>
          <cell r="R26">
            <v>0</v>
          </cell>
          <cell r="S26">
            <v>0</v>
          </cell>
          <cell r="T26">
            <v>21808.799999999999</v>
          </cell>
        </row>
        <row r="27">
          <cell r="A27">
            <v>124</v>
          </cell>
          <cell r="B27" t="str">
            <v>ООО "Энергокомплект"</v>
          </cell>
          <cell r="C27"/>
          <cell r="D27">
            <v>0</v>
          </cell>
          <cell r="E27">
            <v>0</v>
          </cell>
          <cell r="F27">
            <v>0</v>
          </cell>
          <cell r="G27">
            <v>864105.24</v>
          </cell>
          <cell r="H27">
            <v>0</v>
          </cell>
          <cell r="I27">
            <v>0</v>
          </cell>
          <cell r="J27">
            <v>864105.24</v>
          </cell>
          <cell r="K27">
            <v>0</v>
          </cell>
          <cell r="L27"/>
          <cell r="M27"/>
          <cell r="N27">
            <v>0</v>
          </cell>
          <cell r="O27">
            <v>0</v>
          </cell>
          <cell r="P27">
            <v>864105.24</v>
          </cell>
          <cell r="Q27">
            <v>0</v>
          </cell>
          <cell r="R27">
            <v>0</v>
          </cell>
          <cell r="S27">
            <v>864105.24</v>
          </cell>
          <cell r="T27">
            <v>0</v>
          </cell>
        </row>
        <row r="28">
          <cell r="A28">
            <v>125</v>
          </cell>
          <cell r="B28" t="str">
            <v>Новый Абонент</v>
          </cell>
          <cell r="C28"/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/>
          <cell r="M28"/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>
            <v>126</v>
          </cell>
          <cell r="B29" t="str">
            <v>Новый Абонент</v>
          </cell>
          <cell r="C29"/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/>
          <cell r="M29"/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>
            <v>127</v>
          </cell>
          <cell r="B30" t="str">
            <v>Новый Абонент</v>
          </cell>
          <cell r="C30"/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/>
          <cell r="M30"/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>
            <v>128</v>
          </cell>
          <cell r="B31" t="str">
            <v>Новый Абонент</v>
          </cell>
          <cell r="C31"/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/>
          <cell r="M31"/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>
            <v>129</v>
          </cell>
          <cell r="B32" t="str">
            <v>Новый Абонент</v>
          </cell>
          <cell r="C32"/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/>
          <cell r="M32"/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>
            <v>130</v>
          </cell>
          <cell r="B33" t="str">
            <v>Новый Абонент</v>
          </cell>
          <cell r="C33"/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/>
          <cell r="M33"/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</sheetData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"/>
      <sheetName val="Банк"/>
      <sheetName val="Счётчики"/>
      <sheetName val="Акты"/>
      <sheetName val="РЭ"/>
      <sheetName val="Тарифы"/>
      <sheetName val="Л-Инвест"/>
      <sheetName val="УНЭГ"/>
      <sheetName val="ТЭР"/>
      <sheetName val="Реестр"/>
      <sheetName val="Лист 1"/>
      <sheetName val="Л-Инвест_1"/>
      <sheetName val="07_05"/>
      <sheetName val="Дебет_Кредит"/>
    </sheetNames>
    <sheetDataSet>
      <sheetData sheetId="0" refreshError="1">
        <row r="4">
          <cell r="A4">
            <v>1</v>
          </cell>
          <cell r="B4" t="str">
            <v>Новый Абонент</v>
          </cell>
          <cell r="C4" t="e">
            <v>#DIV/0!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/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B5" t="str">
            <v>Потреб. по счётчику</v>
          </cell>
          <cell r="C5"/>
          <cell r="D5">
            <v>0</v>
          </cell>
          <cell r="E5"/>
          <cell r="F5">
            <v>0</v>
          </cell>
          <cell r="G5">
            <v>0</v>
          </cell>
          <cell r="H5"/>
          <cell r="I5"/>
          <cell r="J5"/>
          <cell r="K5"/>
          <cell r="L5" t="str">
            <v xml:space="preserve"> </v>
          </cell>
        </row>
        <row r="6">
          <cell r="A6">
            <v>1.01</v>
          </cell>
          <cell r="B6" t="str">
            <v>Пром. &gt; 750 кВА (мощность) ВН</v>
          </cell>
          <cell r="C6">
            <v>384</v>
          </cell>
          <cell r="D6">
            <v>0</v>
          </cell>
          <cell r="E6"/>
          <cell r="F6">
            <v>0</v>
          </cell>
          <cell r="G6">
            <v>0.7</v>
          </cell>
          <cell r="H6">
            <v>0</v>
          </cell>
          <cell r="I6">
            <v>0</v>
          </cell>
          <cell r="J6">
            <v>0</v>
          </cell>
          <cell r="K6"/>
          <cell r="L6">
            <v>0</v>
          </cell>
          <cell r="M6">
            <v>0</v>
          </cell>
          <cell r="N6"/>
          <cell r="O6">
            <v>0</v>
          </cell>
        </row>
        <row r="7">
          <cell r="A7">
            <v>1.02</v>
          </cell>
          <cell r="B7" t="str">
            <v>Пром. &gt; 750 кВА (мощность) СН</v>
          </cell>
          <cell r="C7">
            <v>506</v>
          </cell>
          <cell r="D7">
            <v>0</v>
          </cell>
          <cell r="E7"/>
          <cell r="F7">
            <v>0</v>
          </cell>
          <cell r="G7">
            <v>0.7</v>
          </cell>
          <cell r="H7">
            <v>0</v>
          </cell>
          <cell r="I7">
            <v>0</v>
          </cell>
          <cell r="J7">
            <v>0</v>
          </cell>
          <cell r="K7"/>
          <cell r="L7">
            <v>0</v>
          </cell>
          <cell r="M7">
            <v>0</v>
          </cell>
          <cell r="N7"/>
          <cell r="O7">
            <v>0</v>
          </cell>
        </row>
        <row r="8">
          <cell r="A8">
            <v>1.03</v>
          </cell>
          <cell r="B8" t="str">
            <v>Пром. &gt; 750 кВА (эл. энергия) ВН</v>
          </cell>
          <cell r="C8">
            <v>0.29299999999999998</v>
          </cell>
          <cell r="D8">
            <v>0</v>
          </cell>
          <cell r="E8"/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/>
          <cell r="L8">
            <v>0</v>
          </cell>
          <cell r="M8">
            <v>0</v>
          </cell>
          <cell r="N8"/>
          <cell r="O8">
            <v>0</v>
          </cell>
        </row>
        <row r="9">
          <cell r="A9">
            <v>1.04</v>
          </cell>
          <cell r="B9" t="str">
            <v>Пром. &gt; 750 кВА (одностав.) ВН</v>
          </cell>
          <cell r="C9">
            <v>0.85099999999999998</v>
          </cell>
          <cell r="D9">
            <v>0</v>
          </cell>
          <cell r="E9"/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/>
          <cell r="L9">
            <v>0</v>
          </cell>
          <cell r="M9">
            <v>0</v>
          </cell>
          <cell r="N9"/>
          <cell r="O9">
            <v>0</v>
          </cell>
        </row>
        <row r="10">
          <cell r="A10">
            <v>1.05</v>
          </cell>
          <cell r="B10" t="str">
            <v>Пром. до 750 кВА (эл. энергия) ВН</v>
          </cell>
          <cell r="C10">
            <v>0.85099999999999998</v>
          </cell>
          <cell r="D10">
            <v>0</v>
          </cell>
          <cell r="E10"/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/>
          <cell r="L10">
            <v>0</v>
          </cell>
          <cell r="M10">
            <v>0</v>
          </cell>
          <cell r="N10"/>
          <cell r="O10">
            <v>0</v>
          </cell>
        </row>
        <row r="11">
          <cell r="A11">
            <v>1.06</v>
          </cell>
          <cell r="B11" t="str">
            <v>Пром. до 750 кВА (эл. энергия) СН</v>
          </cell>
          <cell r="C11">
            <v>1.071</v>
          </cell>
          <cell r="D11">
            <v>0</v>
          </cell>
          <cell r="E11"/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/>
          <cell r="L11">
            <v>0</v>
          </cell>
          <cell r="M11">
            <v>0</v>
          </cell>
          <cell r="N11"/>
          <cell r="O11">
            <v>0</v>
          </cell>
        </row>
        <row r="12">
          <cell r="A12">
            <v>1.07</v>
          </cell>
          <cell r="B12" t="str">
            <v>Пром. до 750 кВА (эл. энергия) НН</v>
          </cell>
          <cell r="C12">
            <v>1.165</v>
          </cell>
          <cell r="D12">
            <v>0</v>
          </cell>
          <cell r="E12"/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/>
          <cell r="L12">
            <v>0</v>
          </cell>
          <cell r="M12">
            <v>0</v>
          </cell>
          <cell r="N12"/>
          <cell r="O12">
            <v>0</v>
          </cell>
        </row>
        <row r="13">
          <cell r="A13">
            <v>1.08</v>
          </cell>
          <cell r="B13" t="str">
            <v>Бюджет &gt; 750 кВА (мощнсть) ВН</v>
          </cell>
          <cell r="C13">
            <v>0</v>
          </cell>
          <cell r="D13">
            <v>0</v>
          </cell>
          <cell r="E13"/>
          <cell r="F13">
            <v>0</v>
          </cell>
          <cell r="G13"/>
          <cell r="H13">
            <v>0</v>
          </cell>
          <cell r="I13">
            <v>0</v>
          </cell>
          <cell r="J13">
            <v>0</v>
          </cell>
          <cell r="K13"/>
          <cell r="L13">
            <v>0</v>
          </cell>
          <cell r="M13">
            <v>0</v>
          </cell>
          <cell r="N13"/>
          <cell r="O13">
            <v>0</v>
          </cell>
        </row>
        <row r="14">
          <cell r="A14">
            <v>1.0900000000000001</v>
          </cell>
          <cell r="B14" t="str">
            <v>Бюджет &gt; 750 кВА (мощнсть) СН</v>
          </cell>
          <cell r="C14">
            <v>0</v>
          </cell>
          <cell r="D14">
            <v>0</v>
          </cell>
          <cell r="E14"/>
          <cell r="F14">
            <v>0</v>
          </cell>
          <cell r="G14"/>
          <cell r="H14">
            <v>0</v>
          </cell>
          <cell r="I14">
            <v>0</v>
          </cell>
          <cell r="J14">
            <v>0</v>
          </cell>
          <cell r="K14"/>
          <cell r="L14">
            <v>0</v>
          </cell>
          <cell r="M14">
            <v>0</v>
          </cell>
          <cell r="N14"/>
          <cell r="O14">
            <v>0</v>
          </cell>
        </row>
        <row r="15">
          <cell r="A15">
            <v>1.1000000000000001</v>
          </cell>
          <cell r="B15" t="str">
            <v>Бюджет &gt; 750 кВА (эл. энергия) ВН</v>
          </cell>
          <cell r="C15">
            <v>0</v>
          </cell>
          <cell r="D15">
            <v>0</v>
          </cell>
          <cell r="E15"/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/>
          <cell r="L15">
            <v>0</v>
          </cell>
          <cell r="M15">
            <v>0</v>
          </cell>
          <cell r="N15"/>
          <cell r="O15">
            <v>0</v>
          </cell>
        </row>
        <row r="16">
          <cell r="A16">
            <v>1.1100000000000001</v>
          </cell>
          <cell r="B16" t="str">
            <v>Бюджет &gt; 750 кВА (одностав) ВН</v>
          </cell>
          <cell r="C16">
            <v>0.72799999999999998</v>
          </cell>
          <cell r="D16">
            <v>0</v>
          </cell>
          <cell r="E16"/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/>
          <cell r="L16">
            <v>0</v>
          </cell>
          <cell r="M16">
            <v>0</v>
          </cell>
          <cell r="N16"/>
          <cell r="O16">
            <v>0</v>
          </cell>
        </row>
        <row r="17">
          <cell r="A17">
            <v>1.1200000000000001</v>
          </cell>
          <cell r="B17" t="str">
            <v>Бюджет до 750 кВА (эл. энергия) ВН</v>
          </cell>
          <cell r="C17">
            <v>0.72799999999999998</v>
          </cell>
          <cell r="D17">
            <v>0</v>
          </cell>
          <cell r="E17"/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/>
          <cell r="L17">
            <v>0</v>
          </cell>
          <cell r="M17">
            <v>0</v>
          </cell>
          <cell r="N17"/>
          <cell r="O17">
            <v>0</v>
          </cell>
        </row>
        <row r="18">
          <cell r="A18">
            <v>1.1299999999999999</v>
          </cell>
          <cell r="B18" t="str">
            <v>Бюджет до 750 кВА (эл. энергия) СН</v>
          </cell>
          <cell r="C18">
            <v>0.879</v>
          </cell>
          <cell r="D18">
            <v>0</v>
          </cell>
          <cell r="E18"/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/>
          <cell r="L18">
            <v>0</v>
          </cell>
          <cell r="M18">
            <v>0</v>
          </cell>
          <cell r="N18"/>
          <cell r="O18">
            <v>0</v>
          </cell>
        </row>
        <row r="19">
          <cell r="A19">
            <v>1.1399999999999999</v>
          </cell>
          <cell r="B19" t="str">
            <v>Бюджет до 750 кВА (эл. энергия) НН</v>
          </cell>
          <cell r="C19">
            <v>0.90900000000000003</v>
          </cell>
          <cell r="D19">
            <v>0</v>
          </cell>
          <cell r="E19"/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/>
          <cell r="L19">
            <v>0</v>
          </cell>
          <cell r="M19">
            <v>0</v>
          </cell>
          <cell r="N19"/>
          <cell r="O19">
            <v>0</v>
          </cell>
        </row>
        <row r="20">
          <cell r="A20">
            <v>1.1499999999999999</v>
          </cell>
          <cell r="B20" t="str">
            <v>Непром. потребители ВН</v>
          </cell>
          <cell r="C20">
            <v>0.85099999999999998</v>
          </cell>
          <cell r="D20">
            <v>0</v>
          </cell>
          <cell r="E20"/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/>
          <cell r="L20">
            <v>0</v>
          </cell>
          <cell r="M20">
            <v>0</v>
          </cell>
          <cell r="N20"/>
          <cell r="O20">
            <v>0</v>
          </cell>
        </row>
        <row r="21">
          <cell r="A21">
            <v>1.1599999999999999</v>
          </cell>
          <cell r="B21" t="str">
            <v>Сельское хозяйство НД</v>
          </cell>
          <cell r="C21">
            <v>0.73899999999999999</v>
          </cell>
          <cell r="D21">
            <v>0</v>
          </cell>
          <cell r="E21"/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/>
          <cell r="L21">
            <v>0</v>
          </cell>
          <cell r="M21">
            <v>0</v>
          </cell>
          <cell r="N21"/>
          <cell r="O21">
            <v>0</v>
          </cell>
        </row>
        <row r="22">
          <cell r="A22">
            <v>1.17</v>
          </cell>
          <cell r="B22" t="str">
            <v>Хоз. нужды энергосистемы ВН</v>
          </cell>
          <cell r="C22">
            <v>0.85099999999999998</v>
          </cell>
          <cell r="D22">
            <v>0</v>
          </cell>
          <cell r="E22"/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/>
          <cell r="L22">
            <v>0</v>
          </cell>
          <cell r="M22">
            <v>0</v>
          </cell>
          <cell r="N22"/>
          <cell r="O22">
            <v>0</v>
          </cell>
        </row>
        <row r="23">
          <cell r="A23">
            <v>1.18</v>
          </cell>
          <cell r="B23" t="str">
            <v>Население с эл. плитами</v>
          </cell>
          <cell r="C23">
            <v>0.56000000000000005</v>
          </cell>
          <cell r="D23">
            <v>0</v>
          </cell>
          <cell r="E23"/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/>
          <cell r="L23">
            <v>0</v>
          </cell>
          <cell r="M23"/>
          <cell r="N23">
            <v>0</v>
          </cell>
          <cell r="O23">
            <v>0</v>
          </cell>
        </row>
        <row r="24">
          <cell r="A24">
            <v>1.19</v>
          </cell>
          <cell r="B24" t="str">
            <v>Население с газовыми плитами</v>
          </cell>
          <cell r="C24">
            <v>0.8</v>
          </cell>
          <cell r="D24">
            <v>0</v>
          </cell>
          <cell r="E24"/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/>
          <cell r="L24">
            <v>0</v>
          </cell>
          <cell r="M24"/>
          <cell r="N24">
            <v>0</v>
          </cell>
          <cell r="O24">
            <v>0</v>
          </cell>
        </row>
        <row r="25">
          <cell r="A25">
            <v>1.2</v>
          </cell>
          <cell r="B25" t="str">
            <v xml:space="preserve">Населенные пункты сельские </v>
          </cell>
          <cell r="C25">
            <v>0.49</v>
          </cell>
          <cell r="D25">
            <v>0</v>
          </cell>
          <cell r="E25"/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/>
          <cell r="L25">
            <v>0</v>
          </cell>
          <cell r="M25"/>
          <cell r="N25">
            <v>0</v>
          </cell>
          <cell r="O25">
            <v>0</v>
          </cell>
        </row>
        <row r="26">
          <cell r="A26">
            <v>1.21</v>
          </cell>
          <cell r="B26" t="str">
            <v>Населенные пункты городские</v>
          </cell>
          <cell r="C26">
            <v>0.7</v>
          </cell>
          <cell r="D26">
            <v>0</v>
          </cell>
          <cell r="E26"/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/>
          <cell r="L26">
            <v>0</v>
          </cell>
          <cell r="M26"/>
          <cell r="N26">
            <v>0</v>
          </cell>
          <cell r="O26">
            <v>0</v>
          </cell>
        </row>
        <row r="27">
          <cell r="A27">
            <v>1.22</v>
          </cell>
          <cell r="B27" t="str">
            <v>Насел. пункты город. (гаражн. кооп)</v>
          </cell>
          <cell r="C27">
            <v>0.7</v>
          </cell>
          <cell r="D27">
            <v>0</v>
          </cell>
          <cell r="E27"/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/>
          <cell r="L27">
            <v>0</v>
          </cell>
          <cell r="M27"/>
          <cell r="N27">
            <v>0</v>
          </cell>
          <cell r="O27">
            <v>0</v>
          </cell>
        </row>
        <row r="28">
          <cell r="A28">
            <v>1.23</v>
          </cell>
          <cell r="B28" t="str">
            <v>Население с эл. плитами с общ. учётом</v>
          </cell>
          <cell r="C28">
            <v>0.49</v>
          </cell>
          <cell r="D28">
            <v>0</v>
          </cell>
          <cell r="E28"/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/>
          <cell r="L28">
            <v>0</v>
          </cell>
          <cell r="M28"/>
          <cell r="N28">
            <v>0</v>
          </cell>
          <cell r="O28">
            <v>0</v>
          </cell>
        </row>
        <row r="29">
          <cell r="A29">
            <v>1.24</v>
          </cell>
          <cell r="B29" t="str">
            <v>Перепродавец пром.</v>
          </cell>
          <cell r="C29">
            <v>0</v>
          </cell>
          <cell r="D29">
            <v>0</v>
          </cell>
          <cell r="E29"/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/>
          <cell r="L29">
            <v>0</v>
          </cell>
          <cell r="M29">
            <v>0</v>
          </cell>
          <cell r="N29"/>
          <cell r="O29">
            <v>0</v>
          </cell>
        </row>
        <row r="30">
          <cell r="A30">
            <v>1.25</v>
          </cell>
          <cell r="B30" t="str">
            <v>Перепродавец населен.</v>
          </cell>
          <cell r="C30">
            <v>0</v>
          </cell>
          <cell r="D30">
            <v>0</v>
          </cell>
          <cell r="E30"/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/>
          <cell r="L30">
            <v>0</v>
          </cell>
          <cell r="M30">
            <v>0</v>
          </cell>
          <cell r="N30"/>
          <cell r="O30">
            <v>0</v>
          </cell>
        </row>
        <row r="31">
          <cell r="A31">
            <v>2</v>
          </cell>
          <cell r="B31" t="str">
            <v>ОАО  "СТПС"</v>
          </cell>
          <cell r="C31">
            <v>0.80162051312460469</v>
          </cell>
          <cell r="D31">
            <v>345756</v>
          </cell>
          <cell r="E31">
            <v>303552</v>
          </cell>
          <cell r="F31">
            <v>303552</v>
          </cell>
          <cell r="G31">
            <v>1</v>
          </cell>
          <cell r="H31">
            <v>-1.1231270358306204E-2</v>
          </cell>
          <cell r="I31">
            <v>-3448</v>
          </cell>
          <cell r="J31">
            <v>307</v>
          </cell>
          <cell r="K31"/>
          <cell r="L31">
            <v>243333.51</v>
          </cell>
          <cell r="M31">
            <v>39682.35</v>
          </cell>
          <cell r="N31">
            <v>4117.68</v>
          </cell>
          <cell r="O31">
            <v>287133.54000000004</v>
          </cell>
        </row>
        <row r="32">
          <cell r="B32" t="str">
            <v>Потреб. по счётчику</v>
          </cell>
          <cell r="C32"/>
          <cell r="D32">
            <v>345756</v>
          </cell>
          <cell r="E32">
            <v>303552</v>
          </cell>
          <cell r="F32">
            <v>582.85714285714289</v>
          </cell>
          <cell r="G32">
            <v>0</v>
          </cell>
          <cell r="H32"/>
          <cell r="I32"/>
          <cell r="J32"/>
          <cell r="K32"/>
          <cell r="L32" t="str">
            <v xml:space="preserve"> </v>
          </cell>
        </row>
        <row r="33">
          <cell r="A33">
            <v>2.0099999999999998</v>
          </cell>
          <cell r="B33" t="str">
            <v>Пром. &gt; 750 кВА (мощность) ВН</v>
          </cell>
          <cell r="C33">
            <v>384</v>
          </cell>
          <cell r="D33">
            <v>0</v>
          </cell>
          <cell r="E33"/>
          <cell r="F33">
            <v>0</v>
          </cell>
          <cell r="G33">
            <v>0.7</v>
          </cell>
          <cell r="H33">
            <v>0</v>
          </cell>
          <cell r="I33">
            <v>0</v>
          </cell>
          <cell r="J33">
            <v>0</v>
          </cell>
          <cell r="K33"/>
          <cell r="L33">
            <v>0</v>
          </cell>
          <cell r="M33">
            <v>0</v>
          </cell>
          <cell r="N33"/>
          <cell r="O33">
            <v>0</v>
          </cell>
        </row>
        <row r="34">
          <cell r="A34">
            <v>2.02</v>
          </cell>
          <cell r="B34" t="str">
            <v>Пром. &gt; 750 кВА (мощность) СН</v>
          </cell>
          <cell r="C34">
            <v>506</v>
          </cell>
          <cell r="D34">
            <v>0</v>
          </cell>
          <cell r="E34"/>
          <cell r="F34">
            <v>0</v>
          </cell>
          <cell r="G34">
            <v>0.7</v>
          </cell>
          <cell r="H34">
            <v>0</v>
          </cell>
          <cell r="I34">
            <v>0</v>
          </cell>
          <cell r="J34">
            <v>0</v>
          </cell>
          <cell r="K34"/>
          <cell r="L34">
            <v>0</v>
          </cell>
          <cell r="M34">
            <v>0</v>
          </cell>
          <cell r="N34"/>
          <cell r="O34">
            <v>0</v>
          </cell>
        </row>
        <row r="35">
          <cell r="A35">
            <v>2.0299999999999998</v>
          </cell>
          <cell r="B35" t="str">
            <v>Пром. &gt; 750 кВА (эл. энергия) ВН</v>
          </cell>
          <cell r="C35">
            <v>0.29299999999999998</v>
          </cell>
          <cell r="D35">
            <v>0</v>
          </cell>
          <cell r="E35"/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/>
          <cell r="L35">
            <v>0</v>
          </cell>
          <cell r="M35">
            <v>0</v>
          </cell>
          <cell r="N35"/>
          <cell r="O35">
            <v>0</v>
          </cell>
        </row>
        <row r="36">
          <cell r="A36">
            <v>2.04</v>
          </cell>
          <cell r="B36" t="str">
            <v>Пром. &gt; 750 кВА (одностав.) ВН</v>
          </cell>
          <cell r="C36">
            <v>0.85099999999999998</v>
          </cell>
          <cell r="D36">
            <v>0</v>
          </cell>
          <cell r="E36"/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/>
          <cell r="L36">
            <v>0</v>
          </cell>
          <cell r="M36">
            <v>0</v>
          </cell>
          <cell r="N36"/>
          <cell r="O36">
            <v>0</v>
          </cell>
        </row>
        <row r="37">
          <cell r="A37">
            <v>2.0499999999999998</v>
          </cell>
          <cell r="B37" t="str">
            <v>Пром. до 750 кВА (эл. энергия) ВН</v>
          </cell>
          <cell r="C37">
            <v>0.85099999999999998</v>
          </cell>
          <cell r="D37">
            <v>295045</v>
          </cell>
          <cell r="E37">
            <v>259057</v>
          </cell>
          <cell r="F37">
            <v>259057</v>
          </cell>
          <cell r="G37">
            <v>0.85342019543973946</v>
          </cell>
          <cell r="H37">
            <v>-1.1232824427480921E-2</v>
          </cell>
          <cell r="I37">
            <v>-2943</v>
          </cell>
          <cell r="J37">
            <v>262</v>
          </cell>
          <cell r="K37"/>
          <cell r="L37">
            <v>220457.51</v>
          </cell>
          <cell r="M37">
            <v>39682.35</v>
          </cell>
          <cell r="N37"/>
          <cell r="O37">
            <v>260139.86000000002</v>
          </cell>
        </row>
        <row r="38">
          <cell r="A38">
            <v>2.06</v>
          </cell>
          <cell r="B38" t="str">
            <v>Пром. до 750 кВА (эл. энергия) СН</v>
          </cell>
          <cell r="C38">
            <v>1.071</v>
          </cell>
          <cell r="D38">
            <v>0</v>
          </cell>
          <cell r="E38"/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/>
          <cell r="L38">
            <v>0</v>
          </cell>
          <cell r="M38">
            <v>0</v>
          </cell>
          <cell r="N38"/>
          <cell r="O38">
            <v>0</v>
          </cell>
        </row>
        <row r="39">
          <cell r="A39">
            <v>2.0699999999999998</v>
          </cell>
          <cell r="B39" t="str">
            <v>Пром. до 750 кВА (эл. энергия) НН</v>
          </cell>
          <cell r="C39">
            <v>1.165</v>
          </cell>
          <cell r="D39">
            <v>0</v>
          </cell>
          <cell r="E39"/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/>
          <cell r="L39">
            <v>0</v>
          </cell>
          <cell r="M39">
            <v>0</v>
          </cell>
          <cell r="N39"/>
          <cell r="O39">
            <v>0</v>
          </cell>
        </row>
        <row r="40">
          <cell r="A40">
            <v>2.08</v>
          </cell>
          <cell r="B40" t="str">
            <v>Бюджет &gt; 750 кВА (мощнсть) ВН</v>
          </cell>
          <cell r="C40">
            <v>0</v>
          </cell>
          <cell r="D40">
            <v>0</v>
          </cell>
          <cell r="E40"/>
          <cell r="F40">
            <v>0</v>
          </cell>
          <cell r="G40"/>
          <cell r="H40">
            <v>0</v>
          </cell>
          <cell r="I40">
            <v>0</v>
          </cell>
          <cell r="J40">
            <v>0</v>
          </cell>
          <cell r="K40"/>
          <cell r="L40">
            <v>0</v>
          </cell>
          <cell r="M40">
            <v>0</v>
          </cell>
          <cell r="N40"/>
          <cell r="O40">
            <v>0</v>
          </cell>
        </row>
        <row r="41">
          <cell r="A41">
            <v>2.09</v>
          </cell>
          <cell r="B41" t="str">
            <v>Бюджет &gt; 750 кВА (мощнсть) СН</v>
          </cell>
          <cell r="C41">
            <v>0</v>
          </cell>
          <cell r="D41">
            <v>0</v>
          </cell>
          <cell r="E41"/>
          <cell r="F41">
            <v>0</v>
          </cell>
          <cell r="G41"/>
          <cell r="H41">
            <v>0</v>
          </cell>
          <cell r="I41">
            <v>0</v>
          </cell>
          <cell r="J41">
            <v>0</v>
          </cell>
          <cell r="K41"/>
          <cell r="L41">
            <v>0</v>
          </cell>
          <cell r="M41">
            <v>0</v>
          </cell>
          <cell r="N41"/>
          <cell r="O41">
            <v>0</v>
          </cell>
        </row>
        <row r="42">
          <cell r="A42">
            <v>2.1</v>
          </cell>
          <cell r="B42" t="str">
            <v>Бюджет &gt; 750 кВА (эл. энергия) ВН</v>
          </cell>
          <cell r="C42">
            <v>0</v>
          </cell>
          <cell r="D42">
            <v>0</v>
          </cell>
          <cell r="E42"/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/>
          <cell r="L42">
            <v>0</v>
          </cell>
          <cell r="M42">
            <v>0</v>
          </cell>
          <cell r="N42"/>
          <cell r="O42">
            <v>0</v>
          </cell>
        </row>
        <row r="43">
          <cell r="A43">
            <v>2.11</v>
          </cell>
          <cell r="B43" t="str">
            <v>Бюджет &gt; 750 кВА (одностав) ВН</v>
          </cell>
          <cell r="C43">
            <v>0.72799999999999998</v>
          </cell>
          <cell r="D43">
            <v>0</v>
          </cell>
          <cell r="E43"/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/>
          <cell r="L43">
            <v>0</v>
          </cell>
          <cell r="M43">
            <v>0</v>
          </cell>
          <cell r="N43"/>
          <cell r="O43">
            <v>0</v>
          </cell>
        </row>
        <row r="44">
          <cell r="A44">
            <v>2.12</v>
          </cell>
          <cell r="B44" t="str">
            <v>Бюджет до 750 кВА (эл. энергия) ВН</v>
          </cell>
          <cell r="C44">
            <v>0.72799999999999998</v>
          </cell>
          <cell r="D44">
            <v>0</v>
          </cell>
          <cell r="E44"/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/>
          <cell r="L44">
            <v>0</v>
          </cell>
          <cell r="M44">
            <v>0</v>
          </cell>
          <cell r="N44"/>
          <cell r="O44">
            <v>0</v>
          </cell>
        </row>
        <row r="45">
          <cell r="A45">
            <v>2.13</v>
          </cell>
          <cell r="B45" t="str">
            <v>Бюджет до 750 кВА (эл. энергия) СН</v>
          </cell>
          <cell r="C45">
            <v>0.879</v>
          </cell>
          <cell r="D45">
            <v>0</v>
          </cell>
          <cell r="E45"/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/>
          <cell r="L45">
            <v>0</v>
          </cell>
          <cell r="M45">
            <v>0</v>
          </cell>
          <cell r="N45"/>
          <cell r="O45">
            <v>0</v>
          </cell>
        </row>
        <row r="46">
          <cell r="A46">
            <v>2.14</v>
          </cell>
          <cell r="B46" t="str">
            <v>Бюджет до 750 кВА (эл. энергия) НН</v>
          </cell>
          <cell r="C46">
            <v>0.90900000000000003</v>
          </cell>
          <cell r="D46">
            <v>0</v>
          </cell>
          <cell r="E46"/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/>
          <cell r="L46">
            <v>0</v>
          </cell>
          <cell r="M46">
            <v>0</v>
          </cell>
          <cell r="N46"/>
          <cell r="O46">
            <v>0</v>
          </cell>
        </row>
        <row r="47">
          <cell r="A47">
            <v>2.15</v>
          </cell>
          <cell r="B47" t="str">
            <v>Непром. потребители ВН</v>
          </cell>
          <cell r="C47">
            <v>0.85099999999999998</v>
          </cell>
          <cell r="D47">
            <v>0</v>
          </cell>
          <cell r="E47"/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/>
          <cell r="L47">
            <v>0</v>
          </cell>
          <cell r="M47">
            <v>0</v>
          </cell>
          <cell r="N47"/>
          <cell r="O47">
            <v>0</v>
          </cell>
        </row>
        <row r="48">
          <cell r="A48">
            <v>2.16</v>
          </cell>
          <cell r="B48" t="str">
            <v>Сельское хозяйство НД</v>
          </cell>
          <cell r="C48">
            <v>0.73899999999999999</v>
          </cell>
          <cell r="D48">
            <v>0</v>
          </cell>
          <cell r="E48"/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/>
          <cell r="L48">
            <v>0</v>
          </cell>
          <cell r="M48">
            <v>0</v>
          </cell>
          <cell r="N48"/>
          <cell r="O48">
            <v>0</v>
          </cell>
        </row>
        <row r="49">
          <cell r="A49">
            <v>2.17</v>
          </cell>
          <cell r="B49" t="str">
            <v>Хоз. нужды энергосистемы ВН</v>
          </cell>
          <cell r="C49">
            <v>0.85099999999999998</v>
          </cell>
          <cell r="D49">
            <v>0</v>
          </cell>
          <cell r="E49"/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/>
          <cell r="L49">
            <v>0</v>
          </cell>
          <cell r="M49">
            <v>0</v>
          </cell>
          <cell r="N49"/>
          <cell r="O49">
            <v>0</v>
          </cell>
        </row>
        <row r="50">
          <cell r="A50">
            <v>2.1800000000000002</v>
          </cell>
          <cell r="B50" t="str">
            <v>Население с эл. плитами</v>
          </cell>
          <cell r="C50">
            <v>0.56000000000000005</v>
          </cell>
          <cell r="D50">
            <v>36881</v>
          </cell>
          <cell r="E50">
            <v>29663</v>
          </cell>
          <cell r="F50">
            <v>29663</v>
          </cell>
          <cell r="G50">
            <v>9.7719869706840393E-2</v>
          </cell>
          <cell r="H50">
            <v>-1.1233333333333349E-2</v>
          </cell>
          <cell r="I50">
            <v>-337</v>
          </cell>
          <cell r="J50">
            <v>30</v>
          </cell>
          <cell r="K50"/>
          <cell r="L50">
            <v>14077.359999999999</v>
          </cell>
          <cell r="M50"/>
          <cell r="N50">
            <v>2533.92</v>
          </cell>
          <cell r="O50">
            <v>16611.28</v>
          </cell>
        </row>
        <row r="51">
          <cell r="A51">
            <v>2.19</v>
          </cell>
          <cell r="B51" t="str">
            <v>Население с газовыми плитами</v>
          </cell>
          <cell r="C51">
            <v>0.8</v>
          </cell>
          <cell r="D51">
            <v>0</v>
          </cell>
          <cell r="E51"/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/>
          <cell r="L51">
            <v>0</v>
          </cell>
          <cell r="M51"/>
          <cell r="N51">
            <v>0</v>
          </cell>
          <cell r="O51">
            <v>0</v>
          </cell>
        </row>
        <row r="52">
          <cell r="A52">
            <v>2.2000000000000002</v>
          </cell>
          <cell r="B52" t="str">
            <v xml:space="preserve">Населенные пункты сельские </v>
          </cell>
          <cell r="C52">
            <v>0.49</v>
          </cell>
          <cell r="D52">
            <v>0</v>
          </cell>
          <cell r="E52"/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/>
          <cell r="L52">
            <v>0</v>
          </cell>
          <cell r="M52"/>
          <cell r="N52">
            <v>0</v>
          </cell>
          <cell r="O52">
            <v>0</v>
          </cell>
        </row>
        <row r="53">
          <cell r="A53">
            <v>2.21</v>
          </cell>
          <cell r="B53" t="str">
            <v>Населенные пункты городские</v>
          </cell>
          <cell r="C53">
            <v>0.7</v>
          </cell>
          <cell r="D53">
            <v>0</v>
          </cell>
          <cell r="E53"/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/>
          <cell r="L53">
            <v>0</v>
          </cell>
          <cell r="M53"/>
          <cell r="N53">
            <v>0</v>
          </cell>
          <cell r="O53">
            <v>0</v>
          </cell>
        </row>
        <row r="54">
          <cell r="A54">
            <v>2.2200000000000002</v>
          </cell>
          <cell r="B54" t="str">
            <v>Насел. пункты город. (гаражн. кооп)</v>
          </cell>
          <cell r="C54">
            <v>0.7</v>
          </cell>
          <cell r="D54">
            <v>13830</v>
          </cell>
          <cell r="E54">
            <v>14832</v>
          </cell>
          <cell r="F54">
            <v>14832</v>
          </cell>
          <cell r="G54">
            <v>4.8859934853420196E-2</v>
          </cell>
          <cell r="H54">
            <v>-1.1200000000000045E-2</v>
          </cell>
          <cell r="I54">
            <v>-168</v>
          </cell>
          <cell r="J54">
            <v>15</v>
          </cell>
          <cell r="K54"/>
          <cell r="L54">
            <v>8798.64</v>
          </cell>
          <cell r="M54"/>
          <cell r="N54">
            <v>1583.76</v>
          </cell>
          <cell r="O54">
            <v>10382.4</v>
          </cell>
        </row>
        <row r="55">
          <cell r="A55">
            <v>2.23</v>
          </cell>
          <cell r="B55" t="str">
            <v>Население с эл. плитами с общ. учётом</v>
          </cell>
          <cell r="C55">
            <v>0.49</v>
          </cell>
          <cell r="D55">
            <v>0</v>
          </cell>
          <cell r="E55"/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/>
          <cell r="L55">
            <v>0</v>
          </cell>
          <cell r="M55"/>
          <cell r="N55">
            <v>0</v>
          </cell>
          <cell r="O55">
            <v>0</v>
          </cell>
        </row>
        <row r="56">
          <cell r="A56">
            <v>2.2400000000000002</v>
          </cell>
          <cell r="B56" t="str">
            <v>Перепродавец пром.</v>
          </cell>
          <cell r="C56">
            <v>0</v>
          </cell>
          <cell r="D56">
            <v>0</v>
          </cell>
          <cell r="E56"/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/>
          <cell r="L56">
            <v>0</v>
          </cell>
          <cell r="M56">
            <v>0</v>
          </cell>
          <cell r="N56"/>
          <cell r="O56">
            <v>0</v>
          </cell>
        </row>
        <row r="57">
          <cell r="A57">
            <v>2.25</v>
          </cell>
          <cell r="B57" t="str">
            <v>Перепродавец населен.</v>
          </cell>
          <cell r="C57">
            <v>0</v>
          </cell>
          <cell r="D57">
            <v>0</v>
          </cell>
          <cell r="E57"/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/>
          <cell r="L57">
            <v>0</v>
          </cell>
          <cell r="M57">
            <v>0</v>
          </cell>
          <cell r="N57"/>
          <cell r="O57">
            <v>0</v>
          </cell>
        </row>
        <row r="58">
          <cell r="A58">
            <v>3</v>
          </cell>
          <cell r="B58" t="str">
            <v>ООО "НРЭП"</v>
          </cell>
          <cell r="C58" t="e">
            <v>#DIV/0!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/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B59" t="str">
            <v>Потреб. по счётчику</v>
          </cell>
          <cell r="C59"/>
          <cell r="D59">
            <v>0</v>
          </cell>
          <cell r="E59"/>
          <cell r="F59">
            <v>0</v>
          </cell>
          <cell r="G59">
            <v>0</v>
          </cell>
          <cell r="H59"/>
          <cell r="I59"/>
          <cell r="J59"/>
          <cell r="K59"/>
          <cell r="L59" t="str">
            <v xml:space="preserve"> </v>
          </cell>
        </row>
        <row r="60">
          <cell r="A60">
            <v>3.01</v>
          </cell>
          <cell r="B60" t="str">
            <v>Пром. &gt; 750 кВА (мощность) ВН</v>
          </cell>
          <cell r="C60">
            <v>384</v>
          </cell>
          <cell r="D60">
            <v>0</v>
          </cell>
          <cell r="E60"/>
          <cell r="F60">
            <v>0</v>
          </cell>
          <cell r="G60">
            <v>0.7</v>
          </cell>
          <cell r="H60">
            <v>0</v>
          </cell>
          <cell r="I60">
            <v>0</v>
          </cell>
          <cell r="J60">
            <v>0</v>
          </cell>
          <cell r="K60"/>
          <cell r="L60">
            <v>0</v>
          </cell>
          <cell r="M60">
            <v>0</v>
          </cell>
          <cell r="N60"/>
          <cell r="O60">
            <v>0</v>
          </cell>
        </row>
        <row r="61">
          <cell r="A61">
            <v>3.02</v>
          </cell>
          <cell r="B61" t="str">
            <v>Пром. &gt; 750 кВА (мощность) СН</v>
          </cell>
          <cell r="C61">
            <v>506</v>
          </cell>
          <cell r="D61">
            <v>0</v>
          </cell>
          <cell r="E61"/>
          <cell r="F61">
            <v>0</v>
          </cell>
          <cell r="G61">
            <v>0.7</v>
          </cell>
          <cell r="H61">
            <v>0</v>
          </cell>
          <cell r="I61">
            <v>0</v>
          </cell>
          <cell r="J61">
            <v>0</v>
          </cell>
          <cell r="K61"/>
          <cell r="L61">
            <v>0</v>
          </cell>
          <cell r="M61">
            <v>0</v>
          </cell>
          <cell r="N61"/>
          <cell r="O61">
            <v>0</v>
          </cell>
        </row>
        <row r="62">
          <cell r="A62">
            <v>3.03</v>
          </cell>
          <cell r="B62" t="str">
            <v>Пром. &gt; 750 кВА (эл. энергия) ВН</v>
          </cell>
          <cell r="C62">
            <v>0.29299999999999998</v>
          </cell>
          <cell r="D62">
            <v>0</v>
          </cell>
          <cell r="E62"/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/>
          <cell r="L62">
            <v>0</v>
          </cell>
          <cell r="M62">
            <v>0</v>
          </cell>
          <cell r="N62"/>
          <cell r="O62">
            <v>0</v>
          </cell>
        </row>
        <row r="63">
          <cell r="A63">
            <v>3.04</v>
          </cell>
          <cell r="B63" t="str">
            <v>Пром. &gt; 750 кВА (одностав.) ВН</v>
          </cell>
          <cell r="C63">
            <v>0.85099999999999998</v>
          </cell>
          <cell r="D63">
            <v>0</v>
          </cell>
          <cell r="E63"/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/>
          <cell r="L63">
            <v>0</v>
          </cell>
          <cell r="M63">
            <v>0</v>
          </cell>
          <cell r="N63"/>
          <cell r="O63">
            <v>0</v>
          </cell>
        </row>
        <row r="64">
          <cell r="A64">
            <v>3.05</v>
          </cell>
          <cell r="B64" t="str">
            <v>Пром. до 750 кВА (эл. энергия) ВН</v>
          </cell>
          <cell r="C64">
            <v>0.85099999999999998</v>
          </cell>
          <cell r="D64">
            <v>0</v>
          </cell>
          <cell r="E64"/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/>
          <cell r="L64">
            <v>0</v>
          </cell>
          <cell r="M64">
            <v>0</v>
          </cell>
          <cell r="N64"/>
          <cell r="O64">
            <v>0</v>
          </cell>
        </row>
        <row r="65">
          <cell r="A65">
            <v>3.06</v>
          </cell>
          <cell r="B65" t="str">
            <v>Пром. до 750 кВА (эл. энергия) СН</v>
          </cell>
          <cell r="C65">
            <v>1.071</v>
          </cell>
          <cell r="D65">
            <v>0</v>
          </cell>
          <cell r="E65"/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/>
          <cell r="L65">
            <v>0</v>
          </cell>
          <cell r="M65">
            <v>0</v>
          </cell>
          <cell r="N65"/>
          <cell r="O65">
            <v>0</v>
          </cell>
        </row>
        <row r="66">
          <cell r="A66">
            <v>3.07</v>
          </cell>
          <cell r="B66" t="str">
            <v>Пром. до 750 кВА (эл. энергия) НН</v>
          </cell>
          <cell r="C66">
            <v>1.165</v>
          </cell>
          <cell r="D66">
            <v>0</v>
          </cell>
          <cell r="E66"/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/>
          <cell r="L66">
            <v>0</v>
          </cell>
          <cell r="M66">
            <v>0</v>
          </cell>
          <cell r="N66"/>
          <cell r="O66">
            <v>0</v>
          </cell>
        </row>
        <row r="67">
          <cell r="A67">
            <v>3.08</v>
          </cell>
          <cell r="B67" t="str">
            <v>Бюджет &gt; 750 кВА (мощнсть) ВН</v>
          </cell>
          <cell r="C67">
            <v>0</v>
          </cell>
          <cell r="D67">
            <v>0</v>
          </cell>
          <cell r="E67"/>
          <cell r="F67">
            <v>0</v>
          </cell>
          <cell r="G67"/>
          <cell r="H67">
            <v>0</v>
          </cell>
          <cell r="I67">
            <v>0</v>
          </cell>
          <cell r="J67">
            <v>0</v>
          </cell>
          <cell r="K67"/>
          <cell r="L67">
            <v>0</v>
          </cell>
          <cell r="M67">
            <v>0</v>
          </cell>
          <cell r="N67"/>
          <cell r="O67">
            <v>0</v>
          </cell>
        </row>
        <row r="68">
          <cell r="A68">
            <v>3.09</v>
          </cell>
          <cell r="B68" t="str">
            <v>Бюджет &gt; 750 кВА (мощнсть) СН</v>
          </cell>
          <cell r="C68">
            <v>0</v>
          </cell>
          <cell r="D68">
            <v>0</v>
          </cell>
          <cell r="E68"/>
          <cell r="F68">
            <v>0</v>
          </cell>
          <cell r="G68"/>
          <cell r="H68">
            <v>0</v>
          </cell>
          <cell r="I68">
            <v>0</v>
          </cell>
          <cell r="J68">
            <v>0</v>
          </cell>
          <cell r="K68"/>
          <cell r="L68">
            <v>0</v>
          </cell>
          <cell r="M68">
            <v>0</v>
          </cell>
          <cell r="N68"/>
          <cell r="O68">
            <v>0</v>
          </cell>
        </row>
        <row r="69">
          <cell r="A69">
            <v>3.1</v>
          </cell>
          <cell r="B69" t="str">
            <v>Бюджет &gt; 750 кВА (эл. энергия) ВН</v>
          </cell>
          <cell r="C69">
            <v>0</v>
          </cell>
          <cell r="D69">
            <v>0</v>
          </cell>
          <cell r="E69"/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/>
          <cell r="L69">
            <v>0</v>
          </cell>
          <cell r="M69">
            <v>0</v>
          </cell>
          <cell r="N69"/>
          <cell r="O69">
            <v>0</v>
          </cell>
        </row>
        <row r="70">
          <cell r="A70">
            <v>3.11</v>
          </cell>
          <cell r="B70" t="str">
            <v>Бюджет &gt; 750 кВА (одностав) ВН</v>
          </cell>
          <cell r="C70">
            <v>0.72799999999999998</v>
          </cell>
          <cell r="D70">
            <v>0</v>
          </cell>
          <cell r="E70"/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/>
          <cell r="L70">
            <v>0</v>
          </cell>
          <cell r="M70">
            <v>0</v>
          </cell>
          <cell r="N70"/>
          <cell r="O70">
            <v>0</v>
          </cell>
        </row>
        <row r="71">
          <cell r="A71">
            <v>3.12</v>
          </cell>
          <cell r="B71" t="str">
            <v>Бюджет до 750 кВА (эл. энергия) ВН</v>
          </cell>
          <cell r="C71">
            <v>0.72799999999999998</v>
          </cell>
          <cell r="D71">
            <v>0</v>
          </cell>
          <cell r="E71"/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/>
          <cell r="L71">
            <v>0</v>
          </cell>
          <cell r="M71">
            <v>0</v>
          </cell>
          <cell r="N71"/>
          <cell r="O71">
            <v>0</v>
          </cell>
        </row>
        <row r="72">
          <cell r="A72">
            <v>3.13</v>
          </cell>
          <cell r="B72" t="str">
            <v>Бюджет до 750 кВА (эл. энергия) СН</v>
          </cell>
          <cell r="C72">
            <v>0.879</v>
          </cell>
          <cell r="D72">
            <v>0</v>
          </cell>
          <cell r="E72"/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/>
          <cell r="L72">
            <v>0</v>
          </cell>
          <cell r="M72">
            <v>0</v>
          </cell>
          <cell r="N72"/>
          <cell r="O72">
            <v>0</v>
          </cell>
        </row>
        <row r="73">
          <cell r="A73">
            <v>3.14</v>
          </cell>
          <cell r="B73" t="str">
            <v>Бюджет до 750 кВА (эл. энергия) НН</v>
          </cell>
          <cell r="C73">
            <v>0.90900000000000003</v>
          </cell>
          <cell r="D73">
            <v>0</v>
          </cell>
          <cell r="E73"/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/>
          <cell r="L73">
            <v>0</v>
          </cell>
          <cell r="M73">
            <v>0</v>
          </cell>
          <cell r="N73"/>
          <cell r="O73">
            <v>0</v>
          </cell>
        </row>
        <row r="74">
          <cell r="A74">
            <v>3.15</v>
          </cell>
          <cell r="B74" t="str">
            <v>Непром. потребители ВН</v>
          </cell>
          <cell r="C74">
            <v>0.85099999999999998</v>
          </cell>
          <cell r="D74">
            <v>0</v>
          </cell>
          <cell r="E74"/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/>
          <cell r="L74">
            <v>0</v>
          </cell>
          <cell r="M74">
            <v>0</v>
          </cell>
          <cell r="N74"/>
          <cell r="O74">
            <v>0</v>
          </cell>
        </row>
        <row r="75">
          <cell r="A75">
            <v>3.16</v>
          </cell>
          <cell r="B75" t="str">
            <v>Сельское хозяйство НД</v>
          </cell>
          <cell r="C75">
            <v>0.73899999999999999</v>
          </cell>
          <cell r="D75">
            <v>0</v>
          </cell>
          <cell r="E75"/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/>
          <cell r="L75">
            <v>0</v>
          </cell>
          <cell r="M75">
            <v>0</v>
          </cell>
          <cell r="N75"/>
          <cell r="O75">
            <v>0</v>
          </cell>
        </row>
        <row r="76">
          <cell r="A76">
            <v>3.17</v>
          </cell>
          <cell r="B76" t="str">
            <v>Хоз. нужды энергосистемы ВН</v>
          </cell>
          <cell r="C76">
            <v>0.85099999999999998</v>
          </cell>
          <cell r="D76">
            <v>0</v>
          </cell>
          <cell r="E76"/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/>
          <cell r="L76">
            <v>0</v>
          </cell>
          <cell r="M76">
            <v>0</v>
          </cell>
          <cell r="N76"/>
          <cell r="O76">
            <v>0</v>
          </cell>
        </row>
        <row r="77">
          <cell r="A77">
            <v>3.18</v>
          </cell>
          <cell r="B77" t="str">
            <v>Население с эл. плитами</v>
          </cell>
          <cell r="C77">
            <v>0.56000000000000005</v>
          </cell>
          <cell r="D77">
            <v>0</v>
          </cell>
          <cell r="E77"/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/>
          <cell r="L77">
            <v>0</v>
          </cell>
          <cell r="M77"/>
          <cell r="N77">
            <v>0</v>
          </cell>
          <cell r="O77">
            <v>0</v>
          </cell>
        </row>
        <row r="78">
          <cell r="A78">
            <v>3.19</v>
          </cell>
          <cell r="B78" t="str">
            <v>Население с газовыми плитами</v>
          </cell>
          <cell r="C78">
            <v>0.8</v>
          </cell>
          <cell r="D78">
            <v>0</v>
          </cell>
          <cell r="E78"/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/>
          <cell r="L78">
            <v>0</v>
          </cell>
          <cell r="M78"/>
          <cell r="N78">
            <v>0</v>
          </cell>
          <cell r="O78">
            <v>0</v>
          </cell>
        </row>
        <row r="79">
          <cell r="A79">
            <v>3.2</v>
          </cell>
          <cell r="B79" t="str">
            <v xml:space="preserve">Населенные пункты сельские </v>
          </cell>
          <cell r="C79">
            <v>0.49</v>
          </cell>
          <cell r="D79">
            <v>0</v>
          </cell>
          <cell r="E79"/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/>
          <cell r="L79">
            <v>0</v>
          </cell>
          <cell r="M79"/>
          <cell r="N79">
            <v>0</v>
          </cell>
          <cell r="O79">
            <v>0</v>
          </cell>
        </row>
        <row r="80">
          <cell r="A80">
            <v>3.21</v>
          </cell>
          <cell r="B80" t="str">
            <v>Населенные пункты городские</v>
          </cell>
          <cell r="C80">
            <v>0.7</v>
          </cell>
          <cell r="D80">
            <v>0</v>
          </cell>
          <cell r="E80"/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/>
          <cell r="L80">
            <v>0</v>
          </cell>
          <cell r="M80"/>
          <cell r="N80">
            <v>0</v>
          </cell>
          <cell r="O80">
            <v>0</v>
          </cell>
        </row>
        <row r="81">
          <cell r="A81">
            <v>3.22</v>
          </cell>
          <cell r="B81" t="str">
            <v>Насел. пункты город. (гаражн. кооп)</v>
          </cell>
          <cell r="C81">
            <v>0.7</v>
          </cell>
          <cell r="D81">
            <v>0</v>
          </cell>
          <cell r="E81"/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/>
          <cell r="L81">
            <v>0</v>
          </cell>
          <cell r="M81"/>
          <cell r="N81">
            <v>0</v>
          </cell>
          <cell r="O81">
            <v>0</v>
          </cell>
        </row>
        <row r="82">
          <cell r="A82">
            <v>3.23</v>
          </cell>
          <cell r="B82" t="str">
            <v>Население с эл. плитами с общ. учётом</v>
          </cell>
          <cell r="C82">
            <v>0.49</v>
          </cell>
          <cell r="D82">
            <v>0</v>
          </cell>
          <cell r="E82"/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/>
          <cell r="L82">
            <v>0</v>
          </cell>
          <cell r="M82"/>
          <cell r="N82">
            <v>0</v>
          </cell>
          <cell r="O82">
            <v>0</v>
          </cell>
        </row>
        <row r="83">
          <cell r="A83">
            <v>3.24</v>
          </cell>
          <cell r="B83" t="str">
            <v>Перепродавец пром.</v>
          </cell>
          <cell r="C83">
            <v>0</v>
          </cell>
          <cell r="D83">
            <v>0</v>
          </cell>
          <cell r="E83"/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/>
          <cell r="L83">
            <v>0</v>
          </cell>
          <cell r="M83">
            <v>0</v>
          </cell>
          <cell r="N83"/>
          <cell r="O83">
            <v>0</v>
          </cell>
        </row>
        <row r="84">
          <cell r="A84">
            <v>3.25</v>
          </cell>
          <cell r="B84" t="str">
            <v>Перепродавец населен.</v>
          </cell>
          <cell r="C84">
            <v>0</v>
          </cell>
          <cell r="D84">
            <v>0</v>
          </cell>
          <cell r="E84"/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/>
          <cell r="L84">
            <v>0</v>
          </cell>
          <cell r="M84">
            <v>0</v>
          </cell>
          <cell r="N84"/>
          <cell r="O84">
            <v>0</v>
          </cell>
        </row>
        <row r="85">
          <cell r="A85">
            <v>4</v>
          </cell>
          <cell r="B85" t="str">
            <v>"Теплоэнергоремонт"</v>
          </cell>
          <cell r="C85">
            <v>0.32611429738019043</v>
          </cell>
          <cell r="D85">
            <v>3068544</v>
          </cell>
          <cell r="E85">
            <v>2527512</v>
          </cell>
          <cell r="F85">
            <v>2527512</v>
          </cell>
          <cell r="G85">
            <v>1</v>
          </cell>
          <cell r="H85">
            <v>0.16475207373271886</v>
          </cell>
          <cell r="I85">
            <v>357512</v>
          </cell>
          <cell r="J85">
            <v>2170</v>
          </cell>
          <cell r="K85"/>
          <cell r="L85">
            <v>824257.79999999993</v>
          </cell>
          <cell r="M85">
            <v>148366.39999999999</v>
          </cell>
          <cell r="N85">
            <v>0</v>
          </cell>
          <cell r="O85">
            <v>972624.2</v>
          </cell>
        </row>
        <row r="86">
          <cell r="B86" t="str">
            <v>Потреб. по счётчику</v>
          </cell>
          <cell r="C86"/>
          <cell r="D86">
            <v>3068544</v>
          </cell>
          <cell r="E86">
            <v>2527512</v>
          </cell>
          <cell r="F86">
            <v>4853.1336405529955</v>
          </cell>
          <cell r="G86">
            <v>0</v>
          </cell>
          <cell r="H86"/>
          <cell r="I86"/>
          <cell r="J86"/>
          <cell r="K86"/>
          <cell r="L86" t="str">
            <v xml:space="preserve"> </v>
          </cell>
        </row>
        <row r="87">
          <cell r="A87">
            <v>4.01</v>
          </cell>
          <cell r="B87" t="str">
            <v>Пром. &gt; 750 кВА (мощность) ВН</v>
          </cell>
          <cell r="C87">
            <v>384</v>
          </cell>
          <cell r="D87">
            <v>0</v>
          </cell>
          <cell r="E87"/>
          <cell r="F87">
            <v>0</v>
          </cell>
          <cell r="G87">
            <v>0.7</v>
          </cell>
          <cell r="H87">
            <v>0</v>
          </cell>
          <cell r="I87">
            <v>0</v>
          </cell>
          <cell r="J87">
            <v>0</v>
          </cell>
          <cell r="K87"/>
          <cell r="L87">
            <v>0</v>
          </cell>
          <cell r="M87">
            <v>0</v>
          </cell>
          <cell r="N87"/>
          <cell r="O87">
            <v>0</v>
          </cell>
        </row>
        <row r="88">
          <cell r="A88">
            <v>4.0199999999999996</v>
          </cell>
          <cell r="B88" t="str">
            <v>Пром. &gt; 750 кВА (мощность) СН</v>
          </cell>
          <cell r="C88">
            <v>506</v>
          </cell>
          <cell r="D88">
            <v>0</v>
          </cell>
          <cell r="E88"/>
          <cell r="F88">
            <v>28.625192012288789</v>
          </cell>
          <cell r="G88">
            <v>0.7</v>
          </cell>
          <cell r="H88">
            <v>0</v>
          </cell>
          <cell r="I88">
            <v>0</v>
          </cell>
          <cell r="J88">
            <v>0</v>
          </cell>
          <cell r="K88"/>
          <cell r="L88">
            <v>0</v>
          </cell>
          <cell r="M88">
            <v>0</v>
          </cell>
          <cell r="N88"/>
          <cell r="O88">
            <v>0</v>
          </cell>
        </row>
        <row r="89">
          <cell r="A89">
            <v>4.03</v>
          </cell>
          <cell r="B89" t="str">
            <v>Пром. &gt; 750 кВА (эл. энергия) ВН</v>
          </cell>
          <cell r="C89">
            <v>0.29299999999999998</v>
          </cell>
          <cell r="D89">
            <v>0</v>
          </cell>
          <cell r="E89"/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/>
          <cell r="L89">
            <v>0</v>
          </cell>
          <cell r="M89">
            <v>0</v>
          </cell>
          <cell r="N89"/>
          <cell r="O89">
            <v>0</v>
          </cell>
        </row>
        <row r="90">
          <cell r="A90">
            <v>4.04</v>
          </cell>
          <cell r="B90" t="str">
            <v>Пром. &gt; 750 кВА (одностав.) ВН</v>
          </cell>
          <cell r="C90">
            <v>0.85099999999999998</v>
          </cell>
          <cell r="D90">
            <v>15660</v>
          </cell>
          <cell r="E90">
            <v>14908</v>
          </cell>
          <cell r="F90">
            <v>23295</v>
          </cell>
          <cell r="G90">
            <v>9.2165898617511521E-3</v>
          </cell>
          <cell r="H90">
            <v>-0.25459999999999994</v>
          </cell>
          <cell r="I90">
            <v>-5092</v>
          </cell>
          <cell r="J90">
            <v>20</v>
          </cell>
          <cell r="K90"/>
          <cell r="L90">
            <v>12686.71</v>
          </cell>
          <cell r="M90">
            <v>2283.61</v>
          </cell>
          <cell r="N90"/>
          <cell r="O90">
            <v>14970.32</v>
          </cell>
        </row>
        <row r="91">
          <cell r="A91">
            <v>4.05</v>
          </cell>
          <cell r="B91" t="str">
            <v>Пром. до 750 кВА (эл. энергия) ВН</v>
          </cell>
          <cell r="C91">
            <v>0.85099999999999998</v>
          </cell>
          <cell r="D91">
            <v>0</v>
          </cell>
          <cell r="E91"/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/>
          <cell r="L91">
            <v>0</v>
          </cell>
          <cell r="M91">
            <v>0</v>
          </cell>
          <cell r="N91"/>
          <cell r="O91">
            <v>0</v>
          </cell>
        </row>
        <row r="92">
          <cell r="A92">
            <v>4.0599999999999996</v>
          </cell>
          <cell r="B92" t="str">
            <v>Пром. до 750 кВА (эл. энергия) СН</v>
          </cell>
          <cell r="C92">
            <v>1.071</v>
          </cell>
          <cell r="D92">
            <v>0</v>
          </cell>
          <cell r="E92"/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/>
          <cell r="L92">
            <v>0</v>
          </cell>
          <cell r="M92">
            <v>0</v>
          </cell>
          <cell r="N92"/>
          <cell r="O92">
            <v>0</v>
          </cell>
        </row>
        <row r="93">
          <cell r="A93">
            <v>4.07</v>
          </cell>
          <cell r="B93" t="str">
            <v>Пром. до 750 кВА (эл. энергия) НН</v>
          </cell>
          <cell r="C93">
            <v>1.165</v>
          </cell>
          <cell r="D93">
            <v>0</v>
          </cell>
          <cell r="E93"/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/>
          <cell r="L93">
            <v>0</v>
          </cell>
          <cell r="M93">
            <v>0</v>
          </cell>
          <cell r="N93"/>
          <cell r="O93">
            <v>0</v>
          </cell>
        </row>
        <row r="94">
          <cell r="A94">
            <v>4.08</v>
          </cell>
          <cell r="B94" t="str">
            <v>Бюджет &gt; 750 кВА (мощнсть) ВН</v>
          </cell>
          <cell r="C94">
            <v>0</v>
          </cell>
          <cell r="D94">
            <v>0</v>
          </cell>
          <cell r="E94"/>
          <cell r="F94">
            <v>0</v>
          </cell>
          <cell r="G94"/>
          <cell r="H94">
            <v>0</v>
          </cell>
          <cell r="I94">
            <v>0</v>
          </cell>
          <cell r="J94">
            <v>0</v>
          </cell>
          <cell r="K94"/>
          <cell r="L94">
            <v>0</v>
          </cell>
          <cell r="M94">
            <v>0</v>
          </cell>
          <cell r="N94"/>
          <cell r="O94">
            <v>0</v>
          </cell>
        </row>
        <row r="95">
          <cell r="A95">
            <v>4.09</v>
          </cell>
          <cell r="B95" t="str">
            <v>Бюджет &gt; 750 кВА (мощнсть) СН</v>
          </cell>
          <cell r="C95">
            <v>0</v>
          </cell>
          <cell r="D95">
            <v>0</v>
          </cell>
          <cell r="E95"/>
          <cell r="F95">
            <v>0</v>
          </cell>
          <cell r="G95"/>
          <cell r="H95">
            <v>0</v>
          </cell>
          <cell r="I95">
            <v>0</v>
          </cell>
          <cell r="J95">
            <v>0</v>
          </cell>
          <cell r="K95"/>
          <cell r="L95">
            <v>0</v>
          </cell>
          <cell r="M95">
            <v>0</v>
          </cell>
          <cell r="N95"/>
          <cell r="O95">
            <v>0</v>
          </cell>
        </row>
        <row r="96">
          <cell r="A96">
            <v>4.0999999999999996</v>
          </cell>
          <cell r="B96" t="str">
            <v>Бюджет &gt; 750 кВА (эл. энергия) ВН</v>
          </cell>
          <cell r="C96">
            <v>0</v>
          </cell>
          <cell r="D96">
            <v>0</v>
          </cell>
          <cell r="E96"/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/>
          <cell r="L96">
            <v>0</v>
          </cell>
          <cell r="M96">
            <v>0</v>
          </cell>
          <cell r="N96"/>
          <cell r="O96">
            <v>0</v>
          </cell>
        </row>
        <row r="97">
          <cell r="A97">
            <v>4.1100000000000003</v>
          </cell>
          <cell r="B97" t="str">
            <v>Бюджет &gt; 750 кВА (одностав) ВН</v>
          </cell>
          <cell r="C97">
            <v>0.72799999999999998</v>
          </cell>
          <cell r="D97">
            <v>0</v>
          </cell>
          <cell r="E97"/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/>
          <cell r="L97">
            <v>0</v>
          </cell>
          <cell r="M97">
            <v>0</v>
          </cell>
          <cell r="N97"/>
          <cell r="O97">
            <v>0</v>
          </cell>
        </row>
        <row r="98">
          <cell r="A98">
            <v>4.12</v>
          </cell>
          <cell r="B98" t="str">
            <v>Бюджет до 750 кВА (эл. энергия) ВН</v>
          </cell>
          <cell r="C98">
            <v>0.72799999999999998</v>
          </cell>
          <cell r="D98">
            <v>0</v>
          </cell>
          <cell r="E98"/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/>
          <cell r="L98">
            <v>0</v>
          </cell>
          <cell r="M98">
            <v>0</v>
          </cell>
          <cell r="N98"/>
          <cell r="O98">
            <v>0</v>
          </cell>
        </row>
        <row r="99">
          <cell r="A99">
            <v>4.13</v>
          </cell>
          <cell r="B99" t="str">
            <v>Бюджет до 750 кВА (эл. энергия) СН</v>
          </cell>
          <cell r="C99">
            <v>0.879</v>
          </cell>
          <cell r="D99">
            <v>0</v>
          </cell>
          <cell r="E99"/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/>
          <cell r="L99">
            <v>0</v>
          </cell>
          <cell r="M99">
            <v>0</v>
          </cell>
          <cell r="N99"/>
          <cell r="O99">
            <v>0</v>
          </cell>
        </row>
        <row r="100">
          <cell r="A100">
            <v>4.1399999999999997</v>
          </cell>
          <cell r="B100" t="str">
            <v>Бюджет до 750 кВА (эл. энергия) НН</v>
          </cell>
          <cell r="C100">
            <v>0.90900000000000003</v>
          </cell>
          <cell r="D100">
            <v>0</v>
          </cell>
          <cell r="E100"/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/>
          <cell r="L100">
            <v>0</v>
          </cell>
          <cell r="M100">
            <v>0</v>
          </cell>
          <cell r="N100"/>
          <cell r="O100">
            <v>0</v>
          </cell>
        </row>
        <row r="101">
          <cell r="A101">
            <v>4.1500000000000004</v>
          </cell>
          <cell r="B101" t="str">
            <v>Непром. потребители ВН</v>
          </cell>
          <cell r="C101">
            <v>0.85099999999999998</v>
          </cell>
          <cell r="D101">
            <v>0</v>
          </cell>
          <cell r="E101"/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/>
          <cell r="L101">
            <v>0</v>
          </cell>
          <cell r="M101">
            <v>0</v>
          </cell>
          <cell r="N101"/>
          <cell r="O101">
            <v>0</v>
          </cell>
        </row>
        <row r="102">
          <cell r="A102">
            <v>4.16</v>
          </cell>
          <cell r="B102" t="str">
            <v>Сельское хозяйство НД</v>
          </cell>
          <cell r="C102">
            <v>0.73899999999999999</v>
          </cell>
          <cell r="D102">
            <v>0</v>
          </cell>
          <cell r="E102"/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/>
          <cell r="L102">
            <v>0</v>
          </cell>
          <cell r="M102">
            <v>0</v>
          </cell>
          <cell r="N102"/>
          <cell r="O102">
            <v>0</v>
          </cell>
        </row>
        <row r="103">
          <cell r="A103">
            <v>4.17</v>
          </cell>
          <cell r="B103" t="str">
            <v>Хоз. нужды энергосистемы ВН</v>
          </cell>
          <cell r="C103">
            <v>0.85099999999999998</v>
          </cell>
          <cell r="D103">
            <v>0</v>
          </cell>
          <cell r="E103"/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/>
          <cell r="L103">
            <v>0</v>
          </cell>
          <cell r="M103">
            <v>0</v>
          </cell>
          <cell r="N103"/>
          <cell r="O103">
            <v>0</v>
          </cell>
        </row>
        <row r="104">
          <cell r="A104">
            <v>4.18</v>
          </cell>
          <cell r="B104" t="str">
            <v>Население с эл. плитами</v>
          </cell>
          <cell r="C104">
            <v>0.56000000000000005</v>
          </cell>
          <cell r="D104">
            <v>0</v>
          </cell>
          <cell r="E104"/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/>
          <cell r="L104">
            <v>0</v>
          </cell>
          <cell r="M104"/>
          <cell r="N104">
            <v>0</v>
          </cell>
          <cell r="O104">
            <v>0</v>
          </cell>
        </row>
        <row r="105">
          <cell r="A105">
            <v>4.1900000000000004</v>
          </cell>
          <cell r="B105" t="str">
            <v>Население с газовыми плитами</v>
          </cell>
          <cell r="C105">
            <v>0.8</v>
          </cell>
          <cell r="D105">
            <v>0</v>
          </cell>
          <cell r="E105"/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/>
          <cell r="L105">
            <v>0</v>
          </cell>
          <cell r="M105"/>
          <cell r="N105">
            <v>0</v>
          </cell>
          <cell r="O105">
            <v>0</v>
          </cell>
        </row>
        <row r="106">
          <cell r="A106">
            <v>4.2</v>
          </cell>
          <cell r="B106" t="str">
            <v xml:space="preserve">Населенные пункты сельские </v>
          </cell>
          <cell r="C106">
            <v>0.49</v>
          </cell>
          <cell r="D106">
            <v>0</v>
          </cell>
          <cell r="E106"/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/>
          <cell r="L106">
            <v>0</v>
          </cell>
          <cell r="M106"/>
          <cell r="N106">
            <v>0</v>
          </cell>
          <cell r="O106">
            <v>0</v>
          </cell>
        </row>
        <row r="107">
          <cell r="A107">
            <v>4.21</v>
          </cell>
          <cell r="B107" t="str">
            <v>Населенные пункты городские</v>
          </cell>
          <cell r="C107">
            <v>0.7</v>
          </cell>
          <cell r="D107">
            <v>0</v>
          </cell>
          <cell r="E107"/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/>
          <cell r="L107">
            <v>0</v>
          </cell>
          <cell r="M107"/>
          <cell r="N107">
            <v>0</v>
          </cell>
          <cell r="O107">
            <v>0</v>
          </cell>
        </row>
        <row r="108">
          <cell r="A108">
            <v>4.22</v>
          </cell>
          <cell r="B108" t="str">
            <v>Насел. пункты город. (гаражн. кооп)</v>
          </cell>
          <cell r="C108">
            <v>0.7</v>
          </cell>
          <cell r="D108">
            <v>0</v>
          </cell>
          <cell r="E108"/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/>
          <cell r="L108">
            <v>0</v>
          </cell>
          <cell r="M108"/>
          <cell r="N108">
            <v>0</v>
          </cell>
          <cell r="O108">
            <v>0</v>
          </cell>
        </row>
        <row r="109">
          <cell r="A109">
            <v>4.2300000000000004</v>
          </cell>
          <cell r="B109" t="str">
            <v>Население с эл. плитами с общ. учётом</v>
          </cell>
          <cell r="C109">
            <v>0.49</v>
          </cell>
          <cell r="D109">
            <v>0</v>
          </cell>
          <cell r="E109"/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/>
          <cell r="L109">
            <v>0</v>
          </cell>
          <cell r="M109"/>
          <cell r="N109">
            <v>0</v>
          </cell>
          <cell r="O109">
            <v>0</v>
          </cell>
        </row>
        <row r="110">
          <cell r="A110">
            <v>4.24</v>
          </cell>
          <cell r="B110" t="str">
            <v>Перепродавец пром.</v>
          </cell>
          <cell r="C110">
            <v>0.32300000000000001</v>
          </cell>
          <cell r="D110">
            <v>877166</v>
          </cell>
          <cell r="E110">
            <v>693471</v>
          </cell>
          <cell r="F110">
            <v>757089</v>
          </cell>
          <cell r="G110">
            <v>0.29953917050691242</v>
          </cell>
          <cell r="H110">
            <v>6.6878461538461526E-2</v>
          </cell>
          <cell r="I110">
            <v>43471</v>
          </cell>
          <cell r="J110">
            <v>650</v>
          </cell>
          <cell r="K110"/>
          <cell r="L110">
            <v>223991.13</v>
          </cell>
          <cell r="M110">
            <v>40318.400000000001</v>
          </cell>
          <cell r="N110"/>
          <cell r="O110">
            <v>264309.53000000003</v>
          </cell>
        </row>
        <row r="111">
          <cell r="A111">
            <v>4.25</v>
          </cell>
          <cell r="B111" t="str">
            <v>Перепродавец населен.</v>
          </cell>
          <cell r="C111">
            <v>0.32300000000000001</v>
          </cell>
          <cell r="D111">
            <v>2175718</v>
          </cell>
          <cell r="E111">
            <v>1819133</v>
          </cell>
          <cell r="F111">
            <v>1747128</v>
          </cell>
          <cell r="G111">
            <v>0.69124423963133641</v>
          </cell>
          <cell r="H111">
            <v>0.2127553333333333</v>
          </cell>
          <cell r="I111">
            <v>319133</v>
          </cell>
          <cell r="J111">
            <v>1500</v>
          </cell>
          <cell r="K111"/>
          <cell r="L111">
            <v>587579.96</v>
          </cell>
          <cell r="M111">
            <v>105764.39</v>
          </cell>
          <cell r="N111"/>
          <cell r="O111">
            <v>693344.35</v>
          </cell>
        </row>
        <row r="112">
          <cell r="A112">
            <v>5</v>
          </cell>
          <cell r="B112" t="str">
            <v>РЕЧПОРТ</v>
          </cell>
          <cell r="C112">
            <v>0.85099992679891667</v>
          </cell>
          <cell r="D112">
            <v>69084</v>
          </cell>
          <cell r="E112">
            <v>54644</v>
          </cell>
          <cell r="F112">
            <v>54644</v>
          </cell>
          <cell r="G112">
            <v>1</v>
          </cell>
          <cell r="H112">
            <v>-8.9266666666666619E-2</v>
          </cell>
          <cell r="I112">
            <v>-5356</v>
          </cell>
          <cell r="J112">
            <v>60</v>
          </cell>
          <cell r="K112"/>
          <cell r="L112">
            <v>46502.04</v>
          </cell>
          <cell r="M112">
            <v>8370.369999999999</v>
          </cell>
          <cell r="N112">
            <v>0</v>
          </cell>
          <cell r="O112">
            <v>54872.41</v>
          </cell>
        </row>
        <row r="113">
          <cell r="B113" t="str">
            <v>Потреб. по счётчику</v>
          </cell>
          <cell r="C113"/>
          <cell r="D113">
            <v>69084</v>
          </cell>
          <cell r="E113">
            <v>54644</v>
          </cell>
          <cell r="F113">
            <v>104.92319508448541</v>
          </cell>
          <cell r="G113">
            <v>0</v>
          </cell>
          <cell r="H113"/>
          <cell r="I113"/>
          <cell r="J113"/>
          <cell r="K113"/>
          <cell r="L113" t="str">
            <v xml:space="preserve"> </v>
          </cell>
        </row>
        <row r="114">
          <cell r="A114">
            <v>5.01</v>
          </cell>
          <cell r="B114" t="str">
            <v>Пром. &gt; 750 кВА (мощность) ВН</v>
          </cell>
          <cell r="C114">
            <v>384</v>
          </cell>
          <cell r="D114">
            <v>0</v>
          </cell>
          <cell r="E114"/>
          <cell r="F114">
            <v>0</v>
          </cell>
          <cell r="G114">
            <v>0.7</v>
          </cell>
          <cell r="H114">
            <v>0</v>
          </cell>
          <cell r="I114">
            <v>0</v>
          </cell>
          <cell r="J114">
            <v>0</v>
          </cell>
          <cell r="K114"/>
          <cell r="L114">
            <v>0</v>
          </cell>
          <cell r="M114">
            <v>0</v>
          </cell>
          <cell r="N114"/>
          <cell r="O114">
            <v>0</v>
          </cell>
        </row>
        <row r="115">
          <cell r="A115">
            <v>5.0199999999999996</v>
          </cell>
          <cell r="B115" t="str">
            <v>Пром. &gt; 750 кВА (мощность) СН</v>
          </cell>
          <cell r="C115">
            <v>506</v>
          </cell>
          <cell r="D115">
            <v>0</v>
          </cell>
          <cell r="E115"/>
          <cell r="F115">
            <v>68.765360983102923</v>
          </cell>
          <cell r="G115">
            <v>0.7</v>
          </cell>
          <cell r="H115">
            <v>0</v>
          </cell>
          <cell r="I115">
            <v>0</v>
          </cell>
          <cell r="J115">
            <v>0</v>
          </cell>
          <cell r="K115"/>
          <cell r="L115">
            <v>0</v>
          </cell>
          <cell r="M115">
            <v>0</v>
          </cell>
          <cell r="N115"/>
          <cell r="O115">
            <v>0</v>
          </cell>
        </row>
        <row r="116">
          <cell r="A116">
            <v>5.03</v>
          </cell>
          <cell r="B116" t="str">
            <v>Пром. &gt; 750 кВА (эл. энергия) ВН</v>
          </cell>
          <cell r="C116">
            <v>0.29299999999999998</v>
          </cell>
          <cell r="D116">
            <v>0</v>
          </cell>
          <cell r="E116"/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/>
          <cell r="L116">
            <v>0</v>
          </cell>
          <cell r="M116">
            <v>0</v>
          </cell>
          <cell r="N116"/>
          <cell r="O116">
            <v>0</v>
          </cell>
        </row>
        <row r="117">
          <cell r="A117">
            <v>5.04</v>
          </cell>
          <cell r="B117" t="str">
            <v>Пром. &gt; 750 кВА (одностав.) ВН</v>
          </cell>
          <cell r="C117">
            <v>0.85099999999999998</v>
          </cell>
          <cell r="D117">
            <v>52820</v>
          </cell>
          <cell r="E117">
            <v>35813</v>
          </cell>
          <cell r="F117">
            <v>47358</v>
          </cell>
          <cell r="G117">
            <v>0.8666666666666667</v>
          </cell>
          <cell r="H117">
            <v>-0.31128846153846157</v>
          </cell>
          <cell r="I117">
            <v>-16187</v>
          </cell>
          <cell r="J117">
            <v>52</v>
          </cell>
          <cell r="K117"/>
          <cell r="L117">
            <v>30476.86</v>
          </cell>
          <cell r="M117">
            <v>5485.83</v>
          </cell>
          <cell r="N117"/>
          <cell r="O117">
            <v>35962.69</v>
          </cell>
        </row>
        <row r="118">
          <cell r="A118">
            <v>5.05</v>
          </cell>
          <cell r="B118" t="str">
            <v>Пром. до 750 кВА (эл. энергия) ВН</v>
          </cell>
          <cell r="C118">
            <v>0.85099999999999998</v>
          </cell>
          <cell r="D118">
            <v>6873</v>
          </cell>
          <cell r="E118">
            <v>5024</v>
          </cell>
          <cell r="F118">
            <v>2732</v>
          </cell>
          <cell r="G118">
            <v>0.05</v>
          </cell>
          <cell r="H118">
            <v>0.67466666666666664</v>
          </cell>
          <cell r="I118">
            <v>2024</v>
          </cell>
          <cell r="J118">
            <v>3</v>
          </cell>
          <cell r="K118"/>
          <cell r="L118">
            <v>4275.42</v>
          </cell>
          <cell r="M118">
            <v>769.58</v>
          </cell>
          <cell r="N118"/>
          <cell r="O118">
            <v>5045</v>
          </cell>
        </row>
        <row r="119">
          <cell r="A119">
            <v>5.0599999999999996</v>
          </cell>
          <cell r="B119" t="str">
            <v>Пром. до 750 кВА (эл. энергия) СН</v>
          </cell>
          <cell r="C119">
            <v>1.071</v>
          </cell>
          <cell r="D119">
            <v>0</v>
          </cell>
          <cell r="E119"/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/>
          <cell r="L119">
            <v>0</v>
          </cell>
          <cell r="M119">
            <v>0</v>
          </cell>
          <cell r="N119"/>
          <cell r="O119">
            <v>0</v>
          </cell>
        </row>
        <row r="120">
          <cell r="A120">
            <v>5.07</v>
          </cell>
          <cell r="B120" t="str">
            <v>Пром. до 750 кВА (эл. энергия) НН</v>
          </cell>
          <cell r="C120">
            <v>1.165</v>
          </cell>
          <cell r="D120">
            <v>0</v>
          </cell>
          <cell r="E120"/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/>
          <cell r="L120">
            <v>0</v>
          </cell>
          <cell r="M120">
            <v>0</v>
          </cell>
          <cell r="N120"/>
          <cell r="O120">
            <v>0</v>
          </cell>
        </row>
        <row r="121">
          <cell r="A121">
            <v>5.08</v>
          </cell>
          <cell r="B121" t="str">
            <v>Бюджет &gt; 750 кВА (мощнсть) ВН</v>
          </cell>
          <cell r="C121">
            <v>0</v>
          </cell>
          <cell r="D121">
            <v>0</v>
          </cell>
          <cell r="E121"/>
          <cell r="F121">
            <v>0</v>
          </cell>
          <cell r="G121"/>
          <cell r="H121">
            <v>0</v>
          </cell>
          <cell r="I121">
            <v>0</v>
          </cell>
          <cell r="J121">
            <v>0</v>
          </cell>
          <cell r="K121"/>
          <cell r="L121">
            <v>0</v>
          </cell>
          <cell r="M121">
            <v>0</v>
          </cell>
          <cell r="N121"/>
          <cell r="O121">
            <v>0</v>
          </cell>
        </row>
        <row r="122">
          <cell r="A122">
            <v>5.09</v>
          </cell>
          <cell r="B122" t="str">
            <v>Бюджет &gt; 750 кВА (мощнсть) СН</v>
          </cell>
          <cell r="C122">
            <v>0</v>
          </cell>
          <cell r="D122">
            <v>0</v>
          </cell>
          <cell r="E122"/>
          <cell r="F122">
            <v>0</v>
          </cell>
          <cell r="G122"/>
          <cell r="H122">
            <v>0</v>
          </cell>
          <cell r="I122">
            <v>0</v>
          </cell>
          <cell r="J122">
            <v>0</v>
          </cell>
          <cell r="K122"/>
          <cell r="L122">
            <v>0</v>
          </cell>
          <cell r="M122">
            <v>0</v>
          </cell>
          <cell r="N122"/>
          <cell r="O122">
            <v>0</v>
          </cell>
        </row>
        <row r="123">
          <cell r="A123">
            <v>5.0999999999999996</v>
          </cell>
          <cell r="B123" t="str">
            <v>Бюджет &gt; 750 кВА (эл. энергия) ВН</v>
          </cell>
          <cell r="C123">
            <v>0</v>
          </cell>
          <cell r="D123">
            <v>0</v>
          </cell>
          <cell r="E123"/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/>
          <cell r="L123">
            <v>0</v>
          </cell>
          <cell r="M123">
            <v>0</v>
          </cell>
          <cell r="N123"/>
          <cell r="O123">
            <v>0</v>
          </cell>
        </row>
        <row r="124">
          <cell r="A124">
            <v>5.1100000000000003</v>
          </cell>
          <cell r="B124" t="str">
            <v>Бюджет &gt; 750 кВА (одностав) ВН</v>
          </cell>
          <cell r="C124">
            <v>0.72799999999999998</v>
          </cell>
          <cell r="D124">
            <v>0</v>
          </cell>
          <cell r="E124"/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/>
          <cell r="L124">
            <v>0</v>
          </cell>
          <cell r="M124">
            <v>0</v>
          </cell>
          <cell r="N124"/>
          <cell r="O124">
            <v>0</v>
          </cell>
        </row>
        <row r="125">
          <cell r="A125">
            <v>5.12</v>
          </cell>
          <cell r="B125" t="str">
            <v>Бюджет до 750 кВА (эл. энергия) ВН</v>
          </cell>
          <cell r="C125">
            <v>0.72799999999999998</v>
          </cell>
          <cell r="D125">
            <v>0</v>
          </cell>
          <cell r="E125"/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/>
          <cell r="L125">
            <v>0</v>
          </cell>
          <cell r="M125">
            <v>0</v>
          </cell>
          <cell r="N125"/>
          <cell r="O125">
            <v>0</v>
          </cell>
        </row>
        <row r="126">
          <cell r="A126">
            <v>5.13</v>
          </cell>
          <cell r="B126" t="str">
            <v>Бюджет до 750 кВА (эл. энергия) СН</v>
          </cell>
          <cell r="C126">
            <v>0.879</v>
          </cell>
          <cell r="D126">
            <v>0</v>
          </cell>
          <cell r="E126"/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/>
          <cell r="L126">
            <v>0</v>
          </cell>
          <cell r="M126">
            <v>0</v>
          </cell>
          <cell r="N126"/>
          <cell r="O126">
            <v>0</v>
          </cell>
        </row>
        <row r="127">
          <cell r="A127">
            <v>5.14</v>
          </cell>
          <cell r="B127" t="str">
            <v>Бюджет до 750 кВА (эл. энергия) НН</v>
          </cell>
          <cell r="C127">
            <v>0.90900000000000003</v>
          </cell>
          <cell r="D127">
            <v>0</v>
          </cell>
          <cell r="E127"/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/>
          <cell r="L127">
            <v>0</v>
          </cell>
          <cell r="M127">
            <v>0</v>
          </cell>
          <cell r="N127"/>
          <cell r="O127">
            <v>0</v>
          </cell>
        </row>
        <row r="128">
          <cell r="A128">
            <v>5.15</v>
          </cell>
          <cell r="B128" t="str">
            <v>Непром. потребители ВН</v>
          </cell>
          <cell r="C128">
            <v>0.85099999999999998</v>
          </cell>
          <cell r="D128">
            <v>9391</v>
          </cell>
          <cell r="E128">
            <v>13807</v>
          </cell>
          <cell r="F128">
            <v>4554</v>
          </cell>
          <cell r="G128">
            <v>8.3333333333333329E-2</v>
          </cell>
          <cell r="H128">
            <v>1.7613999999999999</v>
          </cell>
          <cell r="I128">
            <v>8807</v>
          </cell>
          <cell r="J128">
            <v>5</v>
          </cell>
          <cell r="K128"/>
          <cell r="L128">
            <v>11749.76</v>
          </cell>
          <cell r="M128">
            <v>2114.96</v>
          </cell>
          <cell r="N128"/>
          <cell r="O128">
            <v>13864.720000000001</v>
          </cell>
        </row>
        <row r="129">
          <cell r="A129">
            <v>5.16</v>
          </cell>
          <cell r="B129" t="str">
            <v>Сельское хозяйство НД</v>
          </cell>
          <cell r="C129">
            <v>0.73899999999999999</v>
          </cell>
          <cell r="D129">
            <v>0</v>
          </cell>
          <cell r="E129"/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/>
          <cell r="L129">
            <v>0</v>
          </cell>
          <cell r="M129">
            <v>0</v>
          </cell>
          <cell r="N129"/>
          <cell r="O129">
            <v>0</v>
          </cell>
        </row>
        <row r="130">
          <cell r="A130">
            <v>5.17</v>
          </cell>
          <cell r="B130" t="str">
            <v>Хоз. нужды энергосистемы ВН</v>
          </cell>
          <cell r="C130">
            <v>0.85099999999999998</v>
          </cell>
          <cell r="D130">
            <v>0</v>
          </cell>
          <cell r="E130"/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/>
          <cell r="L130">
            <v>0</v>
          </cell>
          <cell r="M130">
            <v>0</v>
          </cell>
          <cell r="N130"/>
          <cell r="O130">
            <v>0</v>
          </cell>
        </row>
        <row r="131">
          <cell r="A131">
            <v>5.18</v>
          </cell>
          <cell r="B131" t="str">
            <v>Население с эл. плитами</v>
          </cell>
          <cell r="C131">
            <v>0.56000000000000005</v>
          </cell>
          <cell r="D131">
            <v>0</v>
          </cell>
          <cell r="E131"/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/>
          <cell r="L131">
            <v>0</v>
          </cell>
          <cell r="M131"/>
          <cell r="N131">
            <v>0</v>
          </cell>
          <cell r="O131">
            <v>0</v>
          </cell>
        </row>
        <row r="132">
          <cell r="A132">
            <v>5.19</v>
          </cell>
          <cell r="B132" t="str">
            <v>Население с газовыми плитами</v>
          </cell>
          <cell r="C132">
            <v>0.8</v>
          </cell>
          <cell r="D132">
            <v>0</v>
          </cell>
          <cell r="E132"/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/>
          <cell r="L132">
            <v>0</v>
          </cell>
          <cell r="M132"/>
          <cell r="N132">
            <v>0</v>
          </cell>
          <cell r="O132">
            <v>0</v>
          </cell>
        </row>
        <row r="133">
          <cell r="A133">
            <v>5.2</v>
          </cell>
          <cell r="B133" t="str">
            <v xml:space="preserve">Населенные пункты сельские </v>
          </cell>
          <cell r="C133">
            <v>0.49</v>
          </cell>
          <cell r="D133">
            <v>0</v>
          </cell>
          <cell r="E133"/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/>
          <cell r="L133">
            <v>0</v>
          </cell>
          <cell r="M133"/>
          <cell r="N133">
            <v>0</v>
          </cell>
          <cell r="O133">
            <v>0</v>
          </cell>
        </row>
        <row r="134">
          <cell r="A134">
            <v>5.21</v>
          </cell>
          <cell r="B134" t="str">
            <v>Населенные пункты городские</v>
          </cell>
          <cell r="C134">
            <v>0.7</v>
          </cell>
          <cell r="D134">
            <v>0</v>
          </cell>
          <cell r="E134"/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/>
          <cell r="L134">
            <v>0</v>
          </cell>
          <cell r="M134"/>
          <cell r="N134">
            <v>0</v>
          </cell>
          <cell r="O134">
            <v>0</v>
          </cell>
        </row>
        <row r="135">
          <cell r="A135">
            <v>5.22</v>
          </cell>
          <cell r="B135" t="str">
            <v>Насел. пункты город. (гаражн. кооп)</v>
          </cell>
          <cell r="C135">
            <v>0.7</v>
          </cell>
          <cell r="D135">
            <v>0</v>
          </cell>
          <cell r="E135"/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/>
          <cell r="L135">
            <v>0</v>
          </cell>
          <cell r="M135"/>
          <cell r="N135">
            <v>0</v>
          </cell>
          <cell r="O135">
            <v>0</v>
          </cell>
        </row>
        <row r="136">
          <cell r="A136">
            <v>5.23</v>
          </cell>
          <cell r="B136" t="str">
            <v>Население с эл. плитами с общ. учётом</v>
          </cell>
          <cell r="C136">
            <v>0.49</v>
          </cell>
          <cell r="D136">
            <v>0</v>
          </cell>
          <cell r="E136"/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/>
          <cell r="L136">
            <v>0</v>
          </cell>
          <cell r="M136"/>
          <cell r="N136">
            <v>0</v>
          </cell>
          <cell r="O136">
            <v>0</v>
          </cell>
        </row>
        <row r="137">
          <cell r="A137">
            <v>5.24</v>
          </cell>
          <cell r="B137" t="str">
            <v>Перепродавец пром.</v>
          </cell>
          <cell r="C137">
            <v>0</v>
          </cell>
          <cell r="D137">
            <v>0</v>
          </cell>
          <cell r="E137"/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/>
          <cell r="L137">
            <v>0</v>
          </cell>
          <cell r="M137">
            <v>0</v>
          </cell>
          <cell r="N137"/>
          <cell r="O137">
            <v>0</v>
          </cell>
        </row>
        <row r="138">
          <cell r="A138">
            <v>5.25</v>
          </cell>
          <cell r="B138" t="str">
            <v>Перепродавец населен.</v>
          </cell>
          <cell r="C138">
            <v>0</v>
          </cell>
          <cell r="D138">
            <v>0</v>
          </cell>
          <cell r="E138"/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/>
          <cell r="L138">
            <v>0</v>
          </cell>
          <cell r="M138">
            <v>0</v>
          </cell>
          <cell r="N138"/>
          <cell r="O138">
            <v>0</v>
          </cell>
        </row>
        <row r="139">
          <cell r="A139">
            <v>6</v>
          </cell>
          <cell r="B139" t="str">
            <v>"Газтеплоэнергоремонт"</v>
          </cell>
          <cell r="C139">
            <v>0.68951041267101387</v>
          </cell>
          <cell r="D139">
            <v>262728</v>
          </cell>
          <cell r="E139">
            <v>250272</v>
          </cell>
          <cell r="F139">
            <v>250272</v>
          </cell>
          <cell r="G139">
            <v>0.99999999999999989</v>
          </cell>
          <cell r="H139">
            <v>-0.15362867771389929</v>
          </cell>
          <cell r="I139">
            <v>-45428</v>
          </cell>
          <cell r="J139">
            <v>295.7</v>
          </cell>
          <cell r="K139"/>
          <cell r="L139">
            <v>172565.15</v>
          </cell>
          <cell r="M139">
            <v>21909.340000000004</v>
          </cell>
          <cell r="N139">
            <v>9152.3799999999992</v>
          </cell>
          <cell r="O139">
            <v>203626.87</v>
          </cell>
        </row>
        <row r="140">
          <cell r="B140" t="str">
            <v>Потреб. по счётчику</v>
          </cell>
          <cell r="C140"/>
          <cell r="D140">
            <v>262728</v>
          </cell>
          <cell r="E140">
            <v>250272</v>
          </cell>
          <cell r="F140">
            <v>480.55299539170511</v>
          </cell>
          <cell r="G140">
            <v>0</v>
          </cell>
          <cell r="H140"/>
          <cell r="I140"/>
          <cell r="J140"/>
          <cell r="K140"/>
          <cell r="L140" t="str">
            <v xml:space="preserve"> </v>
          </cell>
        </row>
        <row r="141">
          <cell r="A141">
            <v>6.01</v>
          </cell>
          <cell r="B141" t="str">
            <v>Пром. &gt; 750 кВА (мощность) ВН</v>
          </cell>
          <cell r="C141">
            <v>384</v>
          </cell>
          <cell r="D141">
            <v>0</v>
          </cell>
          <cell r="E141"/>
          <cell r="F141">
            <v>0</v>
          </cell>
          <cell r="G141">
            <v>0.7</v>
          </cell>
          <cell r="H141">
            <v>0</v>
          </cell>
          <cell r="I141">
            <v>0</v>
          </cell>
          <cell r="J141">
            <v>0</v>
          </cell>
          <cell r="K141"/>
          <cell r="L141">
            <v>0</v>
          </cell>
          <cell r="M141">
            <v>0</v>
          </cell>
          <cell r="N141"/>
          <cell r="O141">
            <v>0</v>
          </cell>
        </row>
        <row r="142">
          <cell r="A142">
            <v>6.02</v>
          </cell>
          <cell r="B142" t="str">
            <v>Пром. &gt; 750 кВА (мощность) СН</v>
          </cell>
          <cell r="C142">
            <v>506</v>
          </cell>
          <cell r="D142">
            <v>0</v>
          </cell>
          <cell r="E142"/>
          <cell r="F142">
            <v>206.89132104454686</v>
          </cell>
          <cell r="G142">
            <v>0.7</v>
          </cell>
          <cell r="H142">
            <v>0</v>
          </cell>
          <cell r="I142">
            <v>0</v>
          </cell>
          <cell r="J142">
            <v>0</v>
          </cell>
          <cell r="K142"/>
          <cell r="L142">
            <v>0</v>
          </cell>
          <cell r="M142">
            <v>0</v>
          </cell>
          <cell r="N142"/>
          <cell r="O142">
            <v>0</v>
          </cell>
        </row>
        <row r="143">
          <cell r="A143">
            <v>6.03</v>
          </cell>
          <cell r="B143" t="str">
            <v>Пром. &gt; 750 кВА (эл. энергия) ВН</v>
          </cell>
          <cell r="C143">
            <v>0.29299999999999998</v>
          </cell>
          <cell r="D143">
            <v>0</v>
          </cell>
          <cell r="E143"/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/>
          <cell r="L143">
            <v>0</v>
          </cell>
          <cell r="M143">
            <v>0</v>
          </cell>
          <cell r="N143"/>
          <cell r="O143">
            <v>0</v>
          </cell>
        </row>
        <row r="144">
          <cell r="A144">
            <v>6.04</v>
          </cell>
          <cell r="B144" t="str">
            <v>Пром. &gt; 750 кВА (одностав.) ВН</v>
          </cell>
          <cell r="C144">
            <v>0.85099999999999998</v>
          </cell>
          <cell r="D144">
            <v>34557</v>
          </cell>
          <cell r="E144">
            <v>107749</v>
          </cell>
          <cell r="F144">
            <v>110028</v>
          </cell>
          <cell r="G144">
            <v>0.43963476496449105</v>
          </cell>
          <cell r="H144">
            <v>-0.1711615384615385</v>
          </cell>
          <cell r="I144">
            <v>-22251</v>
          </cell>
          <cell r="J144">
            <v>130</v>
          </cell>
          <cell r="K144"/>
          <cell r="L144">
            <v>91694.399999999994</v>
          </cell>
          <cell r="M144">
            <v>16504.990000000002</v>
          </cell>
          <cell r="N144"/>
          <cell r="O144">
            <v>108199.39</v>
          </cell>
        </row>
        <row r="145">
          <cell r="A145">
            <v>6.05</v>
          </cell>
          <cell r="B145" t="str">
            <v>Пром. до 750 кВА (эл. энергия) ВН</v>
          </cell>
          <cell r="C145">
            <v>0.85099999999999998</v>
          </cell>
          <cell r="D145">
            <v>86601</v>
          </cell>
          <cell r="E145">
            <v>29351</v>
          </cell>
          <cell r="F145">
            <v>54168</v>
          </cell>
          <cell r="G145">
            <v>0.2164355765979033</v>
          </cell>
          <cell r="H145">
            <v>-0.54139062500000001</v>
          </cell>
          <cell r="I145">
            <v>-34649</v>
          </cell>
          <cell r="J145">
            <v>64</v>
          </cell>
          <cell r="K145"/>
          <cell r="L145">
            <v>24977.7</v>
          </cell>
          <cell r="M145">
            <v>4495.99</v>
          </cell>
          <cell r="N145"/>
          <cell r="O145">
            <v>29473.690000000002</v>
          </cell>
        </row>
        <row r="146">
          <cell r="A146">
            <v>6.06</v>
          </cell>
          <cell r="B146" t="str">
            <v>Пром. до 750 кВА (эл. энергия) СН</v>
          </cell>
          <cell r="C146">
            <v>1.071</v>
          </cell>
          <cell r="D146">
            <v>0</v>
          </cell>
          <cell r="E146"/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/>
          <cell r="L146">
            <v>0</v>
          </cell>
          <cell r="M146">
            <v>0</v>
          </cell>
          <cell r="N146"/>
          <cell r="O146">
            <v>0</v>
          </cell>
        </row>
        <row r="147">
          <cell r="A147">
            <v>6.07</v>
          </cell>
          <cell r="B147" t="str">
            <v>Пром. до 750 кВА (эл. энергия) НН</v>
          </cell>
          <cell r="C147">
            <v>1.165</v>
          </cell>
          <cell r="D147">
            <v>0</v>
          </cell>
          <cell r="E147"/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/>
          <cell r="L147">
            <v>0</v>
          </cell>
          <cell r="M147">
            <v>0</v>
          </cell>
          <cell r="N147"/>
          <cell r="O147">
            <v>0</v>
          </cell>
        </row>
        <row r="148">
          <cell r="A148">
            <v>6.08</v>
          </cell>
          <cell r="B148" t="str">
            <v>Бюджет &gt; 750 кВА (мощнсть) ВН</v>
          </cell>
          <cell r="C148">
            <v>0</v>
          </cell>
          <cell r="D148">
            <v>0</v>
          </cell>
          <cell r="E148"/>
          <cell r="F148">
            <v>0</v>
          </cell>
          <cell r="G148"/>
          <cell r="H148">
            <v>0</v>
          </cell>
          <cell r="I148">
            <v>0</v>
          </cell>
          <cell r="J148">
            <v>0</v>
          </cell>
          <cell r="K148"/>
          <cell r="L148">
            <v>0</v>
          </cell>
          <cell r="M148">
            <v>0</v>
          </cell>
          <cell r="N148"/>
          <cell r="O148">
            <v>0</v>
          </cell>
        </row>
        <row r="149">
          <cell r="A149">
            <v>6.09</v>
          </cell>
          <cell r="B149" t="str">
            <v>Бюджет &gt; 750 кВА (мощнсть) СН</v>
          </cell>
          <cell r="C149">
            <v>0</v>
          </cell>
          <cell r="D149">
            <v>0</v>
          </cell>
          <cell r="E149"/>
          <cell r="F149">
            <v>0</v>
          </cell>
          <cell r="G149"/>
          <cell r="H149">
            <v>0</v>
          </cell>
          <cell r="I149">
            <v>0</v>
          </cell>
          <cell r="J149">
            <v>0</v>
          </cell>
          <cell r="K149"/>
          <cell r="L149">
            <v>0</v>
          </cell>
          <cell r="M149">
            <v>0</v>
          </cell>
          <cell r="N149"/>
          <cell r="O149">
            <v>0</v>
          </cell>
        </row>
        <row r="150">
          <cell r="A150">
            <v>6.1</v>
          </cell>
          <cell r="B150" t="str">
            <v>Бюджет &gt; 750 кВА (эл. энергия) ВН</v>
          </cell>
          <cell r="C150">
            <v>0</v>
          </cell>
          <cell r="D150">
            <v>0</v>
          </cell>
          <cell r="E150"/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/>
          <cell r="L150">
            <v>0</v>
          </cell>
          <cell r="M150">
            <v>0</v>
          </cell>
          <cell r="N150"/>
          <cell r="O150">
            <v>0</v>
          </cell>
        </row>
        <row r="151">
          <cell r="A151">
            <v>6.11</v>
          </cell>
          <cell r="B151" t="str">
            <v>Бюджет &gt; 750 кВА (одностав) ВН</v>
          </cell>
          <cell r="C151">
            <v>0.72799999999999998</v>
          </cell>
          <cell r="D151">
            <v>0</v>
          </cell>
          <cell r="E151"/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/>
          <cell r="L151">
            <v>0</v>
          </cell>
          <cell r="M151">
            <v>0</v>
          </cell>
          <cell r="N151"/>
          <cell r="O151">
            <v>0</v>
          </cell>
        </row>
        <row r="152">
          <cell r="A152">
            <v>6.12</v>
          </cell>
          <cell r="B152" t="str">
            <v>Бюджет до 750 кВА (эл. энергия) ВН</v>
          </cell>
          <cell r="C152">
            <v>0.72799999999999998</v>
          </cell>
          <cell r="D152">
            <v>1660</v>
          </cell>
          <cell r="E152">
            <v>1252</v>
          </cell>
          <cell r="F152">
            <v>3978</v>
          </cell>
          <cell r="G152">
            <v>1.5894487656408524E-2</v>
          </cell>
          <cell r="H152">
            <v>-0.73361702127659567</v>
          </cell>
          <cell r="I152">
            <v>-3448</v>
          </cell>
          <cell r="J152">
            <v>4.7</v>
          </cell>
          <cell r="K152"/>
          <cell r="L152">
            <v>911.46</v>
          </cell>
          <cell r="M152">
            <v>164.06</v>
          </cell>
          <cell r="N152"/>
          <cell r="O152">
            <v>1075.52</v>
          </cell>
        </row>
        <row r="153">
          <cell r="A153">
            <v>6.13</v>
          </cell>
          <cell r="B153" t="str">
            <v>Бюджет до 750 кВА (эл. энергия) СН</v>
          </cell>
          <cell r="C153">
            <v>0.879</v>
          </cell>
          <cell r="D153">
            <v>0</v>
          </cell>
          <cell r="E153"/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/>
          <cell r="L153">
            <v>0</v>
          </cell>
          <cell r="M153">
            <v>0</v>
          </cell>
          <cell r="N153"/>
          <cell r="O153">
            <v>0</v>
          </cell>
        </row>
        <row r="154">
          <cell r="A154">
            <v>6.14</v>
          </cell>
          <cell r="B154" t="str">
            <v>Бюджет до 750 кВА (эл. энергия) НН</v>
          </cell>
          <cell r="C154">
            <v>0.90900000000000003</v>
          </cell>
          <cell r="D154">
            <v>0</v>
          </cell>
          <cell r="E154"/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/>
          <cell r="L154">
            <v>0</v>
          </cell>
          <cell r="M154">
            <v>0</v>
          </cell>
          <cell r="N154"/>
          <cell r="O154">
            <v>0</v>
          </cell>
        </row>
        <row r="155">
          <cell r="A155">
            <v>6.15</v>
          </cell>
          <cell r="B155" t="str">
            <v>Непром. потребители ВН</v>
          </cell>
          <cell r="C155">
            <v>0.85099999999999998</v>
          </cell>
          <cell r="D155">
            <v>5050</v>
          </cell>
          <cell r="E155">
            <v>4859</v>
          </cell>
          <cell r="F155">
            <v>4909</v>
          </cell>
          <cell r="G155">
            <v>1.9614474129184985E-2</v>
          </cell>
          <cell r="H155">
            <v>-0.16224137931034477</v>
          </cell>
          <cell r="I155">
            <v>-941</v>
          </cell>
          <cell r="J155">
            <v>5.8</v>
          </cell>
          <cell r="K155"/>
          <cell r="L155">
            <v>4135.01</v>
          </cell>
          <cell r="M155">
            <v>744.3</v>
          </cell>
          <cell r="N155"/>
          <cell r="O155">
            <v>4879.3100000000004</v>
          </cell>
        </row>
        <row r="156">
          <cell r="A156">
            <v>6.16</v>
          </cell>
          <cell r="B156" t="str">
            <v>Сельское хозяйство НД</v>
          </cell>
          <cell r="C156">
            <v>0.73899999999999999</v>
          </cell>
          <cell r="D156">
            <v>0</v>
          </cell>
          <cell r="E156"/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/>
          <cell r="L156">
            <v>0</v>
          </cell>
          <cell r="M156">
            <v>0</v>
          </cell>
          <cell r="N156"/>
          <cell r="O156">
            <v>0</v>
          </cell>
        </row>
        <row r="157">
          <cell r="A157">
            <v>6.17</v>
          </cell>
          <cell r="B157" t="str">
            <v>Хоз. нужды энергосистемы ВН</v>
          </cell>
          <cell r="C157">
            <v>0.85099999999999998</v>
          </cell>
          <cell r="D157">
            <v>0</v>
          </cell>
          <cell r="E157"/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/>
          <cell r="L157">
            <v>0</v>
          </cell>
          <cell r="M157">
            <v>0</v>
          </cell>
          <cell r="N157"/>
          <cell r="O157">
            <v>0</v>
          </cell>
        </row>
        <row r="158">
          <cell r="A158">
            <v>6.18</v>
          </cell>
          <cell r="B158" t="str">
            <v>Население с эл. плитами</v>
          </cell>
          <cell r="C158">
            <v>0.56000000000000005</v>
          </cell>
          <cell r="D158">
            <v>134587</v>
          </cell>
          <cell r="E158">
            <v>106741</v>
          </cell>
          <cell r="F158">
            <v>76173</v>
          </cell>
          <cell r="G158">
            <v>0.30436252959080151</v>
          </cell>
          <cell r="H158">
            <v>0.1860111111111111</v>
          </cell>
          <cell r="I158">
            <v>16741</v>
          </cell>
          <cell r="J158">
            <v>90</v>
          </cell>
          <cell r="K158"/>
          <cell r="L158">
            <v>50656.75</v>
          </cell>
          <cell r="M158"/>
          <cell r="N158">
            <v>9118.2099999999991</v>
          </cell>
          <cell r="O158">
            <v>59774.96</v>
          </cell>
        </row>
        <row r="159">
          <cell r="A159">
            <v>6.19</v>
          </cell>
          <cell r="B159" t="str">
            <v>Население с газовыми плитами</v>
          </cell>
          <cell r="C159">
            <v>0.8</v>
          </cell>
          <cell r="D159">
            <v>0</v>
          </cell>
          <cell r="E159"/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/>
          <cell r="L159">
            <v>0</v>
          </cell>
          <cell r="M159"/>
          <cell r="N159">
            <v>0</v>
          </cell>
          <cell r="O159">
            <v>0</v>
          </cell>
        </row>
        <row r="160">
          <cell r="A160">
            <v>6.2</v>
          </cell>
          <cell r="B160" t="str">
            <v xml:space="preserve">Населенные пункты сельские </v>
          </cell>
          <cell r="C160">
            <v>0.49</v>
          </cell>
          <cell r="D160">
            <v>0</v>
          </cell>
          <cell r="E160"/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/>
          <cell r="L160">
            <v>0</v>
          </cell>
          <cell r="M160"/>
          <cell r="N160">
            <v>0</v>
          </cell>
          <cell r="O160">
            <v>0</v>
          </cell>
        </row>
        <row r="161">
          <cell r="A161">
            <v>6.21</v>
          </cell>
          <cell r="B161" t="str">
            <v>Населенные пункты городские</v>
          </cell>
          <cell r="C161">
            <v>0.7</v>
          </cell>
          <cell r="D161">
            <v>0</v>
          </cell>
          <cell r="E161"/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/>
          <cell r="L161">
            <v>0</v>
          </cell>
          <cell r="M161"/>
          <cell r="N161">
            <v>0</v>
          </cell>
          <cell r="O161">
            <v>0</v>
          </cell>
        </row>
        <row r="162">
          <cell r="A162">
            <v>6.22</v>
          </cell>
          <cell r="B162" t="str">
            <v>Насел. пункты город. (гаражн. кооп)</v>
          </cell>
          <cell r="C162">
            <v>0.7</v>
          </cell>
          <cell r="D162">
            <v>273</v>
          </cell>
          <cell r="E162">
            <v>320</v>
          </cell>
          <cell r="F162">
            <v>1016</v>
          </cell>
          <cell r="G162">
            <v>4.0581670612106864E-3</v>
          </cell>
          <cell r="H162">
            <v>-0.73333333333333328</v>
          </cell>
          <cell r="I162">
            <v>-880</v>
          </cell>
          <cell r="J162">
            <v>1.2</v>
          </cell>
          <cell r="K162"/>
          <cell r="L162">
            <v>189.82999999999998</v>
          </cell>
          <cell r="M162"/>
          <cell r="N162">
            <v>34.17</v>
          </cell>
          <cell r="O162">
            <v>224</v>
          </cell>
        </row>
        <row r="163">
          <cell r="A163">
            <v>6.23</v>
          </cell>
          <cell r="B163" t="str">
            <v>Население с эл. плитами с общ. учётом</v>
          </cell>
          <cell r="C163">
            <v>0.49</v>
          </cell>
          <cell r="D163">
            <v>0</v>
          </cell>
          <cell r="E163"/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/>
          <cell r="L163">
            <v>0</v>
          </cell>
          <cell r="M163"/>
          <cell r="N163">
            <v>0</v>
          </cell>
          <cell r="O163">
            <v>0</v>
          </cell>
        </row>
        <row r="164">
          <cell r="A164">
            <v>6.24</v>
          </cell>
          <cell r="B164" t="str">
            <v>Перепродавец пром.</v>
          </cell>
          <cell r="C164">
            <v>0</v>
          </cell>
          <cell r="D164">
            <v>0</v>
          </cell>
          <cell r="E164"/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/>
          <cell r="L164">
            <v>0</v>
          </cell>
          <cell r="M164">
            <v>0</v>
          </cell>
          <cell r="N164"/>
          <cell r="O164">
            <v>0</v>
          </cell>
        </row>
        <row r="165">
          <cell r="A165">
            <v>6.25</v>
          </cell>
          <cell r="B165" t="str">
            <v>Перепродавец населен.</v>
          </cell>
          <cell r="C165">
            <v>0</v>
          </cell>
          <cell r="D165">
            <v>0</v>
          </cell>
          <cell r="E165"/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/>
          <cell r="L165">
            <v>0</v>
          </cell>
          <cell r="M165">
            <v>0</v>
          </cell>
          <cell r="N165"/>
          <cell r="O165">
            <v>0</v>
          </cell>
        </row>
        <row r="166">
          <cell r="A166">
            <v>7</v>
          </cell>
          <cell r="B166" t="str">
            <v>ООО "Л-Инвест 2001"</v>
          </cell>
          <cell r="C166">
            <v>0.59890338237524654</v>
          </cell>
          <cell r="D166">
            <v>265644</v>
          </cell>
          <cell r="E166">
            <v>237348</v>
          </cell>
          <cell r="F166">
            <v>237349</v>
          </cell>
          <cell r="G166">
            <v>1</v>
          </cell>
          <cell r="H166">
            <v>-8.0046511627906936E-2</v>
          </cell>
          <cell r="I166">
            <v>-20652</v>
          </cell>
          <cell r="J166">
            <v>258</v>
          </cell>
          <cell r="K166"/>
          <cell r="L166">
            <v>142148.52000000002</v>
          </cell>
          <cell r="M166">
            <v>15375.41</v>
          </cell>
          <cell r="N166">
            <v>10211.32</v>
          </cell>
          <cell r="O166">
            <v>167735.25</v>
          </cell>
        </row>
        <row r="167">
          <cell r="B167" t="str">
            <v>Потреб. по счётчику</v>
          </cell>
          <cell r="C167"/>
          <cell r="D167">
            <v>265644</v>
          </cell>
          <cell r="E167">
            <v>237348</v>
          </cell>
          <cell r="F167">
            <v>455.73732718894013</v>
          </cell>
          <cell r="G167">
            <v>0</v>
          </cell>
        </row>
        <row r="168">
          <cell r="A168">
            <v>7.01</v>
          </cell>
          <cell r="B168" t="str">
            <v>Пром. &gt; 750 кВА (мощность) ВН</v>
          </cell>
          <cell r="C168">
            <v>384</v>
          </cell>
          <cell r="D168">
            <v>0</v>
          </cell>
          <cell r="E168"/>
          <cell r="F168">
            <v>0</v>
          </cell>
          <cell r="G168">
            <v>0.7</v>
          </cell>
          <cell r="H168">
            <v>0</v>
          </cell>
          <cell r="I168">
            <v>0</v>
          </cell>
          <cell r="J168">
            <v>0</v>
          </cell>
          <cell r="K168"/>
          <cell r="L168">
            <v>0</v>
          </cell>
          <cell r="M168">
            <v>0</v>
          </cell>
          <cell r="N168"/>
          <cell r="O168">
            <v>0</v>
          </cell>
        </row>
        <row r="169">
          <cell r="A169">
            <v>7.02</v>
          </cell>
          <cell r="B169" t="str">
            <v>Пром. &gt; 750 кВА (мощность) СН</v>
          </cell>
          <cell r="C169">
            <v>506</v>
          </cell>
          <cell r="D169">
            <v>0</v>
          </cell>
          <cell r="E169"/>
          <cell r="F169">
            <v>0</v>
          </cell>
          <cell r="G169">
            <v>0.7</v>
          </cell>
          <cell r="H169">
            <v>0</v>
          </cell>
          <cell r="I169">
            <v>0</v>
          </cell>
          <cell r="J169">
            <v>0</v>
          </cell>
          <cell r="K169"/>
          <cell r="L169">
            <v>0</v>
          </cell>
          <cell r="M169">
            <v>0</v>
          </cell>
          <cell r="N169"/>
          <cell r="O169">
            <v>0</v>
          </cell>
        </row>
        <row r="170">
          <cell r="A170">
            <v>7.03</v>
          </cell>
          <cell r="B170" t="str">
            <v>Пром. &gt; 750 кВА (эл. энергия) ВН</v>
          </cell>
          <cell r="C170">
            <v>0.29299999999999998</v>
          </cell>
          <cell r="D170">
            <v>0</v>
          </cell>
          <cell r="E170"/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/>
          <cell r="L170">
            <v>0</v>
          </cell>
          <cell r="M170">
            <v>0</v>
          </cell>
          <cell r="N170"/>
          <cell r="O170">
            <v>0</v>
          </cell>
        </row>
        <row r="171">
          <cell r="A171">
            <v>7.04</v>
          </cell>
          <cell r="B171" t="str">
            <v>Пром. &gt; 750 кВА (одностав.) ВН</v>
          </cell>
          <cell r="C171">
            <v>0.85099999999999998</v>
          </cell>
          <cell r="D171">
            <v>0</v>
          </cell>
          <cell r="E171"/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/>
          <cell r="L171">
            <v>0</v>
          </cell>
          <cell r="M171">
            <v>0</v>
          </cell>
          <cell r="N171"/>
          <cell r="O171">
            <v>0</v>
          </cell>
        </row>
        <row r="172">
          <cell r="A172">
            <v>7.05</v>
          </cell>
          <cell r="B172" t="str">
            <v>Пром. до 750 кВА (эл. энергия) ВН</v>
          </cell>
          <cell r="C172">
            <v>0.85099999999999998</v>
          </cell>
          <cell r="D172">
            <v>49346</v>
          </cell>
          <cell r="E172">
            <v>93300</v>
          </cell>
          <cell r="F172">
            <v>45998</v>
          </cell>
          <cell r="G172">
            <v>0.19379844961240311</v>
          </cell>
          <cell r="H172">
            <v>0.86599999999999999</v>
          </cell>
          <cell r="I172">
            <v>43300</v>
          </cell>
          <cell r="J172">
            <v>50</v>
          </cell>
          <cell r="K172"/>
          <cell r="L172">
            <v>79398.3</v>
          </cell>
          <cell r="M172">
            <v>14291.69</v>
          </cell>
          <cell r="N172"/>
          <cell r="O172">
            <v>93689.99</v>
          </cell>
        </row>
        <row r="173">
          <cell r="A173">
            <v>7.06</v>
          </cell>
          <cell r="B173" t="str">
            <v>Пром. до 750 кВА (эл. энергия) СН</v>
          </cell>
          <cell r="C173">
            <v>1.071</v>
          </cell>
          <cell r="D173">
            <v>0</v>
          </cell>
          <cell r="E173"/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/>
          <cell r="L173">
            <v>0</v>
          </cell>
          <cell r="M173">
            <v>0</v>
          </cell>
          <cell r="N173"/>
          <cell r="O173">
            <v>0</v>
          </cell>
        </row>
        <row r="174">
          <cell r="A174">
            <v>7.07</v>
          </cell>
          <cell r="B174" t="str">
            <v>Пром. до 750 кВА (эл. энергия) НН</v>
          </cell>
          <cell r="C174">
            <v>1.165</v>
          </cell>
          <cell r="D174">
            <v>0</v>
          </cell>
          <cell r="E174"/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/>
          <cell r="L174">
            <v>0</v>
          </cell>
          <cell r="M174">
            <v>0</v>
          </cell>
          <cell r="N174"/>
          <cell r="O174">
            <v>0</v>
          </cell>
        </row>
        <row r="175">
          <cell r="A175">
            <v>7.08</v>
          </cell>
          <cell r="B175" t="str">
            <v>Бюджет &gt; 750 кВА (мощнсть) ВН</v>
          </cell>
          <cell r="C175">
            <v>0</v>
          </cell>
          <cell r="D175">
            <v>0</v>
          </cell>
          <cell r="E175"/>
          <cell r="F175">
            <v>0</v>
          </cell>
          <cell r="G175"/>
          <cell r="H175">
            <v>0</v>
          </cell>
          <cell r="I175">
            <v>0</v>
          </cell>
          <cell r="J175">
            <v>0</v>
          </cell>
          <cell r="K175"/>
          <cell r="L175">
            <v>0</v>
          </cell>
          <cell r="M175">
            <v>0</v>
          </cell>
          <cell r="N175"/>
          <cell r="O175">
            <v>0</v>
          </cell>
        </row>
        <row r="176">
          <cell r="A176">
            <v>7.09</v>
          </cell>
          <cell r="B176" t="str">
            <v>Бюджет &gt; 750 кВА (мощнсть) СН</v>
          </cell>
          <cell r="C176">
            <v>0</v>
          </cell>
          <cell r="D176">
            <v>0</v>
          </cell>
          <cell r="E176"/>
          <cell r="F176">
            <v>0</v>
          </cell>
          <cell r="G176"/>
          <cell r="H176">
            <v>0</v>
          </cell>
          <cell r="I176">
            <v>0</v>
          </cell>
          <cell r="J176">
            <v>0</v>
          </cell>
          <cell r="K176"/>
          <cell r="L176">
            <v>0</v>
          </cell>
          <cell r="M176">
            <v>0</v>
          </cell>
          <cell r="N176"/>
          <cell r="O176">
            <v>0</v>
          </cell>
        </row>
        <row r="177">
          <cell r="A177">
            <v>7.1</v>
          </cell>
          <cell r="B177" t="str">
            <v>Бюджет &gt; 750 кВА (эл. энергия) ВН</v>
          </cell>
          <cell r="C177">
            <v>0</v>
          </cell>
          <cell r="D177">
            <v>0</v>
          </cell>
          <cell r="E177"/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/>
          <cell r="L177">
            <v>0</v>
          </cell>
          <cell r="M177">
            <v>0</v>
          </cell>
          <cell r="N177"/>
          <cell r="O177">
            <v>0</v>
          </cell>
        </row>
        <row r="178">
          <cell r="A178">
            <v>7.11</v>
          </cell>
          <cell r="B178" t="str">
            <v>Бюджет &gt; 750 кВА (одностав) ВН</v>
          </cell>
          <cell r="C178">
            <v>0.72799999999999998</v>
          </cell>
          <cell r="D178">
            <v>0</v>
          </cell>
          <cell r="E178"/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/>
          <cell r="L178">
            <v>0</v>
          </cell>
          <cell r="M178">
            <v>0</v>
          </cell>
          <cell r="N178"/>
          <cell r="O178">
            <v>0</v>
          </cell>
        </row>
        <row r="179">
          <cell r="A179">
            <v>7.12</v>
          </cell>
          <cell r="B179" t="str">
            <v>Бюджет до 750 кВА (эл. энергия) ВН</v>
          </cell>
          <cell r="C179">
            <v>0.72799999999999998</v>
          </cell>
          <cell r="D179">
            <v>2467</v>
          </cell>
          <cell r="E179">
            <v>2485</v>
          </cell>
          <cell r="F179">
            <v>2760</v>
          </cell>
          <cell r="G179">
            <v>1.1627906976744186E-2</v>
          </cell>
          <cell r="H179">
            <v>-0.17166666666666672</v>
          </cell>
          <cell r="I179">
            <v>-515</v>
          </cell>
          <cell r="J179">
            <v>3</v>
          </cell>
          <cell r="K179"/>
          <cell r="L179">
            <v>1809.08</v>
          </cell>
          <cell r="M179">
            <v>325.63</v>
          </cell>
          <cell r="N179"/>
          <cell r="O179">
            <v>2134.71</v>
          </cell>
        </row>
        <row r="180">
          <cell r="A180">
            <v>7.13</v>
          </cell>
          <cell r="B180" t="str">
            <v>Бюджет до 750 кВА (эл. энергия) СН</v>
          </cell>
          <cell r="C180">
            <v>0.879</v>
          </cell>
          <cell r="D180">
            <v>0</v>
          </cell>
          <cell r="E180"/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/>
          <cell r="L180">
            <v>0</v>
          </cell>
          <cell r="M180">
            <v>0</v>
          </cell>
          <cell r="N180"/>
          <cell r="O180">
            <v>0</v>
          </cell>
        </row>
        <row r="181">
          <cell r="A181">
            <v>7.14</v>
          </cell>
          <cell r="B181" t="str">
            <v>Бюджет до 750 кВА (эл. энергия) НН</v>
          </cell>
          <cell r="C181">
            <v>0.90900000000000003</v>
          </cell>
          <cell r="D181">
            <v>0</v>
          </cell>
          <cell r="E181"/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/>
          <cell r="L181">
            <v>0</v>
          </cell>
          <cell r="M181">
            <v>0</v>
          </cell>
          <cell r="N181"/>
          <cell r="O181">
            <v>0</v>
          </cell>
        </row>
        <row r="182">
          <cell r="A182">
            <v>7.15</v>
          </cell>
          <cell r="B182" t="str">
            <v>Непром. потребители ВН</v>
          </cell>
          <cell r="C182">
            <v>0.85099999999999998</v>
          </cell>
          <cell r="D182">
            <v>8224</v>
          </cell>
          <cell r="E182">
            <v>4949</v>
          </cell>
          <cell r="F182">
            <v>4600</v>
          </cell>
          <cell r="G182">
            <v>1.937984496124031E-2</v>
          </cell>
          <cell r="H182">
            <v>-1.0199999999999961E-2</v>
          </cell>
          <cell r="I182">
            <v>-51</v>
          </cell>
          <cell r="J182">
            <v>5</v>
          </cell>
          <cell r="K182"/>
          <cell r="L182">
            <v>4211.6000000000004</v>
          </cell>
          <cell r="M182">
            <v>758.09</v>
          </cell>
          <cell r="N182"/>
          <cell r="O182">
            <v>4969.6900000000005</v>
          </cell>
        </row>
        <row r="183">
          <cell r="A183">
            <v>7.16</v>
          </cell>
          <cell r="B183" t="str">
            <v>Сельское хозяйство НД</v>
          </cell>
          <cell r="C183">
            <v>0.73899999999999999</v>
          </cell>
          <cell r="D183">
            <v>0</v>
          </cell>
          <cell r="E183"/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/>
          <cell r="L183">
            <v>0</v>
          </cell>
          <cell r="M183">
            <v>0</v>
          </cell>
          <cell r="N183"/>
          <cell r="O183">
            <v>0</v>
          </cell>
        </row>
        <row r="184">
          <cell r="A184">
            <v>7.17</v>
          </cell>
          <cell r="B184" t="str">
            <v>Хоз. нужды энергосистемы ВН</v>
          </cell>
          <cell r="C184">
            <v>0.85099999999999998</v>
          </cell>
          <cell r="D184">
            <v>0</v>
          </cell>
          <cell r="E184"/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/>
          <cell r="L184">
            <v>0</v>
          </cell>
          <cell r="M184">
            <v>0</v>
          </cell>
          <cell r="N184"/>
          <cell r="O184">
            <v>0</v>
          </cell>
        </row>
        <row r="185">
          <cell r="A185">
            <v>7.18</v>
          </cell>
          <cell r="B185" t="str">
            <v>Население с эл. плитами</v>
          </cell>
          <cell r="C185">
            <v>0.56000000000000005</v>
          </cell>
          <cell r="D185">
            <v>0</v>
          </cell>
          <cell r="E185"/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/>
          <cell r="L185">
            <v>0</v>
          </cell>
          <cell r="M185"/>
          <cell r="N185">
            <v>0</v>
          </cell>
          <cell r="O185">
            <v>0</v>
          </cell>
        </row>
        <row r="186">
          <cell r="A186">
            <v>7.19</v>
          </cell>
          <cell r="B186" t="str">
            <v>Население с газовыми плитами</v>
          </cell>
          <cell r="C186">
            <v>0.8</v>
          </cell>
          <cell r="D186">
            <v>0</v>
          </cell>
          <cell r="E186"/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/>
          <cell r="L186">
            <v>0</v>
          </cell>
          <cell r="M186"/>
          <cell r="N186">
            <v>0</v>
          </cell>
          <cell r="O186">
            <v>0</v>
          </cell>
        </row>
        <row r="187">
          <cell r="A187">
            <v>7.2</v>
          </cell>
          <cell r="B187" t="str">
            <v xml:space="preserve">Населенные пункты сельские </v>
          </cell>
          <cell r="C187">
            <v>0.49</v>
          </cell>
          <cell r="D187">
            <v>0</v>
          </cell>
          <cell r="E187"/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/>
          <cell r="L187">
            <v>0</v>
          </cell>
          <cell r="M187"/>
          <cell r="N187">
            <v>0</v>
          </cell>
          <cell r="O187">
            <v>0</v>
          </cell>
        </row>
        <row r="188">
          <cell r="A188">
            <v>7.21</v>
          </cell>
          <cell r="B188" t="str">
            <v>Населенные пункты городские</v>
          </cell>
          <cell r="C188">
            <v>0.7</v>
          </cell>
          <cell r="D188">
            <v>0</v>
          </cell>
          <cell r="E188"/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/>
          <cell r="L188">
            <v>0</v>
          </cell>
          <cell r="M188"/>
          <cell r="N188">
            <v>0</v>
          </cell>
          <cell r="O188">
            <v>0</v>
          </cell>
        </row>
        <row r="189">
          <cell r="A189">
            <v>7.22</v>
          </cell>
          <cell r="B189" t="str">
            <v>Насел. пункты город. (гаражн. кооп)</v>
          </cell>
          <cell r="C189">
            <v>0.7</v>
          </cell>
          <cell r="D189">
            <v>0</v>
          </cell>
          <cell r="E189"/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/>
          <cell r="L189">
            <v>0</v>
          </cell>
          <cell r="M189"/>
          <cell r="N189">
            <v>0</v>
          </cell>
          <cell r="O189">
            <v>0</v>
          </cell>
        </row>
        <row r="190">
          <cell r="A190">
            <v>7.23</v>
          </cell>
          <cell r="B190" t="str">
            <v>Население с эл. плитами с общ. учётом</v>
          </cell>
          <cell r="C190">
            <v>0.49</v>
          </cell>
          <cell r="D190">
            <v>205607</v>
          </cell>
          <cell r="E190">
            <v>136614</v>
          </cell>
          <cell r="F190">
            <v>183991</v>
          </cell>
          <cell r="G190">
            <v>0.77519379844961245</v>
          </cell>
          <cell r="H190">
            <v>-0.31692999999999999</v>
          </cell>
          <cell r="I190">
            <v>-63386</v>
          </cell>
          <cell r="J190">
            <v>200</v>
          </cell>
          <cell r="K190"/>
          <cell r="L190">
            <v>56729.54</v>
          </cell>
          <cell r="M190"/>
          <cell r="N190">
            <v>10211.32</v>
          </cell>
          <cell r="O190">
            <v>66940.86</v>
          </cell>
        </row>
        <row r="191">
          <cell r="A191">
            <v>7.24</v>
          </cell>
          <cell r="B191" t="str">
            <v>Перепродавец пром.</v>
          </cell>
          <cell r="C191">
            <v>0</v>
          </cell>
          <cell r="D191">
            <v>0</v>
          </cell>
          <cell r="E191"/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/>
          <cell r="L191">
            <v>0</v>
          </cell>
          <cell r="M191">
            <v>0</v>
          </cell>
          <cell r="N191"/>
          <cell r="O191">
            <v>0</v>
          </cell>
        </row>
        <row r="192">
          <cell r="A192">
            <v>7.25</v>
          </cell>
          <cell r="B192" t="str">
            <v>Перепродавец населен.</v>
          </cell>
          <cell r="C192">
            <v>0</v>
          </cell>
          <cell r="D192">
            <v>0</v>
          </cell>
          <cell r="E192"/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/>
          <cell r="L192">
            <v>0</v>
          </cell>
          <cell r="M192">
            <v>0</v>
          </cell>
          <cell r="N192"/>
          <cell r="O192">
            <v>0</v>
          </cell>
        </row>
        <row r="193">
          <cell r="A193">
            <v>8</v>
          </cell>
          <cell r="B193" t="str">
            <v>"Арктикнефтегазстрой"</v>
          </cell>
          <cell r="C193">
            <v>0.85099999999999998</v>
          </cell>
          <cell r="D193">
            <v>64152</v>
          </cell>
          <cell r="E193">
            <v>57780</v>
          </cell>
          <cell r="F193">
            <v>57780</v>
          </cell>
          <cell r="G193">
            <v>1</v>
          </cell>
          <cell r="H193">
            <v>-0.11786259541984734</v>
          </cell>
          <cell r="I193">
            <v>-7720</v>
          </cell>
          <cell r="J193">
            <v>65.5</v>
          </cell>
          <cell r="K193"/>
          <cell r="L193">
            <v>49170.78</v>
          </cell>
          <cell r="M193">
            <v>8850.74</v>
          </cell>
          <cell r="N193">
            <v>0</v>
          </cell>
          <cell r="O193">
            <v>58021.52</v>
          </cell>
        </row>
        <row r="194">
          <cell r="B194" t="str">
            <v>Потреб. по счётчику</v>
          </cell>
          <cell r="C194"/>
          <cell r="D194">
            <v>64152</v>
          </cell>
          <cell r="E194">
            <v>57780</v>
          </cell>
          <cell r="F194">
            <v>110.94470046082951</v>
          </cell>
          <cell r="G194">
            <v>0</v>
          </cell>
          <cell r="H194"/>
          <cell r="I194"/>
          <cell r="J194"/>
          <cell r="K194"/>
          <cell r="L194" t="str">
            <v xml:space="preserve"> </v>
          </cell>
        </row>
        <row r="195">
          <cell r="A195">
            <v>8.01</v>
          </cell>
          <cell r="B195" t="str">
            <v>Пром. &gt; 750 кВА (мощность) ВН</v>
          </cell>
          <cell r="C195">
            <v>384</v>
          </cell>
          <cell r="D195">
            <v>0</v>
          </cell>
          <cell r="E195"/>
          <cell r="F195">
            <v>0</v>
          </cell>
          <cell r="G195">
            <v>0.7</v>
          </cell>
          <cell r="H195">
            <v>0</v>
          </cell>
          <cell r="I195">
            <v>0</v>
          </cell>
          <cell r="J195">
            <v>0</v>
          </cell>
          <cell r="K195"/>
          <cell r="L195">
            <v>0</v>
          </cell>
          <cell r="M195">
            <v>0</v>
          </cell>
          <cell r="N195"/>
          <cell r="O195">
            <v>0</v>
          </cell>
        </row>
        <row r="196">
          <cell r="A196">
            <v>8.02</v>
          </cell>
          <cell r="B196" t="str">
            <v>Пром. &gt; 750 кВА (мощность) СН</v>
          </cell>
          <cell r="C196">
            <v>506</v>
          </cell>
          <cell r="D196">
            <v>0</v>
          </cell>
          <cell r="E196"/>
          <cell r="F196">
            <v>0</v>
          </cell>
          <cell r="G196">
            <v>0.7</v>
          </cell>
          <cell r="H196">
            <v>0</v>
          </cell>
          <cell r="I196">
            <v>0</v>
          </cell>
          <cell r="J196">
            <v>0</v>
          </cell>
          <cell r="K196"/>
          <cell r="L196">
            <v>0</v>
          </cell>
          <cell r="M196">
            <v>0</v>
          </cell>
          <cell r="N196"/>
          <cell r="O196">
            <v>0</v>
          </cell>
        </row>
        <row r="197">
          <cell r="A197">
            <v>8.0299999999999994</v>
          </cell>
          <cell r="B197" t="str">
            <v>Пром. &gt; 750 кВА (эл. энергия) ВН</v>
          </cell>
          <cell r="C197">
            <v>0.29299999999999998</v>
          </cell>
          <cell r="D197">
            <v>0</v>
          </cell>
          <cell r="E197"/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/>
          <cell r="L197">
            <v>0</v>
          </cell>
          <cell r="M197">
            <v>0</v>
          </cell>
          <cell r="N197"/>
          <cell r="O197">
            <v>0</v>
          </cell>
        </row>
        <row r="198">
          <cell r="A198">
            <v>8.0399999999999991</v>
          </cell>
          <cell r="B198" t="str">
            <v>Пром. &gt; 750 кВА (одностав.) ВН</v>
          </cell>
          <cell r="C198">
            <v>0.85099999999999998</v>
          </cell>
          <cell r="D198">
            <v>0</v>
          </cell>
          <cell r="E198"/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/>
          <cell r="L198">
            <v>0</v>
          </cell>
          <cell r="M198">
            <v>0</v>
          </cell>
          <cell r="N198"/>
          <cell r="O198">
            <v>0</v>
          </cell>
        </row>
        <row r="199">
          <cell r="A199">
            <v>8.0500000000000007</v>
          </cell>
          <cell r="B199" t="str">
            <v>Пром. до 750 кВА (эл. энергия) ВН</v>
          </cell>
          <cell r="C199">
            <v>0.85099999999999998</v>
          </cell>
          <cell r="D199">
            <v>64152</v>
          </cell>
          <cell r="E199">
            <v>57780</v>
          </cell>
          <cell r="F199">
            <v>57780</v>
          </cell>
          <cell r="G199">
            <v>1</v>
          </cell>
          <cell r="H199">
            <v>-0.11786259541984734</v>
          </cell>
          <cell r="I199">
            <v>-7720</v>
          </cell>
          <cell r="J199">
            <v>65.5</v>
          </cell>
          <cell r="K199"/>
          <cell r="L199">
            <v>49170.78</v>
          </cell>
          <cell r="M199">
            <v>8850.74</v>
          </cell>
          <cell r="N199"/>
          <cell r="O199">
            <v>58021.52</v>
          </cell>
        </row>
        <row r="200">
          <cell r="A200">
            <v>8.06</v>
          </cell>
          <cell r="B200" t="str">
            <v>Пром. до 750 кВА (эл. энергия) СН</v>
          </cell>
          <cell r="C200">
            <v>1.071</v>
          </cell>
          <cell r="D200">
            <v>0</v>
          </cell>
          <cell r="E200"/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/>
          <cell r="L200">
            <v>0</v>
          </cell>
          <cell r="M200">
            <v>0</v>
          </cell>
          <cell r="N200"/>
          <cell r="O200">
            <v>0</v>
          </cell>
        </row>
        <row r="201">
          <cell r="A201">
            <v>8.07</v>
          </cell>
          <cell r="B201" t="str">
            <v>Пром. до 750 кВА (эл. энергия) НН</v>
          </cell>
          <cell r="C201">
            <v>1.165</v>
          </cell>
          <cell r="D201">
            <v>0</v>
          </cell>
          <cell r="E201"/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/>
          <cell r="L201">
            <v>0</v>
          </cell>
          <cell r="M201">
            <v>0</v>
          </cell>
          <cell r="N201"/>
          <cell r="O201">
            <v>0</v>
          </cell>
        </row>
        <row r="202">
          <cell r="A202">
            <v>8.08</v>
          </cell>
          <cell r="B202" t="str">
            <v>Бюджет &gt; 750 кВА (мощнсть) ВН</v>
          </cell>
          <cell r="C202">
            <v>0</v>
          </cell>
          <cell r="D202">
            <v>0</v>
          </cell>
          <cell r="E202"/>
          <cell r="F202">
            <v>0</v>
          </cell>
          <cell r="G202"/>
          <cell r="H202">
            <v>0</v>
          </cell>
          <cell r="I202">
            <v>0</v>
          </cell>
          <cell r="J202">
            <v>0</v>
          </cell>
          <cell r="K202"/>
          <cell r="L202">
            <v>0</v>
          </cell>
          <cell r="M202">
            <v>0</v>
          </cell>
          <cell r="N202"/>
          <cell r="O202">
            <v>0</v>
          </cell>
        </row>
        <row r="203">
          <cell r="A203">
            <v>8.09</v>
          </cell>
          <cell r="B203" t="str">
            <v>Бюджет &gt; 750 кВА (мощнсть) СН</v>
          </cell>
          <cell r="C203">
            <v>0</v>
          </cell>
          <cell r="D203">
            <v>0</v>
          </cell>
          <cell r="E203"/>
          <cell r="F203">
            <v>0</v>
          </cell>
          <cell r="G203"/>
          <cell r="H203">
            <v>0</v>
          </cell>
          <cell r="I203">
            <v>0</v>
          </cell>
          <cell r="J203">
            <v>0</v>
          </cell>
          <cell r="K203"/>
          <cell r="L203">
            <v>0</v>
          </cell>
          <cell r="M203">
            <v>0</v>
          </cell>
          <cell r="N203"/>
          <cell r="O203">
            <v>0</v>
          </cell>
        </row>
        <row r="204">
          <cell r="A204">
            <v>8.1</v>
          </cell>
          <cell r="B204" t="str">
            <v>Бюджет &gt; 750 кВА (эл. энергия) ВН</v>
          </cell>
          <cell r="C204">
            <v>0</v>
          </cell>
          <cell r="D204">
            <v>0</v>
          </cell>
          <cell r="E204"/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/>
          <cell r="L204">
            <v>0</v>
          </cell>
          <cell r="M204">
            <v>0</v>
          </cell>
          <cell r="N204"/>
          <cell r="O204">
            <v>0</v>
          </cell>
        </row>
        <row r="205">
          <cell r="A205">
            <v>8.11</v>
          </cell>
          <cell r="B205" t="str">
            <v>Бюджет &gt; 750 кВА (одностав) ВН</v>
          </cell>
          <cell r="C205">
            <v>0.72799999999999998</v>
          </cell>
          <cell r="D205">
            <v>0</v>
          </cell>
          <cell r="E205"/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/>
          <cell r="L205">
            <v>0</v>
          </cell>
          <cell r="M205">
            <v>0</v>
          </cell>
          <cell r="N205"/>
          <cell r="O205">
            <v>0</v>
          </cell>
        </row>
        <row r="206">
          <cell r="A206">
            <v>8.1199999999999992</v>
          </cell>
          <cell r="B206" t="str">
            <v>Бюджет до 750 кВА (эл. энергия) ВН</v>
          </cell>
          <cell r="C206">
            <v>0.72799999999999998</v>
          </cell>
          <cell r="D206">
            <v>0</v>
          </cell>
          <cell r="E206"/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/>
          <cell r="L206">
            <v>0</v>
          </cell>
          <cell r="M206">
            <v>0</v>
          </cell>
          <cell r="N206"/>
          <cell r="O206">
            <v>0</v>
          </cell>
        </row>
        <row r="207">
          <cell r="A207">
            <v>8.1300000000000008</v>
          </cell>
          <cell r="B207" t="str">
            <v>Бюджет до 750 кВА (эл. энергия) СН</v>
          </cell>
          <cell r="C207">
            <v>0.879</v>
          </cell>
          <cell r="D207">
            <v>0</v>
          </cell>
          <cell r="E207"/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/>
          <cell r="L207">
            <v>0</v>
          </cell>
          <cell r="M207">
            <v>0</v>
          </cell>
          <cell r="N207"/>
          <cell r="O207">
            <v>0</v>
          </cell>
        </row>
        <row r="208">
          <cell r="A208">
            <v>8.14</v>
          </cell>
          <cell r="B208" t="str">
            <v>Бюджет до 750 кВА (эл. энергия) НН</v>
          </cell>
          <cell r="C208">
            <v>0.90900000000000003</v>
          </cell>
          <cell r="D208">
            <v>0</v>
          </cell>
          <cell r="E208"/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/>
          <cell r="L208">
            <v>0</v>
          </cell>
          <cell r="M208">
            <v>0</v>
          </cell>
          <cell r="N208"/>
          <cell r="O208">
            <v>0</v>
          </cell>
        </row>
        <row r="209">
          <cell r="A209">
            <v>8.15</v>
          </cell>
          <cell r="B209" t="str">
            <v>Непром. потребители ВН</v>
          </cell>
          <cell r="C209">
            <v>0.85099999999999998</v>
          </cell>
          <cell r="D209">
            <v>0</v>
          </cell>
          <cell r="E209"/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/>
          <cell r="L209">
            <v>0</v>
          </cell>
          <cell r="M209">
            <v>0</v>
          </cell>
          <cell r="N209"/>
          <cell r="O209">
            <v>0</v>
          </cell>
        </row>
        <row r="210">
          <cell r="A210">
            <v>8.16</v>
          </cell>
          <cell r="B210" t="str">
            <v>Сельское хозяйство НД</v>
          </cell>
          <cell r="C210">
            <v>0.73899999999999999</v>
          </cell>
          <cell r="D210">
            <v>0</v>
          </cell>
          <cell r="E210"/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/>
          <cell r="L210">
            <v>0</v>
          </cell>
          <cell r="M210">
            <v>0</v>
          </cell>
          <cell r="N210"/>
          <cell r="O210">
            <v>0</v>
          </cell>
        </row>
        <row r="211">
          <cell r="A211">
            <v>8.17</v>
          </cell>
          <cell r="B211" t="str">
            <v>Хоз. нужды энергосистемы ВН</v>
          </cell>
          <cell r="C211">
            <v>0.85099999999999998</v>
          </cell>
          <cell r="D211">
            <v>0</v>
          </cell>
          <cell r="E211"/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/>
          <cell r="L211">
            <v>0</v>
          </cell>
          <cell r="M211">
            <v>0</v>
          </cell>
          <cell r="N211"/>
          <cell r="O211">
            <v>0</v>
          </cell>
        </row>
        <row r="212">
          <cell r="A212">
            <v>8.18</v>
          </cell>
          <cell r="B212" t="str">
            <v>Население с эл. плитами</v>
          </cell>
          <cell r="C212">
            <v>0.56000000000000005</v>
          </cell>
          <cell r="D212">
            <v>0</v>
          </cell>
          <cell r="E212"/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/>
          <cell r="L212">
            <v>0</v>
          </cell>
          <cell r="M212"/>
          <cell r="N212">
            <v>0</v>
          </cell>
          <cell r="O212">
            <v>0</v>
          </cell>
        </row>
        <row r="213">
          <cell r="A213">
            <v>8.19</v>
          </cell>
          <cell r="B213" t="str">
            <v>Население с газовыми плитами</v>
          </cell>
          <cell r="C213">
            <v>0.8</v>
          </cell>
          <cell r="D213">
            <v>0</v>
          </cell>
          <cell r="E213"/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/>
          <cell r="L213">
            <v>0</v>
          </cell>
          <cell r="M213"/>
          <cell r="N213">
            <v>0</v>
          </cell>
          <cell r="O213">
            <v>0</v>
          </cell>
        </row>
        <row r="214">
          <cell r="A214">
            <v>8.1999999999999993</v>
          </cell>
          <cell r="B214" t="str">
            <v xml:space="preserve">Населенные пункты сельские </v>
          </cell>
          <cell r="C214">
            <v>0.49</v>
          </cell>
          <cell r="D214">
            <v>0</v>
          </cell>
          <cell r="E214"/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/>
          <cell r="L214">
            <v>0</v>
          </cell>
          <cell r="M214"/>
          <cell r="N214">
            <v>0</v>
          </cell>
          <cell r="O214">
            <v>0</v>
          </cell>
        </row>
        <row r="215">
          <cell r="A215">
            <v>8.2100000000000009</v>
          </cell>
          <cell r="B215" t="str">
            <v>Населенные пункты городские</v>
          </cell>
          <cell r="C215">
            <v>0.7</v>
          </cell>
          <cell r="D215">
            <v>0</v>
          </cell>
          <cell r="E215"/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/>
          <cell r="L215">
            <v>0</v>
          </cell>
          <cell r="M215"/>
          <cell r="N215">
            <v>0</v>
          </cell>
          <cell r="O215">
            <v>0</v>
          </cell>
        </row>
        <row r="216">
          <cell r="A216">
            <v>8.2200000000000006</v>
          </cell>
          <cell r="B216" t="str">
            <v>Насел. пункты город. (гаражн. кооп)</v>
          </cell>
          <cell r="C216">
            <v>0.7</v>
          </cell>
          <cell r="D216">
            <v>0</v>
          </cell>
          <cell r="E216"/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/>
          <cell r="L216">
            <v>0</v>
          </cell>
          <cell r="M216"/>
          <cell r="N216">
            <v>0</v>
          </cell>
          <cell r="O216">
            <v>0</v>
          </cell>
        </row>
        <row r="217">
          <cell r="A217">
            <v>8.23</v>
          </cell>
          <cell r="B217" t="str">
            <v>Население с эл. плитами с общ. учётом</v>
          </cell>
          <cell r="C217">
            <v>0.49</v>
          </cell>
          <cell r="D217">
            <v>0</v>
          </cell>
          <cell r="E217"/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/>
          <cell r="L217">
            <v>0</v>
          </cell>
          <cell r="M217"/>
          <cell r="N217">
            <v>0</v>
          </cell>
          <cell r="O217">
            <v>0</v>
          </cell>
        </row>
        <row r="218">
          <cell r="A218">
            <v>8.24</v>
          </cell>
          <cell r="B218" t="str">
            <v>Перепродавец пром.</v>
          </cell>
          <cell r="C218">
            <v>0</v>
          </cell>
          <cell r="D218">
            <v>0</v>
          </cell>
          <cell r="E218"/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/>
          <cell r="L218">
            <v>0</v>
          </cell>
          <cell r="M218">
            <v>0</v>
          </cell>
          <cell r="N218"/>
          <cell r="O218">
            <v>0</v>
          </cell>
        </row>
        <row r="219">
          <cell r="A219">
            <v>8.25</v>
          </cell>
          <cell r="B219" t="str">
            <v>Перепродавец населен.</v>
          </cell>
          <cell r="C219">
            <v>0</v>
          </cell>
          <cell r="D219">
            <v>0</v>
          </cell>
          <cell r="E219"/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/>
          <cell r="L219">
            <v>0</v>
          </cell>
          <cell r="M219">
            <v>0</v>
          </cell>
          <cell r="N219"/>
          <cell r="O219">
            <v>0</v>
          </cell>
        </row>
        <row r="220">
          <cell r="A220">
            <v>9</v>
          </cell>
          <cell r="B220" t="str">
            <v>"Надымстройгаздобыча"</v>
          </cell>
          <cell r="C220">
            <v>0.85099991529730656</v>
          </cell>
          <cell r="D220">
            <v>21320</v>
          </cell>
          <cell r="E220">
            <v>23612</v>
          </cell>
          <cell r="F220">
            <v>23612</v>
          </cell>
          <cell r="G220">
            <v>1</v>
          </cell>
          <cell r="H220">
            <v>2.6608695652173962E-2</v>
          </cell>
          <cell r="I220">
            <v>612</v>
          </cell>
          <cell r="J220">
            <v>23</v>
          </cell>
          <cell r="K220"/>
          <cell r="L220">
            <v>20093.810000000001</v>
          </cell>
          <cell r="M220">
            <v>3616.89</v>
          </cell>
          <cell r="N220">
            <v>0</v>
          </cell>
          <cell r="O220">
            <v>23710.7</v>
          </cell>
        </row>
        <row r="221">
          <cell r="B221" t="str">
            <v>Потреб. по счётчику</v>
          </cell>
          <cell r="C221"/>
          <cell r="D221">
            <v>21320</v>
          </cell>
          <cell r="E221">
            <v>23612</v>
          </cell>
          <cell r="F221">
            <v>45.337941628264211</v>
          </cell>
          <cell r="G221">
            <v>0</v>
          </cell>
          <cell r="H221"/>
          <cell r="I221"/>
          <cell r="J221"/>
          <cell r="K221"/>
          <cell r="L221" t="str">
            <v xml:space="preserve"> </v>
          </cell>
        </row>
        <row r="222">
          <cell r="A222">
            <v>9.01</v>
          </cell>
          <cell r="B222" t="str">
            <v>Пром. &gt; 750 кВА (мощность) ВН</v>
          </cell>
          <cell r="C222">
            <v>384</v>
          </cell>
          <cell r="D222">
            <v>0</v>
          </cell>
          <cell r="E222"/>
          <cell r="F222">
            <v>0</v>
          </cell>
          <cell r="G222">
            <v>0.7</v>
          </cell>
          <cell r="H222">
            <v>0</v>
          </cell>
          <cell r="I222">
            <v>0</v>
          </cell>
          <cell r="J222">
            <v>0</v>
          </cell>
          <cell r="K222"/>
          <cell r="L222">
            <v>0</v>
          </cell>
          <cell r="M222">
            <v>0</v>
          </cell>
          <cell r="N222"/>
          <cell r="O222">
            <v>0</v>
          </cell>
        </row>
        <row r="223">
          <cell r="A223">
            <v>9.02</v>
          </cell>
          <cell r="B223" t="str">
            <v>Пром. &gt; 750 кВА (мощность) СН</v>
          </cell>
          <cell r="C223">
            <v>506</v>
          </cell>
          <cell r="D223">
            <v>0</v>
          </cell>
          <cell r="E223"/>
          <cell r="F223">
            <v>0</v>
          </cell>
          <cell r="G223">
            <v>0.7</v>
          </cell>
          <cell r="H223">
            <v>0</v>
          </cell>
          <cell r="I223">
            <v>0</v>
          </cell>
          <cell r="J223">
            <v>0</v>
          </cell>
          <cell r="K223"/>
          <cell r="L223">
            <v>0</v>
          </cell>
          <cell r="M223">
            <v>0</v>
          </cell>
          <cell r="N223"/>
          <cell r="O223">
            <v>0</v>
          </cell>
        </row>
        <row r="224">
          <cell r="A224">
            <v>9.0299999999999994</v>
          </cell>
          <cell r="B224" t="str">
            <v>Пром. &gt; 750 кВА (эл. энергия) ВН</v>
          </cell>
          <cell r="C224">
            <v>0.29299999999999998</v>
          </cell>
          <cell r="D224">
            <v>0</v>
          </cell>
          <cell r="E224"/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/>
          <cell r="L224">
            <v>0</v>
          </cell>
          <cell r="M224">
            <v>0</v>
          </cell>
          <cell r="N224"/>
          <cell r="O224">
            <v>0</v>
          </cell>
        </row>
        <row r="225">
          <cell r="A225">
            <v>9.0399999999999991</v>
          </cell>
          <cell r="B225" t="str">
            <v>Пром. &gt; 750 кВА (одностав.) ВН</v>
          </cell>
          <cell r="C225">
            <v>0.85099999999999998</v>
          </cell>
          <cell r="D225">
            <v>0</v>
          </cell>
          <cell r="E225"/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/>
          <cell r="L225">
            <v>0</v>
          </cell>
          <cell r="M225">
            <v>0</v>
          </cell>
          <cell r="N225"/>
          <cell r="O225">
            <v>0</v>
          </cell>
        </row>
        <row r="226">
          <cell r="A226">
            <v>9.0500000000000007</v>
          </cell>
          <cell r="B226" t="str">
            <v>Пром. до 750 кВА (эл. энергия) ВН</v>
          </cell>
          <cell r="C226">
            <v>0.85099999999999998</v>
          </cell>
          <cell r="D226">
            <v>21320</v>
          </cell>
          <cell r="E226">
            <v>23612</v>
          </cell>
          <cell r="F226">
            <v>23612</v>
          </cell>
          <cell r="G226">
            <v>1</v>
          </cell>
          <cell r="H226">
            <v>2.6608695652173962E-2</v>
          </cell>
          <cell r="I226">
            <v>612</v>
          </cell>
          <cell r="J226">
            <v>23</v>
          </cell>
          <cell r="K226"/>
          <cell r="L226">
            <v>20093.810000000001</v>
          </cell>
          <cell r="M226">
            <v>3616.89</v>
          </cell>
          <cell r="N226"/>
          <cell r="O226">
            <v>23710.7</v>
          </cell>
        </row>
        <row r="227">
          <cell r="A227">
            <v>9.06</v>
          </cell>
          <cell r="B227" t="str">
            <v>Пром. до 750 кВА (эл. энергия) СН</v>
          </cell>
          <cell r="C227">
            <v>1.071</v>
          </cell>
          <cell r="D227">
            <v>0</v>
          </cell>
          <cell r="E227"/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/>
          <cell r="L227">
            <v>0</v>
          </cell>
          <cell r="M227">
            <v>0</v>
          </cell>
          <cell r="N227"/>
          <cell r="O227">
            <v>0</v>
          </cell>
        </row>
        <row r="228">
          <cell r="A228">
            <v>9.07</v>
          </cell>
          <cell r="B228" t="str">
            <v>Пром. до 750 кВА (эл. энергия) НН</v>
          </cell>
          <cell r="C228">
            <v>1.165</v>
          </cell>
          <cell r="D228">
            <v>0</v>
          </cell>
          <cell r="E228"/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/>
          <cell r="L228">
            <v>0</v>
          </cell>
          <cell r="M228">
            <v>0</v>
          </cell>
          <cell r="N228"/>
          <cell r="O228">
            <v>0</v>
          </cell>
        </row>
        <row r="229">
          <cell r="A229">
            <v>9.08</v>
          </cell>
          <cell r="B229" t="str">
            <v>Бюджет &gt; 750 кВА (мощнсть) ВН</v>
          </cell>
          <cell r="C229">
            <v>0</v>
          </cell>
          <cell r="D229">
            <v>0</v>
          </cell>
          <cell r="E229"/>
          <cell r="F229">
            <v>0</v>
          </cell>
          <cell r="G229"/>
          <cell r="H229">
            <v>0</v>
          </cell>
          <cell r="I229">
            <v>0</v>
          </cell>
          <cell r="J229">
            <v>0</v>
          </cell>
          <cell r="K229"/>
          <cell r="L229">
            <v>0</v>
          </cell>
          <cell r="M229">
            <v>0</v>
          </cell>
          <cell r="N229"/>
          <cell r="O229">
            <v>0</v>
          </cell>
        </row>
        <row r="230">
          <cell r="A230">
            <v>9.09</v>
          </cell>
          <cell r="B230" t="str">
            <v>Бюджет &gt; 750 кВА (мощнсть) СН</v>
          </cell>
          <cell r="C230">
            <v>0</v>
          </cell>
          <cell r="D230">
            <v>0</v>
          </cell>
          <cell r="E230"/>
          <cell r="F230">
            <v>0</v>
          </cell>
          <cell r="G230"/>
          <cell r="H230">
            <v>0</v>
          </cell>
          <cell r="I230">
            <v>0</v>
          </cell>
          <cell r="J230">
            <v>0</v>
          </cell>
          <cell r="K230"/>
          <cell r="L230">
            <v>0</v>
          </cell>
          <cell r="M230">
            <v>0</v>
          </cell>
          <cell r="N230"/>
          <cell r="O230">
            <v>0</v>
          </cell>
        </row>
        <row r="231">
          <cell r="A231">
            <v>9.1</v>
          </cell>
          <cell r="B231" t="str">
            <v>Бюджет &gt; 750 кВА (эл. энергия) ВН</v>
          </cell>
          <cell r="C231">
            <v>0</v>
          </cell>
          <cell r="D231">
            <v>0</v>
          </cell>
          <cell r="E231"/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/>
          <cell r="L231">
            <v>0</v>
          </cell>
          <cell r="M231">
            <v>0</v>
          </cell>
          <cell r="N231"/>
          <cell r="O231">
            <v>0</v>
          </cell>
        </row>
        <row r="232">
          <cell r="A232">
            <v>9.11</v>
          </cell>
          <cell r="B232" t="str">
            <v>Бюджет &gt; 750 кВА (одностав) ВН</v>
          </cell>
          <cell r="C232">
            <v>0.72799999999999998</v>
          </cell>
          <cell r="D232">
            <v>0</v>
          </cell>
          <cell r="E232"/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/>
          <cell r="L232">
            <v>0</v>
          </cell>
          <cell r="M232">
            <v>0</v>
          </cell>
          <cell r="N232"/>
          <cell r="O232">
            <v>0</v>
          </cell>
        </row>
        <row r="233">
          <cell r="A233">
            <v>9.1199999999999992</v>
          </cell>
          <cell r="B233" t="str">
            <v>Бюджет до 750 кВА (эл. энергия) ВН</v>
          </cell>
          <cell r="C233">
            <v>0.72799999999999998</v>
          </cell>
          <cell r="D233">
            <v>0</v>
          </cell>
          <cell r="E233"/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/>
          <cell r="L233">
            <v>0</v>
          </cell>
          <cell r="M233">
            <v>0</v>
          </cell>
          <cell r="N233"/>
          <cell r="O233">
            <v>0</v>
          </cell>
        </row>
        <row r="234">
          <cell r="A234">
            <v>9.1300000000000008</v>
          </cell>
          <cell r="B234" t="str">
            <v>Бюджет до 750 кВА (эл. энергия) СН</v>
          </cell>
          <cell r="C234">
            <v>0.879</v>
          </cell>
          <cell r="D234">
            <v>0</v>
          </cell>
          <cell r="E234"/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/>
          <cell r="L234">
            <v>0</v>
          </cell>
          <cell r="M234">
            <v>0</v>
          </cell>
          <cell r="N234"/>
          <cell r="O234">
            <v>0</v>
          </cell>
        </row>
        <row r="235">
          <cell r="A235">
            <v>9.14</v>
          </cell>
          <cell r="B235" t="str">
            <v>Бюджет до 750 кВА (эл. энергия) НН</v>
          </cell>
          <cell r="C235">
            <v>0.90900000000000003</v>
          </cell>
          <cell r="D235">
            <v>0</v>
          </cell>
          <cell r="E235"/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/>
          <cell r="L235">
            <v>0</v>
          </cell>
          <cell r="M235">
            <v>0</v>
          </cell>
          <cell r="N235"/>
          <cell r="O235">
            <v>0</v>
          </cell>
        </row>
        <row r="236">
          <cell r="A236">
            <v>9.15</v>
          </cell>
          <cell r="B236" t="str">
            <v>Непром. потребители ВН</v>
          </cell>
          <cell r="C236">
            <v>0.85099999999999998</v>
          </cell>
          <cell r="D236">
            <v>0</v>
          </cell>
          <cell r="E236"/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/>
          <cell r="L236">
            <v>0</v>
          </cell>
          <cell r="M236">
            <v>0</v>
          </cell>
          <cell r="N236"/>
          <cell r="O236">
            <v>0</v>
          </cell>
        </row>
        <row r="237">
          <cell r="A237">
            <v>9.16</v>
          </cell>
          <cell r="B237" t="str">
            <v>Сельское хозяйство НД</v>
          </cell>
          <cell r="C237">
            <v>0.73899999999999999</v>
          </cell>
          <cell r="D237">
            <v>0</v>
          </cell>
          <cell r="E237"/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/>
          <cell r="L237">
            <v>0</v>
          </cell>
          <cell r="M237">
            <v>0</v>
          </cell>
          <cell r="N237"/>
          <cell r="O237">
            <v>0</v>
          </cell>
        </row>
        <row r="238">
          <cell r="A238">
            <v>9.17</v>
          </cell>
          <cell r="B238" t="str">
            <v>Хоз. нужды энергосистемы ВН</v>
          </cell>
          <cell r="C238">
            <v>0.85099999999999998</v>
          </cell>
          <cell r="D238">
            <v>0</v>
          </cell>
          <cell r="E238"/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/>
          <cell r="L238">
            <v>0</v>
          </cell>
          <cell r="M238">
            <v>0</v>
          </cell>
          <cell r="N238"/>
          <cell r="O238">
            <v>0</v>
          </cell>
        </row>
        <row r="239">
          <cell r="A239">
            <v>9.18</v>
          </cell>
          <cell r="B239" t="str">
            <v>Население с эл. плитами</v>
          </cell>
          <cell r="C239">
            <v>0.56000000000000005</v>
          </cell>
          <cell r="D239">
            <v>0</v>
          </cell>
          <cell r="E239"/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/>
          <cell r="L239">
            <v>0</v>
          </cell>
          <cell r="M239"/>
          <cell r="N239">
            <v>0</v>
          </cell>
          <cell r="O239">
            <v>0</v>
          </cell>
        </row>
        <row r="240">
          <cell r="A240">
            <v>9.19</v>
          </cell>
          <cell r="B240" t="str">
            <v>Население с газовыми плитами</v>
          </cell>
          <cell r="C240">
            <v>0.8</v>
          </cell>
          <cell r="D240">
            <v>0</v>
          </cell>
          <cell r="E240"/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/>
          <cell r="L240">
            <v>0</v>
          </cell>
          <cell r="M240"/>
          <cell r="N240">
            <v>0</v>
          </cell>
          <cell r="O240">
            <v>0</v>
          </cell>
        </row>
        <row r="241">
          <cell r="A241">
            <v>9.1999999999999993</v>
          </cell>
          <cell r="B241" t="str">
            <v xml:space="preserve">Населенные пункты сельские </v>
          </cell>
          <cell r="C241">
            <v>0.49</v>
          </cell>
          <cell r="D241">
            <v>0</v>
          </cell>
          <cell r="E241"/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/>
          <cell r="L241">
            <v>0</v>
          </cell>
          <cell r="M241"/>
          <cell r="N241">
            <v>0</v>
          </cell>
          <cell r="O241">
            <v>0</v>
          </cell>
        </row>
        <row r="242">
          <cell r="A242">
            <v>9.2100000000000009</v>
          </cell>
          <cell r="B242" t="str">
            <v>Населенные пункты городские</v>
          </cell>
          <cell r="C242">
            <v>0.7</v>
          </cell>
          <cell r="D242">
            <v>0</v>
          </cell>
          <cell r="E242"/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/>
          <cell r="L242">
            <v>0</v>
          </cell>
          <cell r="M242"/>
          <cell r="N242">
            <v>0</v>
          </cell>
          <cell r="O242">
            <v>0</v>
          </cell>
        </row>
        <row r="243">
          <cell r="A243">
            <v>9.2200000000000006</v>
          </cell>
          <cell r="B243" t="str">
            <v>Насел. пункты город. (гаражн. кооп)</v>
          </cell>
          <cell r="C243">
            <v>0.7</v>
          </cell>
          <cell r="D243">
            <v>0</v>
          </cell>
          <cell r="E243"/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/>
          <cell r="L243">
            <v>0</v>
          </cell>
          <cell r="M243"/>
          <cell r="N243">
            <v>0</v>
          </cell>
          <cell r="O243">
            <v>0</v>
          </cell>
        </row>
        <row r="244">
          <cell r="A244">
            <v>9.23</v>
          </cell>
          <cell r="B244" t="str">
            <v>Население с эл. плитами с общ. учётом</v>
          </cell>
          <cell r="C244">
            <v>0.49</v>
          </cell>
          <cell r="D244">
            <v>0</v>
          </cell>
          <cell r="E244"/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/>
          <cell r="L244">
            <v>0</v>
          </cell>
          <cell r="M244"/>
          <cell r="N244">
            <v>0</v>
          </cell>
          <cell r="O244">
            <v>0</v>
          </cell>
        </row>
        <row r="245">
          <cell r="A245">
            <v>9.24</v>
          </cell>
          <cell r="B245" t="str">
            <v>Перепродавец пром.</v>
          </cell>
          <cell r="C245">
            <v>0</v>
          </cell>
          <cell r="D245">
            <v>0</v>
          </cell>
          <cell r="E245"/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/>
          <cell r="L245">
            <v>0</v>
          </cell>
          <cell r="M245">
            <v>0</v>
          </cell>
          <cell r="N245"/>
          <cell r="O245">
            <v>0</v>
          </cell>
        </row>
        <row r="246">
          <cell r="A246">
            <v>9.25</v>
          </cell>
          <cell r="B246" t="str">
            <v>Перепродавец населен.</v>
          </cell>
          <cell r="C246">
            <v>0</v>
          </cell>
          <cell r="D246">
            <v>0</v>
          </cell>
          <cell r="E246"/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/>
          <cell r="L246">
            <v>0</v>
          </cell>
          <cell r="M246">
            <v>0</v>
          </cell>
          <cell r="N246"/>
          <cell r="O246">
            <v>0</v>
          </cell>
        </row>
        <row r="247">
          <cell r="A247">
            <v>10</v>
          </cell>
          <cell r="B247" t="str">
            <v>ЗАО "РИТЭК"</v>
          </cell>
          <cell r="C247" t="e">
            <v>#DIV/0!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/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B248" t="str">
            <v>Потреб. по счётчику</v>
          </cell>
          <cell r="C248"/>
          <cell r="D248">
            <v>0</v>
          </cell>
          <cell r="E248"/>
          <cell r="F248">
            <v>0</v>
          </cell>
          <cell r="G248">
            <v>0</v>
          </cell>
          <cell r="H248"/>
          <cell r="I248"/>
          <cell r="J248"/>
          <cell r="K248"/>
          <cell r="L248" t="str">
            <v xml:space="preserve"> </v>
          </cell>
        </row>
        <row r="249">
          <cell r="A249">
            <v>10.01</v>
          </cell>
          <cell r="B249" t="str">
            <v>Пром. &gt; 750 кВА (мощность) ВН</v>
          </cell>
          <cell r="C249">
            <v>384</v>
          </cell>
          <cell r="D249">
            <v>0</v>
          </cell>
          <cell r="E249"/>
          <cell r="F249">
            <v>0</v>
          </cell>
          <cell r="G249">
            <v>0.7</v>
          </cell>
          <cell r="H249">
            <v>0</v>
          </cell>
          <cell r="I249">
            <v>0</v>
          </cell>
          <cell r="J249">
            <v>0</v>
          </cell>
          <cell r="K249"/>
          <cell r="L249">
            <v>0</v>
          </cell>
          <cell r="M249">
            <v>0</v>
          </cell>
          <cell r="N249"/>
          <cell r="O249">
            <v>0</v>
          </cell>
        </row>
        <row r="250">
          <cell r="A250">
            <v>10.02</v>
          </cell>
          <cell r="B250" t="str">
            <v>Пром. &gt; 750 кВА (мощность) СН</v>
          </cell>
          <cell r="C250">
            <v>506</v>
          </cell>
          <cell r="D250">
            <v>0</v>
          </cell>
          <cell r="E250"/>
          <cell r="F250">
            <v>0</v>
          </cell>
          <cell r="G250">
            <v>0.7</v>
          </cell>
          <cell r="H250">
            <v>0</v>
          </cell>
          <cell r="I250">
            <v>0</v>
          </cell>
          <cell r="J250">
            <v>0</v>
          </cell>
          <cell r="K250"/>
          <cell r="L250">
            <v>0</v>
          </cell>
          <cell r="M250">
            <v>0</v>
          </cell>
          <cell r="N250"/>
          <cell r="O250">
            <v>0</v>
          </cell>
        </row>
        <row r="251">
          <cell r="A251">
            <v>10.029999999999999</v>
          </cell>
          <cell r="B251" t="str">
            <v>Пром. &gt; 750 кВА (эл. энергия) ВН</v>
          </cell>
          <cell r="C251">
            <v>0.29299999999999998</v>
          </cell>
          <cell r="D251">
            <v>0</v>
          </cell>
          <cell r="E251"/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/>
          <cell r="L251">
            <v>0</v>
          </cell>
          <cell r="M251">
            <v>0</v>
          </cell>
          <cell r="N251"/>
          <cell r="O251">
            <v>0</v>
          </cell>
        </row>
        <row r="252">
          <cell r="A252">
            <v>10.039999999999999</v>
          </cell>
          <cell r="B252" t="str">
            <v>Пром. &gt; 750 кВА (одностав.) ВН</v>
          </cell>
          <cell r="C252">
            <v>0.85099999999999998</v>
          </cell>
          <cell r="D252">
            <v>0</v>
          </cell>
          <cell r="E252"/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/>
          <cell r="L252">
            <v>0</v>
          </cell>
          <cell r="M252">
            <v>0</v>
          </cell>
          <cell r="N252"/>
          <cell r="O252">
            <v>0</v>
          </cell>
        </row>
        <row r="253">
          <cell r="A253">
            <v>10.050000000000001</v>
          </cell>
          <cell r="B253" t="str">
            <v>Пром. до 750 кВА (эл. энергия) ВН</v>
          </cell>
          <cell r="C253">
            <v>0.85099999999999998</v>
          </cell>
          <cell r="D253">
            <v>0</v>
          </cell>
          <cell r="E253"/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/>
          <cell r="L253">
            <v>0</v>
          </cell>
          <cell r="M253">
            <v>0</v>
          </cell>
          <cell r="N253"/>
          <cell r="O253">
            <v>0</v>
          </cell>
        </row>
        <row r="254">
          <cell r="A254">
            <v>10.06</v>
          </cell>
          <cell r="B254" t="str">
            <v>Пром. до 750 кВА (эл. энергия) СН</v>
          </cell>
          <cell r="C254">
            <v>1.071</v>
          </cell>
          <cell r="D254">
            <v>0</v>
          </cell>
          <cell r="E254"/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/>
          <cell r="L254">
            <v>0</v>
          </cell>
          <cell r="M254">
            <v>0</v>
          </cell>
          <cell r="N254"/>
          <cell r="O254">
            <v>0</v>
          </cell>
        </row>
        <row r="255">
          <cell r="A255">
            <v>10.07</v>
          </cell>
          <cell r="B255" t="str">
            <v>Пром. до 750 кВА (эл. энергия) НН</v>
          </cell>
          <cell r="C255">
            <v>1.165</v>
          </cell>
          <cell r="D255">
            <v>0</v>
          </cell>
          <cell r="E255"/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/>
          <cell r="L255">
            <v>0</v>
          </cell>
          <cell r="M255">
            <v>0</v>
          </cell>
          <cell r="N255"/>
          <cell r="O255">
            <v>0</v>
          </cell>
        </row>
        <row r="256">
          <cell r="A256">
            <v>10.08</v>
          </cell>
          <cell r="B256" t="str">
            <v>Бюджет &gt; 750 кВА (мощнсть) ВН</v>
          </cell>
          <cell r="C256">
            <v>0</v>
          </cell>
          <cell r="D256">
            <v>0</v>
          </cell>
          <cell r="E256"/>
          <cell r="F256">
            <v>0</v>
          </cell>
          <cell r="G256"/>
          <cell r="H256">
            <v>0</v>
          </cell>
          <cell r="I256">
            <v>0</v>
          </cell>
          <cell r="J256">
            <v>0</v>
          </cell>
          <cell r="K256"/>
          <cell r="L256">
            <v>0</v>
          </cell>
          <cell r="M256">
            <v>0</v>
          </cell>
          <cell r="N256"/>
          <cell r="O256">
            <v>0</v>
          </cell>
        </row>
        <row r="257">
          <cell r="A257">
            <v>10.09</v>
          </cell>
          <cell r="B257" t="str">
            <v>Бюджет &gt; 750 кВА (мощнсть) СН</v>
          </cell>
          <cell r="C257">
            <v>0</v>
          </cell>
          <cell r="D257">
            <v>0</v>
          </cell>
          <cell r="E257"/>
          <cell r="F257">
            <v>0</v>
          </cell>
          <cell r="G257"/>
          <cell r="H257">
            <v>0</v>
          </cell>
          <cell r="I257">
            <v>0</v>
          </cell>
          <cell r="J257">
            <v>0</v>
          </cell>
          <cell r="K257"/>
          <cell r="L257">
            <v>0</v>
          </cell>
          <cell r="M257">
            <v>0</v>
          </cell>
          <cell r="N257"/>
          <cell r="O257">
            <v>0</v>
          </cell>
        </row>
        <row r="258">
          <cell r="A258">
            <v>10.1</v>
          </cell>
          <cell r="B258" t="str">
            <v>Бюджет &gt; 750 кВА (эл. энергия) ВН</v>
          </cell>
          <cell r="C258">
            <v>0</v>
          </cell>
          <cell r="D258">
            <v>0</v>
          </cell>
          <cell r="E258"/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/>
          <cell r="L258">
            <v>0</v>
          </cell>
          <cell r="M258">
            <v>0</v>
          </cell>
          <cell r="N258"/>
          <cell r="O258">
            <v>0</v>
          </cell>
        </row>
        <row r="259">
          <cell r="A259">
            <v>10.11</v>
          </cell>
          <cell r="B259" t="str">
            <v>Бюджет &gt; 750 кВА (одностав) ВН</v>
          </cell>
          <cell r="C259">
            <v>0.72799999999999998</v>
          </cell>
          <cell r="D259">
            <v>0</v>
          </cell>
          <cell r="E259"/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/>
          <cell r="L259">
            <v>0</v>
          </cell>
          <cell r="M259">
            <v>0</v>
          </cell>
          <cell r="N259"/>
          <cell r="O259">
            <v>0</v>
          </cell>
        </row>
        <row r="260">
          <cell r="A260">
            <v>10.119999999999999</v>
          </cell>
          <cell r="B260" t="str">
            <v>Бюджет до 750 кВА (эл. энергия) ВН</v>
          </cell>
          <cell r="C260">
            <v>0.72799999999999998</v>
          </cell>
          <cell r="D260">
            <v>0</v>
          </cell>
          <cell r="E260"/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/>
          <cell r="L260">
            <v>0</v>
          </cell>
          <cell r="M260">
            <v>0</v>
          </cell>
          <cell r="N260"/>
          <cell r="O260">
            <v>0</v>
          </cell>
        </row>
        <row r="261">
          <cell r="A261">
            <v>10.130000000000001</v>
          </cell>
          <cell r="B261" t="str">
            <v>Бюджет до 750 кВА (эл. энергия) СН</v>
          </cell>
          <cell r="C261">
            <v>0.879</v>
          </cell>
          <cell r="D261">
            <v>0</v>
          </cell>
          <cell r="E261"/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/>
          <cell r="L261">
            <v>0</v>
          </cell>
          <cell r="M261">
            <v>0</v>
          </cell>
          <cell r="N261"/>
          <cell r="O261">
            <v>0</v>
          </cell>
        </row>
        <row r="262">
          <cell r="A262">
            <v>10.14</v>
          </cell>
          <cell r="B262" t="str">
            <v>Бюджет до 750 кВА (эл. энергия) НН</v>
          </cell>
          <cell r="C262">
            <v>0.90900000000000003</v>
          </cell>
          <cell r="D262">
            <v>0</v>
          </cell>
          <cell r="E262"/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/>
          <cell r="L262">
            <v>0</v>
          </cell>
          <cell r="M262">
            <v>0</v>
          </cell>
          <cell r="N262"/>
          <cell r="O262">
            <v>0</v>
          </cell>
        </row>
        <row r="263">
          <cell r="A263">
            <v>10.15</v>
          </cell>
          <cell r="B263" t="str">
            <v>Непром. потребители ВН</v>
          </cell>
          <cell r="C263">
            <v>0.85099999999999998</v>
          </cell>
          <cell r="D263">
            <v>0</v>
          </cell>
          <cell r="E263"/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/>
          <cell r="L263">
            <v>0</v>
          </cell>
          <cell r="M263">
            <v>0</v>
          </cell>
          <cell r="N263"/>
          <cell r="O263">
            <v>0</v>
          </cell>
        </row>
        <row r="264">
          <cell r="A264">
            <v>10.16</v>
          </cell>
          <cell r="B264" t="str">
            <v>Сельское хозяйство НД</v>
          </cell>
          <cell r="C264">
            <v>0.73899999999999999</v>
          </cell>
          <cell r="D264">
            <v>0</v>
          </cell>
          <cell r="E264"/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/>
          <cell r="L264">
            <v>0</v>
          </cell>
          <cell r="M264">
            <v>0</v>
          </cell>
          <cell r="N264"/>
          <cell r="O264">
            <v>0</v>
          </cell>
        </row>
        <row r="265">
          <cell r="A265">
            <v>10.17</v>
          </cell>
          <cell r="B265" t="str">
            <v>Хоз. нужды энергосистемы ВН</v>
          </cell>
          <cell r="C265">
            <v>0.85099999999999998</v>
          </cell>
          <cell r="D265">
            <v>0</v>
          </cell>
          <cell r="E265"/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/>
          <cell r="L265">
            <v>0</v>
          </cell>
          <cell r="M265">
            <v>0</v>
          </cell>
          <cell r="N265"/>
          <cell r="O265">
            <v>0</v>
          </cell>
        </row>
        <row r="266">
          <cell r="A266">
            <v>10.18</v>
          </cell>
          <cell r="B266" t="str">
            <v>Население с эл. плитами</v>
          </cell>
          <cell r="C266">
            <v>0.56000000000000005</v>
          </cell>
          <cell r="D266">
            <v>0</v>
          </cell>
          <cell r="E266"/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/>
          <cell r="L266">
            <v>0</v>
          </cell>
          <cell r="M266"/>
          <cell r="N266">
            <v>0</v>
          </cell>
          <cell r="O266">
            <v>0</v>
          </cell>
        </row>
        <row r="267">
          <cell r="A267">
            <v>10.19</v>
          </cell>
          <cell r="B267" t="str">
            <v>Население с газовыми плитами</v>
          </cell>
          <cell r="C267">
            <v>0.8</v>
          </cell>
          <cell r="D267">
            <v>0</v>
          </cell>
          <cell r="E267"/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/>
          <cell r="L267">
            <v>0</v>
          </cell>
          <cell r="M267"/>
          <cell r="N267">
            <v>0</v>
          </cell>
          <cell r="O267">
            <v>0</v>
          </cell>
        </row>
        <row r="268">
          <cell r="A268">
            <v>10.199999999999999</v>
          </cell>
          <cell r="B268" t="str">
            <v xml:space="preserve">Населенные пункты сельские </v>
          </cell>
          <cell r="C268">
            <v>0.49</v>
          </cell>
          <cell r="D268">
            <v>0</v>
          </cell>
          <cell r="E268"/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/>
          <cell r="L268">
            <v>0</v>
          </cell>
          <cell r="M268"/>
          <cell r="N268">
            <v>0</v>
          </cell>
          <cell r="O268">
            <v>0</v>
          </cell>
        </row>
        <row r="269">
          <cell r="A269">
            <v>10.210000000000001</v>
          </cell>
          <cell r="B269" t="str">
            <v>Населенные пункты городские</v>
          </cell>
          <cell r="C269">
            <v>0.7</v>
          </cell>
          <cell r="D269">
            <v>0</v>
          </cell>
          <cell r="E269"/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/>
          <cell r="L269">
            <v>0</v>
          </cell>
          <cell r="M269"/>
          <cell r="N269">
            <v>0</v>
          </cell>
          <cell r="O269">
            <v>0</v>
          </cell>
        </row>
        <row r="270">
          <cell r="A270">
            <v>10.220000000000001</v>
          </cell>
          <cell r="B270" t="str">
            <v>Насел. пункты город. (гаражн. кооп)</v>
          </cell>
          <cell r="C270">
            <v>0.7</v>
          </cell>
          <cell r="D270">
            <v>0</v>
          </cell>
          <cell r="E270"/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/>
          <cell r="L270">
            <v>0</v>
          </cell>
          <cell r="M270"/>
          <cell r="N270">
            <v>0</v>
          </cell>
          <cell r="O270">
            <v>0</v>
          </cell>
        </row>
        <row r="271">
          <cell r="A271">
            <v>10.23</v>
          </cell>
          <cell r="B271" t="str">
            <v>Население с эл. плитами с общ. учётом</v>
          </cell>
          <cell r="C271">
            <v>0.49</v>
          </cell>
          <cell r="D271">
            <v>0</v>
          </cell>
          <cell r="E271"/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/>
          <cell r="L271">
            <v>0</v>
          </cell>
          <cell r="M271"/>
          <cell r="N271">
            <v>0</v>
          </cell>
          <cell r="O271">
            <v>0</v>
          </cell>
        </row>
        <row r="272">
          <cell r="A272">
            <v>10.24</v>
          </cell>
          <cell r="B272" t="str">
            <v>Перепродавец пром.</v>
          </cell>
          <cell r="C272">
            <v>0</v>
          </cell>
          <cell r="D272">
            <v>0</v>
          </cell>
          <cell r="E272"/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/>
          <cell r="L272">
            <v>0</v>
          </cell>
          <cell r="M272">
            <v>0</v>
          </cell>
          <cell r="N272"/>
          <cell r="O272">
            <v>0</v>
          </cell>
        </row>
        <row r="273">
          <cell r="A273">
            <v>10.25</v>
          </cell>
          <cell r="B273" t="str">
            <v>Перепродавец населен.</v>
          </cell>
          <cell r="C273">
            <v>0</v>
          </cell>
          <cell r="D273">
            <v>0</v>
          </cell>
          <cell r="E273"/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/>
          <cell r="L273">
            <v>0</v>
          </cell>
          <cell r="M273">
            <v>0</v>
          </cell>
          <cell r="N273"/>
          <cell r="O273">
            <v>0</v>
          </cell>
        </row>
        <row r="274">
          <cell r="A274">
            <v>11</v>
          </cell>
          <cell r="B274" t="str">
            <v>"Тюментрансгаз" "ЮРНУ"</v>
          </cell>
          <cell r="C274">
            <v>0.85100018642803887</v>
          </cell>
          <cell r="D274">
            <v>11988</v>
          </cell>
          <cell r="E274">
            <v>10728</v>
          </cell>
          <cell r="F274">
            <v>10728</v>
          </cell>
          <cell r="G274">
            <v>1</v>
          </cell>
          <cell r="H274">
            <v>1.6819999999999999</v>
          </cell>
          <cell r="I274">
            <v>6728</v>
          </cell>
          <cell r="J274">
            <v>4</v>
          </cell>
          <cell r="K274"/>
          <cell r="L274">
            <v>9129.5300000000007</v>
          </cell>
          <cell r="M274">
            <v>1643.32</v>
          </cell>
          <cell r="N274">
            <v>0</v>
          </cell>
          <cell r="O274">
            <v>10772.85</v>
          </cell>
        </row>
        <row r="275">
          <cell r="B275" t="str">
            <v>Потреб. по счётчику</v>
          </cell>
          <cell r="C275"/>
          <cell r="D275">
            <v>11988</v>
          </cell>
          <cell r="E275">
            <v>10728</v>
          </cell>
          <cell r="F275">
            <v>16.96394686907021</v>
          </cell>
          <cell r="G275">
            <v>0</v>
          </cell>
        </row>
        <row r="276">
          <cell r="A276">
            <v>11.01</v>
          </cell>
          <cell r="B276" t="str">
            <v>Пром. &gt; 750 кВА (мощность) ВН</v>
          </cell>
          <cell r="C276">
            <v>384</v>
          </cell>
          <cell r="D276">
            <v>0</v>
          </cell>
          <cell r="E276"/>
          <cell r="F276">
            <v>0</v>
          </cell>
          <cell r="G276">
            <v>0.85</v>
          </cell>
          <cell r="H276">
            <v>0</v>
          </cell>
          <cell r="I276">
            <v>0</v>
          </cell>
          <cell r="J276">
            <v>0</v>
          </cell>
          <cell r="K276"/>
          <cell r="L276">
            <v>0</v>
          </cell>
          <cell r="M276">
            <v>0</v>
          </cell>
          <cell r="N276"/>
          <cell r="O276">
            <v>0</v>
          </cell>
        </row>
        <row r="277">
          <cell r="A277">
            <v>11.02</v>
          </cell>
          <cell r="B277" t="str">
            <v>Пром. &gt; 750 кВА (мощность) СН</v>
          </cell>
          <cell r="C277">
            <v>506</v>
          </cell>
          <cell r="D277">
            <v>0</v>
          </cell>
          <cell r="E277"/>
          <cell r="F277">
            <v>0</v>
          </cell>
          <cell r="G277">
            <v>0.7</v>
          </cell>
          <cell r="H277">
            <v>0</v>
          </cell>
          <cell r="I277">
            <v>0</v>
          </cell>
          <cell r="J277">
            <v>0</v>
          </cell>
          <cell r="K277"/>
          <cell r="L277">
            <v>0</v>
          </cell>
          <cell r="M277">
            <v>0</v>
          </cell>
          <cell r="N277"/>
          <cell r="O277">
            <v>0</v>
          </cell>
        </row>
        <row r="278">
          <cell r="A278">
            <v>11.03</v>
          </cell>
          <cell r="B278" t="str">
            <v>Пром. &gt; 750 кВА (эл. энергия) ВН</v>
          </cell>
          <cell r="C278">
            <v>0.29299999999999998</v>
          </cell>
          <cell r="D278">
            <v>0</v>
          </cell>
          <cell r="E278"/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/>
          <cell r="L278">
            <v>0</v>
          </cell>
          <cell r="M278">
            <v>0</v>
          </cell>
          <cell r="N278"/>
          <cell r="O278">
            <v>0</v>
          </cell>
        </row>
        <row r="279">
          <cell r="A279">
            <v>11.04</v>
          </cell>
          <cell r="B279" t="str">
            <v>Пром. &gt; 750 кВА (одностав.) ВН</v>
          </cell>
          <cell r="C279">
            <v>0.85099999999999998</v>
          </cell>
          <cell r="D279">
            <v>0</v>
          </cell>
          <cell r="E279"/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/>
          <cell r="L279">
            <v>0</v>
          </cell>
          <cell r="M279">
            <v>0</v>
          </cell>
          <cell r="N279"/>
          <cell r="O279">
            <v>0</v>
          </cell>
        </row>
        <row r="280">
          <cell r="A280">
            <v>11.05</v>
          </cell>
          <cell r="B280" t="str">
            <v>Пром. до 750 кВА (эл. энергия) ВН</v>
          </cell>
          <cell r="C280">
            <v>0.85099999999999998</v>
          </cell>
          <cell r="D280">
            <v>11988</v>
          </cell>
          <cell r="E280">
            <v>10728</v>
          </cell>
          <cell r="F280">
            <v>10728</v>
          </cell>
          <cell r="G280">
            <v>1</v>
          </cell>
          <cell r="H280">
            <v>1.6819999999999999</v>
          </cell>
          <cell r="I280">
            <v>6728</v>
          </cell>
          <cell r="J280">
            <v>4</v>
          </cell>
          <cell r="K280"/>
          <cell r="L280">
            <v>9129.5300000000007</v>
          </cell>
          <cell r="M280">
            <v>1643.32</v>
          </cell>
          <cell r="N280"/>
          <cell r="O280">
            <v>10772.85</v>
          </cell>
        </row>
        <row r="281">
          <cell r="A281">
            <v>11.06</v>
          </cell>
          <cell r="B281" t="str">
            <v>Пром. до 750 кВА (эл. энергия) СН</v>
          </cell>
          <cell r="C281">
            <v>1.071</v>
          </cell>
          <cell r="D281">
            <v>0</v>
          </cell>
          <cell r="E281"/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/>
          <cell r="L281">
            <v>0</v>
          </cell>
          <cell r="M281">
            <v>0</v>
          </cell>
          <cell r="N281"/>
          <cell r="O281">
            <v>0</v>
          </cell>
        </row>
        <row r="282">
          <cell r="A282">
            <v>11.07</v>
          </cell>
          <cell r="B282" t="str">
            <v>Пром. до 750 кВА (эл. энергия) НН</v>
          </cell>
          <cell r="C282">
            <v>1.165</v>
          </cell>
          <cell r="D282">
            <v>0</v>
          </cell>
          <cell r="E282"/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/>
          <cell r="L282">
            <v>0</v>
          </cell>
          <cell r="M282">
            <v>0</v>
          </cell>
          <cell r="N282"/>
          <cell r="O282">
            <v>0</v>
          </cell>
        </row>
        <row r="283">
          <cell r="A283">
            <v>11.08</v>
          </cell>
          <cell r="B283" t="str">
            <v>Бюджет &gt; 750 кВА (мощнсть) ВН</v>
          </cell>
          <cell r="C283">
            <v>0</v>
          </cell>
          <cell r="D283">
            <v>0</v>
          </cell>
          <cell r="E283"/>
          <cell r="F283">
            <v>0</v>
          </cell>
          <cell r="G283"/>
          <cell r="H283">
            <v>0</v>
          </cell>
          <cell r="I283">
            <v>0</v>
          </cell>
          <cell r="J283">
            <v>0</v>
          </cell>
          <cell r="K283"/>
          <cell r="L283">
            <v>0</v>
          </cell>
          <cell r="M283">
            <v>0</v>
          </cell>
          <cell r="N283"/>
          <cell r="O283">
            <v>0</v>
          </cell>
        </row>
        <row r="284">
          <cell r="A284">
            <v>11.09</v>
          </cell>
          <cell r="B284" t="str">
            <v>Бюджет &gt; 750 кВА (мощнсть) СН</v>
          </cell>
          <cell r="C284">
            <v>0</v>
          </cell>
          <cell r="D284">
            <v>0</v>
          </cell>
          <cell r="E284"/>
          <cell r="F284">
            <v>0</v>
          </cell>
          <cell r="G284"/>
          <cell r="H284">
            <v>0</v>
          </cell>
          <cell r="I284">
            <v>0</v>
          </cell>
          <cell r="J284">
            <v>0</v>
          </cell>
          <cell r="K284"/>
          <cell r="L284">
            <v>0</v>
          </cell>
          <cell r="M284">
            <v>0</v>
          </cell>
          <cell r="N284"/>
          <cell r="O284">
            <v>0</v>
          </cell>
        </row>
        <row r="285">
          <cell r="A285">
            <v>11.1</v>
          </cell>
          <cell r="B285" t="str">
            <v>Бюджет &gt; 750 кВА (эл. энергия) ВН</v>
          </cell>
          <cell r="C285">
            <v>0</v>
          </cell>
          <cell r="D285">
            <v>0</v>
          </cell>
          <cell r="E285"/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/>
          <cell r="L285">
            <v>0</v>
          </cell>
          <cell r="M285">
            <v>0</v>
          </cell>
          <cell r="N285"/>
          <cell r="O285">
            <v>0</v>
          </cell>
        </row>
        <row r="286">
          <cell r="A286">
            <v>11.11</v>
          </cell>
          <cell r="B286" t="str">
            <v>Бюджет &gt; 750 кВА (одностав) ВН</v>
          </cell>
          <cell r="C286">
            <v>0.72799999999999998</v>
          </cell>
          <cell r="D286">
            <v>0</v>
          </cell>
          <cell r="E286"/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/>
          <cell r="L286">
            <v>0</v>
          </cell>
          <cell r="M286">
            <v>0</v>
          </cell>
          <cell r="N286"/>
          <cell r="O286">
            <v>0</v>
          </cell>
        </row>
        <row r="287">
          <cell r="A287">
            <v>11.12</v>
          </cell>
          <cell r="B287" t="str">
            <v>Бюджет до 750 кВА (эл. энергия) ВН</v>
          </cell>
          <cell r="C287">
            <v>0.72799999999999998</v>
          </cell>
          <cell r="D287">
            <v>0</v>
          </cell>
          <cell r="E287"/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/>
          <cell r="L287">
            <v>0</v>
          </cell>
          <cell r="M287">
            <v>0</v>
          </cell>
          <cell r="N287"/>
          <cell r="O287">
            <v>0</v>
          </cell>
        </row>
        <row r="288">
          <cell r="A288">
            <v>11.13</v>
          </cell>
          <cell r="B288" t="str">
            <v>Бюджет до 750 кВА (эл. энергия) СН</v>
          </cell>
          <cell r="C288">
            <v>0.879</v>
          </cell>
          <cell r="D288">
            <v>0</v>
          </cell>
          <cell r="E288"/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/>
          <cell r="L288">
            <v>0</v>
          </cell>
          <cell r="M288">
            <v>0</v>
          </cell>
          <cell r="N288"/>
          <cell r="O288">
            <v>0</v>
          </cell>
        </row>
        <row r="289">
          <cell r="A289">
            <v>11.14</v>
          </cell>
          <cell r="B289" t="str">
            <v>Бюджет до 750 кВА (эл. энергия) НН</v>
          </cell>
          <cell r="C289">
            <v>0.90900000000000003</v>
          </cell>
          <cell r="D289">
            <v>0</v>
          </cell>
          <cell r="E289"/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/>
          <cell r="L289">
            <v>0</v>
          </cell>
          <cell r="M289">
            <v>0</v>
          </cell>
          <cell r="N289"/>
          <cell r="O289">
            <v>0</v>
          </cell>
        </row>
        <row r="290">
          <cell r="A290">
            <v>11.15</v>
          </cell>
          <cell r="B290" t="str">
            <v>Непром. потребители ВН</v>
          </cell>
          <cell r="C290">
            <v>0.85099999999999998</v>
          </cell>
          <cell r="D290">
            <v>0</v>
          </cell>
          <cell r="E290"/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/>
          <cell r="L290">
            <v>0</v>
          </cell>
          <cell r="M290">
            <v>0</v>
          </cell>
          <cell r="N290"/>
          <cell r="O290">
            <v>0</v>
          </cell>
        </row>
        <row r="291">
          <cell r="A291">
            <v>11.16</v>
          </cell>
          <cell r="B291" t="str">
            <v>Сельское хозяйство НД</v>
          </cell>
          <cell r="C291">
            <v>0.73899999999999999</v>
          </cell>
          <cell r="D291">
            <v>0</v>
          </cell>
          <cell r="E291"/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/>
          <cell r="L291">
            <v>0</v>
          </cell>
          <cell r="M291">
            <v>0</v>
          </cell>
          <cell r="N291"/>
          <cell r="O291">
            <v>0</v>
          </cell>
        </row>
        <row r="292">
          <cell r="A292">
            <v>11.17</v>
          </cell>
          <cell r="B292" t="str">
            <v>Хоз. нужды энергосистемы ВН</v>
          </cell>
          <cell r="C292">
            <v>0.85099999999999998</v>
          </cell>
          <cell r="D292">
            <v>0</v>
          </cell>
          <cell r="E292"/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/>
          <cell r="L292">
            <v>0</v>
          </cell>
          <cell r="M292">
            <v>0</v>
          </cell>
          <cell r="N292"/>
          <cell r="O292">
            <v>0</v>
          </cell>
        </row>
        <row r="293">
          <cell r="A293">
            <v>11.18</v>
          </cell>
          <cell r="B293" t="str">
            <v>Население с эл. плитами</v>
          </cell>
          <cell r="C293">
            <v>0.56000000000000005</v>
          </cell>
          <cell r="D293">
            <v>0</v>
          </cell>
          <cell r="E293"/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/>
          <cell r="L293">
            <v>0</v>
          </cell>
          <cell r="M293"/>
          <cell r="N293">
            <v>0</v>
          </cell>
          <cell r="O293">
            <v>0</v>
          </cell>
        </row>
        <row r="294">
          <cell r="A294">
            <v>11.19</v>
          </cell>
          <cell r="B294" t="str">
            <v>Население с газовыми плитами</v>
          </cell>
          <cell r="C294">
            <v>0.8</v>
          </cell>
          <cell r="D294">
            <v>0</v>
          </cell>
          <cell r="E294"/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/>
          <cell r="L294">
            <v>0</v>
          </cell>
          <cell r="M294"/>
          <cell r="N294">
            <v>0</v>
          </cell>
          <cell r="O294">
            <v>0</v>
          </cell>
        </row>
        <row r="295">
          <cell r="A295">
            <v>11.2</v>
          </cell>
          <cell r="B295" t="str">
            <v xml:space="preserve">Населенные пункты сельские </v>
          </cell>
          <cell r="C295">
            <v>0.49</v>
          </cell>
          <cell r="D295">
            <v>0</v>
          </cell>
          <cell r="E295"/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/>
          <cell r="L295">
            <v>0</v>
          </cell>
          <cell r="M295"/>
          <cell r="N295">
            <v>0</v>
          </cell>
          <cell r="O295">
            <v>0</v>
          </cell>
        </row>
        <row r="296">
          <cell r="A296">
            <v>11.21</v>
          </cell>
          <cell r="B296" t="str">
            <v>Населенные пункты городские</v>
          </cell>
          <cell r="C296">
            <v>0.7</v>
          </cell>
          <cell r="D296">
            <v>0</v>
          </cell>
          <cell r="E296"/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/>
          <cell r="L296">
            <v>0</v>
          </cell>
          <cell r="M296"/>
          <cell r="N296">
            <v>0</v>
          </cell>
          <cell r="O296">
            <v>0</v>
          </cell>
        </row>
        <row r="297">
          <cell r="A297">
            <v>11.22</v>
          </cell>
          <cell r="B297" t="str">
            <v>Насел. пункты город. (гаражн. кооп)</v>
          </cell>
          <cell r="C297">
            <v>0.7</v>
          </cell>
          <cell r="D297">
            <v>0</v>
          </cell>
          <cell r="E297"/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/>
          <cell r="L297">
            <v>0</v>
          </cell>
          <cell r="M297"/>
          <cell r="N297">
            <v>0</v>
          </cell>
          <cell r="O297">
            <v>0</v>
          </cell>
        </row>
        <row r="298">
          <cell r="A298">
            <v>11.23</v>
          </cell>
          <cell r="B298" t="str">
            <v>Население с эл. плитами с общ. учётом</v>
          </cell>
          <cell r="C298">
            <v>0.49</v>
          </cell>
          <cell r="D298">
            <v>0</v>
          </cell>
          <cell r="E298"/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/>
          <cell r="L298">
            <v>0</v>
          </cell>
          <cell r="M298"/>
          <cell r="N298">
            <v>0</v>
          </cell>
          <cell r="O298">
            <v>0</v>
          </cell>
        </row>
        <row r="299">
          <cell r="A299">
            <v>11.24</v>
          </cell>
          <cell r="B299" t="str">
            <v>Перепродавец пром.</v>
          </cell>
          <cell r="C299"/>
          <cell r="D299">
            <v>0</v>
          </cell>
          <cell r="E299"/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/>
          <cell r="L299">
            <v>0</v>
          </cell>
          <cell r="M299">
            <v>0</v>
          </cell>
          <cell r="N299"/>
          <cell r="O299">
            <v>0</v>
          </cell>
        </row>
        <row r="300">
          <cell r="A300">
            <v>11.25</v>
          </cell>
          <cell r="B300" t="str">
            <v>Перепродавец населен.</v>
          </cell>
          <cell r="C300"/>
          <cell r="D300">
            <v>0</v>
          </cell>
          <cell r="E300"/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/>
          <cell r="L300">
            <v>0</v>
          </cell>
          <cell r="M300">
            <v>0</v>
          </cell>
          <cell r="N300"/>
          <cell r="O300">
            <v>0</v>
          </cell>
        </row>
        <row r="301">
          <cell r="A301">
            <v>12</v>
          </cell>
          <cell r="B301" t="str">
            <v>Надымский Аэропорт</v>
          </cell>
          <cell r="C301">
            <v>0.84229508757526006</v>
          </cell>
          <cell r="D301">
            <v>176148</v>
          </cell>
          <cell r="E301">
            <v>146160</v>
          </cell>
          <cell r="F301">
            <v>146160</v>
          </cell>
          <cell r="G301">
            <v>1</v>
          </cell>
          <cell r="H301">
            <v>0.11572519083969468</v>
          </cell>
          <cell r="I301">
            <v>15160</v>
          </cell>
          <cell r="J301">
            <v>131</v>
          </cell>
          <cell r="K301"/>
          <cell r="L301">
            <v>123109.85</v>
          </cell>
          <cell r="M301">
            <v>21871.05</v>
          </cell>
          <cell r="N301">
            <v>288.73</v>
          </cell>
          <cell r="O301">
            <v>145269.62999999998</v>
          </cell>
        </row>
        <row r="302">
          <cell r="B302" t="str">
            <v>Потреб. по счётчику</v>
          </cell>
          <cell r="C302"/>
          <cell r="D302">
            <v>176148</v>
          </cell>
          <cell r="E302">
            <v>146160</v>
          </cell>
          <cell r="F302">
            <v>280.64516129032262</v>
          </cell>
          <cell r="G302">
            <v>0</v>
          </cell>
          <cell r="H302"/>
          <cell r="I302"/>
          <cell r="J302"/>
          <cell r="K302"/>
          <cell r="L302" t="str">
            <v xml:space="preserve"> </v>
          </cell>
        </row>
        <row r="303">
          <cell r="A303">
            <v>12.01</v>
          </cell>
          <cell r="B303" t="str">
            <v>Пром. &gt; 750 кВА (мощность) ВН</v>
          </cell>
          <cell r="C303">
            <v>384</v>
          </cell>
          <cell r="D303">
            <v>0</v>
          </cell>
          <cell r="E303"/>
          <cell r="F303">
            <v>0</v>
          </cell>
          <cell r="G303">
            <v>0.7</v>
          </cell>
          <cell r="H303">
            <v>0</v>
          </cell>
          <cell r="I303">
            <v>0</v>
          </cell>
          <cell r="J303">
            <v>0</v>
          </cell>
          <cell r="K303"/>
          <cell r="L303">
            <v>0</v>
          </cell>
          <cell r="M303">
            <v>0</v>
          </cell>
          <cell r="N303"/>
          <cell r="O303">
            <v>0</v>
          </cell>
        </row>
        <row r="304">
          <cell r="A304">
            <v>12.02</v>
          </cell>
          <cell r="B304" t="str">
            <v>Пром. &gt; 750 кВА (мощность) СН</v>
          </cell>
          <cell r="C304">
            <v>506</v>
          </cell>
          <cell r="D304">
            <v>0</v>
          </cell>
          <cell r="E304"/>
          <cell r="F304">
            <v>0</v>
          </cell>
          <cell r="G304">
            <v>0.7</v>
          </cell>
          <cell r="H304">
            <v>0</v>
          </cell>
          <cell r="I304">
            <v>0</v>
          </cell>
          <cell r="J304">
            <v>0</v>
          </cell>
          <cell r="K304"/>
          <cell r="L304">
            <v>0</v>
          </cell>
          <cell r="M304">
            <v>0</v>
          </cell>
          <cell r="N304"/>
          <cell r="O304">
            <v>0</v>
          </cell>
        </row>
        <row r="305">
          <cell r="A305">
            <v>12.03</v>
          </cell>
          <cell r="B305" t="str">
            <v>Пром. &gt; 750 кВА (эл. энергия) ВН</v>
          </cell>
          <cell r="C305">
            <v>0.29299999999999998</v>
          </cell>
          <cell r="D305">
            <v>0</v>
          </cell>
          <cell r="E305"/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/>
          <cell r="L305">
            <v>0</v>
          </cell>
          <cell r="M305">
            <v>0</v>
          </cell>
          <cell r="N305"/>
          <cell r="O305">
            <v>0</v>
          </cell>
        </row>
        <row r="306">
          <cell r="A306">
            <v>12.04</v>
          </cell>
          <cell r="B306" t="str">
            <v>Пром. &gt; 750 кВА (одностав.) ВН</v>
          </cell>
          <cell r="C306">
            <v>0.85099999999999998</v>
          </cell>
          <cell r="D306">
            <v>0</v>
          </cell>
          <cell r="E306"/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/>
          <cell r="L306">
            <v>0</v>
          </cell>
          <cell r="M306">
            <v>0</v>
          </cell>
          <cell r="N306"/>
          <cell r="O306">
            <v>0</v>
          </cell>
        </row>
        <row r="307">
          <cell r="A307">
            <v>12.05</v>
          </cell>
          <cell r="B307" t="str">
            <v>Пром. до 750 кВА (эл. энергия) ВН</v>
          </cell>
          <cell r="C307">
            <v>0.85099999999999998</v>
          </cell>
          <cell r="D307">
            <v>40145</v>
          </cell>
          <cell r="E307">
            <v>31448</v>
          </cell>
          <cell r="F307">
            <v>53555</v>
          </cell>
          <cell r="G307">
            <v>0.36641221374045801</v>
          </cell>
          <cell r="H307">
            <v>-0.34483333333333333</v>
          </cell>
          <cell r="I307">
            <v>-16552</v>
          </cell>
          <cell r="J307">
            <v>48</v>
          </cell>
          <cell r="K307"/>
          <cell r="L307">
            <v>26762.25</v>
          </cell>
          <cell r="M307">
            <v>4817.21</v>
          </cell>
          <cell r="N307"/>
          <cell r="O307">
            <v>31579.46</v>
          </cell>
        </row>
        <row r="308">
          <cell r="A308">
            <v>12.06</v>
          </cell>
          <cell r="B308" t="str">
            <v>Пром. до 750 кВА (эл. энергия) СН</v>
          </cell>
          <cell r="C308">
            <v>1.071</v>
          </cell>
          <cell r="D308">
            <v>0</v>
          </cell>
          <cell r="E308"/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/>
          <cell r="L308">
            <v>0</v>
          </cell>
          <cell r="M308">
            <v>0</v>
          </cell>
          <cell r="N308"/>
          <cell r="O308">
            <v>0</v>
          </cell>
        </row>
        <row r="309">
          <cell r="A309">
            <v>12.07</v>
          </cell>
          <cell r="B309" t="str">
            <v>Пром. до 750 кВА (эл. энергия) НН</v>
          </cell>
          <cell r="C309">
            <v>1.165</v>
          </cell>
          <cell r="D309">
            <v>0</v>
          </cell>
          <cell r="E309"/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/>
          <cell r="L309">
            <v>0</v>
          </cell>
          <cell r="M309">
            <v>0</v>
          </cell>
          <cell r="N309"/>
          <cell r="O309">
            <v>0</v>
          </cell>
        </row>
        <row r="310">
          <cell r="A310">
            <v>12.08</v>
          </cell>
          <cell r="B310" t="str">
            <v>Бюджет &gt; 750 кВА (мощнсть) ВН</v>
          </cell>
          <cell r="C310">
            <v>0</v>
          </cell>
          <cell r="D310">
            <v>0</v>
          </cell>
          <cell r="E310"/>
          <cell r="F310">
            <v>0</v>
          </cell>
          <cell r="G310"/>
          <cell r="H310">
            <v>0</v>
          </cell>
          <cell r="I310">
            <v>0</v>
          </cell>
          <cell r="J310">
            <v>0</v>
          </cell>
          <cell r="K310"/>
          <cell r="L310">
            <v>0</v>
          </cell>
          <cell r="M310">
            <v>0</v>
          </cell>
          <cell r="N310"/>
          <cell r="O310">
            <v>0</v>
          </cell>
        </row>
        <row r="311">
          <cell r="A311">
            <v>12.09</v>
          </cell>
          <cell r="B311" t="str">
            <v>Бюджет &gt; 750 кВА (мощнсть) СН</v>
          </cell>
          <cell r="C311">
            <v>0</v>
          </cell>
          <cell r="D311">
            <v>0</v>
          </cell>
          <cell r="E311"/>
          <cell r="F311">
            <v>0</v>
          </cell>
          <cell r="G311"/>
          <cell r="H311">
            <v>0</v>
          </cell>
          <cell r="I311">
            <v>0</v>
          </cell>
          <cell r="J311">
            <v>0</v>
          </cell>
          <cell r="K311"/>
          <cell r="L311">
            <v>0</v>
          </cell>
          <cell r="M311">
            <v>0</v>
          </cell>
          <cell r="N311"/>
          <cell r="O311">
            <v>0</v>
          </cell>
        </row>
        <row r="312">
          <cell r="A312">
            <v>12.1</v>
          </cell>
          <cell r="B312" t="str">
            <v>Бюджет &gt; 750 кВА (эл. энергия) ВН</v>
          </cell>
          <cell r="C312">
            <v>0</v>
          </cell>
          <cell r="D312">
            <v>0</v>
          </cell>
          <cell r="E312"/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/>
          <cell r="L312">
            <v>0</v>
          </cell>
          <cell r="M312">
            <v>0</v>
          </cell>
          <cell r="N312"/>
          <cell r="O312">
            <v>0</v>
          </cell>
        </row>
        <row r="313">
          <cell r="A313">
            <v>12.11</v>
          </cell>
          <cell r="B313" t="str">
            <v>Бюджет &gt; 750 кВА (одностав) ВН</v>
          </cell>
          <cell r="C313">
            <v>0.72799999999999998</v>
          </cell>
          <cell r="D313">
            <v>0</v>
          </cell>
          <cell r="E313"/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/>
          <cell r="L313">
            <v>0</v>
          </cell>
          <cell r="M313">
            <v>0</v>
          </cell>
          <cell r="N313"/>
          <cell r="O313">
            <v>0</v>
          </cell>
        </row>
        <row r="314">
          <cell r="A314">
            <v>12.12</v>
          </cell>
          <cell r="B314" t="str">
            <v>Бюджет до 750 кВА (эл. энергия) ВН</v>
          </cell>
          <cell r="C314">
            <v>0.72799999999999998</v>
          </cell>
          <cell r="D314">
            <v>0</v>
          </cell>
          <cell r="E314"/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/>
          <cell r="L314">
            <v>0</v>
          </cell>
          <cell r="M314">
            <v>0</v>
          </cell>
          <cell r="N314"/>
          <cell r="O314">
            <v>0</v>
          </cell>
        </row>
        <row r="315">
          <cell r="A315">
            <v>12.13</v>
          </cell>
          <cell r="B315" t="str">
            <v>Бюджет до 750 кВА (эл. энергия) СН</v>
          </cell>
          <cell r="C315">
            <v>0.879</v>
          </cell>
          <cell r="D315">
            <v>0</v>
          </cell>
          <cell r="E315"/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/>
          <cell r="L315">
            <v>0</v>
          </cell>
          <cell r="M315">
            <v>0</v>
          </cell>
          <cell r="N315"/>
          <cell r="O315">
            <v>0</v>
          </cell>
        </row>
        <row r="316">
          <cell r="A316">
            <v>12.14</v>
          </cell>
          <cell r="B316" t="str">
            <v>Бюджет до 750 кВА (эл. энергия) НН</v>
          </cell>
          <cell r="C316">
            <v>0.90900000000000003</v>
          </cell>
          <cell r="D316">
            <v>0</v>
          </cell>
          <cell r="E316"/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/>
          <cell r="L316">
            <v>0</v>
          </cell>
          <cell r="M316">
            <v>0</v>
          </cell>
          <cell r="N316"/>
          <cell r="O316">
            <v>0</v>
          </cell>
        </row>
        <row r="317">
          <cell r="A317">
            <v>12.15</v>
          </cell>
          <cell r="B317" t="str">
            <v>Непром. потребители ВН</v>
          </cell>
          <cell r="C317">
            <v>0.85099999999999998</v>
          </cell>
          <cell r="D317">
            <v>131310</v>
          </cell>
          <cell r="E317">
            <v>111332</v>
          </cell>
          <cell r="F317">
            <v>89258</v>
          </cell>
          <cell r="G317">
            <v>0.61068702290076338</v>
          </cell>
          <cell r="H317">
            <v>0.39164999999999994</v>
          </cell>
          <cell r="I317">
            <v>31332</v>
          </cell>
          <cell r="J317">
            <v>80</v>
          </cell>
          <cell r="K317"/>
          <cell r="L317">
            <v>94743.53</v>
          </cell>
          <cell r="M317">
            <v>17053.84</v>
          </cell>
          <cell r="N317"/>
          <cell r="O317">
            <v>111797.37</v>
          </cell>
        </row>
        <row r="318">
          <cell r="A318">
            <v>12.16</v>
          </cell>
          <cell r="B318" t="str">
            <v>Сельское хозяйство НД</v>
          </cell>
          <cell r="C318">
            <v>0.73899999999999999</v>
          </cell>
          <cell r="D318">
            <v>0</v>
          </cell>
          <cell r="E318"/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/>
          <cell r="L318">
            <v>0</v>
          </cell>
          <cell r="M318">
            <v>0</v>
          </cell>
          <cell r="N318"/>
          <cell r="O318">
            <v>0</v>
          </cell>
        </row>
        <row r="319">
          <cell r="A319">
            <v>12.17</v>
          </cell>
          <cell r="B319" t="str">
            <v>Хоз. нужды энергосистемы ВН</v>
          </cell>
          <cell r="C319">
            <v>0.85099999999999998</v>
          </cell>
          <cell r="D319">
            <v>0</v>
          </cell>
          <cell r="E319"/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/>
          <cell r="L319">
            <v>0</v>
          </cell>
          <cell r="M319">
            <v>0</v>
          </cell>
          <cell r="N319"/>
          <cell r="O319">
            <v>0</v>
          </cell>
        </row>
        <row r="320">
          <cell r="A320">
            <v>12.18</v>
          </cell>
          <cell r="B320" t="str">
            <v>Население с эл. плитами</v>
          </cell>
          <cell r="C320">
            <v>0.56000000000000005</v>
          </cell>
          <cell r="D320">
            <v>4693</v>
          </cell>
          <cell r="E320">
            <v>3380</v>
          </cell>
          <cell r="F320">
            <v>3347</v>
          </cell>
          <cell r="G320">
            <v>2.2900763358778626E-2</v>
          </cell>
          <cell r="H320">
            <v>0.12666666666666671</v>
          </cell>
          <cell r="I320">
            <v>380</v>
          </cell>
          <cell r="J320">
            <v>3</v>
          </cell>
          <cell r="K320"/>
          <cell r="L320">
            <v>1604.07</v>
          </cell>
          <cell r="M320"/>
          <cell r="N320">
            <v>288.73</v>
          </cell>
          <cell r="O320">
            <v>1892.8</v>
          </cell>
        </row>
        <row r="321">
          <cell r="A321">
            <v>12.19</v>
          </cell>
          <cell r="B321" t="str">
            <v>Население с газовыми плитами</v>
          </cell>
          <cell r="C321">
            <v>0.8</v>
          </cell>
          <cell r="D321">
            <v>0</v>
          </cell>
          <cell r="E321"/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/>
          <cell r="L321">
            <v>0</v>
          </cell>
          <cell r="M321"/>
          <cell r="N321">
            <v>0</v>
          </cell>
          <cell r="O321">
            <v>0</v>
          </cell>
        </row>
        <row r="322">
          <cell r="A322">
            <v>12.2</v>
          </cell>
          <cell r="B322" t="str">
            <v xml:space="preserve">Населенные пункты сельские </v>
          </cell>
          <cell r="C322">
            <v>0.49</v>
          </cell>
          <cell r="D322">
            <v>0</v>
          </cell>
          <cell r="E322"/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/>
          <cell r="L322">
            <v>0</v>
          </cell>
          <cell r="M322"/>
          <cell r="N322">
            <v>0</v>
          </cell>
          <cell r="O322">
            <v>0</v>
          </cell>
        </row>
        <row r="323">
          <cell r="A323">
            <v>12.21</v>
          </cell>
          <cell r="B323" t="str">
            <v>Населенные пункты городские</v>
          </cell>
          <cell r="C323">
            <v>0.7</v>
          </cell>
          <cell r="D323">
            <v>0</v>
          </cell>
          <cell r="E323"/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/>
          <cell r="L323">
            <v>0</v>
          </cell>
          <cell r="M323"/>
          <cell r="N323">
            <v>0</v>
          </cell>
          <cell r="O323">
            <v>0</v>
          </cell>
        </row>
        <row r="324">
          <cell r="A324">
            <v>12.22</v>
          </cell>
          <cell r="B324" t="str">
            <v>Насел. пункты город. (гаражн. кооп)</v>
          </cell>
          <cell r="C324">
            <v>0.7</v>
          </cell>
          <cell r="D324">
            <v>0</v>
          </cell>
          <cell r="E324"/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/>
          <cell r="L324">
            <v>0</v>
          </cell>
          <cell r="M324"/>
          <cell r="N324">
            <v>0</v>
          </cell>
          <cell r="O324">
            <v>0</v>
          </cell>
        </row>
        <row r="325">
          <cell r="A325">
            <v>12.23</v>
          </cell>
          <cell r="B325" t="str">
            <v>Население с эл. плитами с общ. учётом</v>
          </cell>
          <cell r="C325">
            <v>0.49</v>
          </cell>
          <cell r="D325">
            <v>0</v>
          </cell>
          <cell r="E325"/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/>
          <cell r="L325">
            <v>0</v>
          </cell>
          <cell r="M325"/>
          <cell r="N325">
            <v>0</v>
          </cell>
          <cell r="O325">
            <v>0</v>
          </cell>
        </row>
        <row r="326">
          <cell r="A326">
            <v>12.24</v>
          </cell>
          <cell r="B326" t="str">
            <v>Перепродавец пром.</v>
          </cell>
          <cell r="C326">
            <v>0</v>
          </cell>
          <cell r="D326">
            <v>0</v>
          </cell>
          <cell r="E326"/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/>
          <cell r="L326">
            <v>0</v>
          </cell>
          <cell r="M326">
            <v>0</v>
          </cell>
          <cell r="N326"/>
          <cell r="O326">
            <v>0</v>
          </cell>
        </row>
        <row r="327">
          <cell r="A327">
            <v>12.25</v>
          </cell>
          <cell r="B327" t="str">
            <v>Перепродавец населен.</v>
          </cell>
          <cell r="C327">
            <v>0</v>
          </cell>
          <cell r="D327">
            <v>0</v>
          </cell>
          <cell r="E327"/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/>
          <cell r="L327">
            <v>0</v>
          </cell>
          <cell r="M327">
            <v>0</v>
          </cell>
          <cell r="N327"/>
          <cell r="O327">
            <v>0</v>
          </cell>
        </row>
        <row r="328">
          <cell r="A328">
            <v>13</v>
          </cell>
          <cell r="B328" t="str">
            <v>"Надымэлектрогаз"</v>
          </cell>
          <cell r="C328">
            <v>0.85100108225108229</v>
          </cell>
          <cell r="D328">
            <v>5424</v>
          </cell>
          <cell r="E328">
            <v>3696</v>
          </cell>
          <cell r="F328">
            <v>3696</v>
          </cell>
          <cell r="G328">
            <v>1</v>
          </cell>
          <cell r="H328">
            <v>-0.17866666666666661</v>
          </cell>
          <cell r="I328">
            <v>-804</v>
          </cell>
          <cell r="J328">
            <v>4.5</v>
          </cell>
          <cell r="K328"/>
          <cell r="L328">
            <v>3145.3</v>
          </cell>
          <cell r="M328">
            <v>566.15</v>
          </cell>
          <cell r="N328">
            <v>0</v>
          </cell>
          <cell r="O328">
            <v>3711.4500000000003</v>
          </cell>
        </row>
        <row r="329">
          <cell r="B329" t="str">
            <v>Потреб. по счётчику</v>
          </cell>
          <cell r="C329"/>
          <cell r="D329">
            <v>5424</v>
          </cell>
          <cell r="E329">
            <v>3696</v>
          </cell>
          <cell r="F329">
            <v>7.0967741935483879</v>
          </cell>
          <cell r="G329">
            <v>0</v>
          </cell>
          <cell r="H329"/>
          <cell r="I329"/>
          <cell r="J329"/>
          <cell r="K329"/>
          <cell r="L329" t="str">
            <v xml:space="preserve"> </v>
          </cell>
        </row>
        <row r="330">
          <cell r="A330">
            <v>13.01</v>
          </cell>
          <cell r="B330" t="str">
            <v>Пром. &gt; 750 кВА (мощность) ВН</v>
          </cell>
          <cell r="C330">
            <v>384</v>
          </cell>
          <cell r="D330">
            <v>0</v>
          </cell>
          <cell r="E330"/>
          <cell r="F330">
            <v>0</v>
          </cell>
          <cell r="G330">
            <v>0.7</v>
          </cell>
          <cell r="H330">
            <v>0</v>
          </cell>
          <cell r="I330">
            <v>0</v>
          </cell>
          <cell r="J330">
            <v>0</v>
          </cell>
          <cell r="K330"/>
          <cell r="L330">
            <v>0</v>
          </cell>
          <cell r="M330">
            <v>0</v>
          </cell>
          <cell r="N330"/>
          <cell r="O330">
            <v>0</v>
          </cell>
        </row>
        <row r="331">
          <cell r="A331">
            <v>13.02</v>
          </cell>
          <cell r="B331" t="str">
            <v>Пром. &gt; 750 кВА (мощность) СН</v>
          </cell>
          <cell r="C331">
            <v>506</v>
          </cell>
          <cell r="D331">
            <v>0</v>
          </cell>
          <cell r="E331"/>
          <cell r="F331">
            <v>0</v>
          </cell>
          <cell r="G331">
            <v>0.7</v>
          </cell>
          <cell r="H331">
            <v>0</v>
          </cell>
          <cell r="I331">
            <v>0</v>
          </cell>
          <cell r="J331">
            <v>0</v>
          </cell>
          <cell r="K331"/>
          <cell r="L331">
            <v>0</v>
          </cell>
          <cell r="M331">
            <v>0</v>
          </cell>
          <cell r="N331"/>
          <cell r="O331">
            <v>0</v>
          </cell>
        </row>
        <row r="332">
          <cell r="A332">
            <v>13.03</v>
          </cell>
          <cell r="B332" t="str">
            <v>Пром. &gt; 750 кВА (эл. энергия) ВН</v>
          </cell>
          <cell r="C332">
            <v>0.29299999999999998</v>
          </cell>
          <cell r="D332">
            <v>0</v>
          </cell>
          <cell r="E332"/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/>
          <cell r="L332">
            <v>0</v>
          </cell>
          <cell r="M332">
            <v>0</v>
          </cell>
          <cell r="N332"/>
          <cell r="O332">
            <v>0</v>
          </cell>
        </row>
        <row r="333">
          <cell r="A333">
            <v>13.04</v>
          </cell>
          <cell r="B333" t="str">
            <v>Пром. &gt; 750 кВА (одностав.) ВН</v>
          </cell>
          <cell r="C333">
            <v>0.85099999999999998</v>
          </cell>
          <cell r="D333">
            <v>0</v>
          </cell>
          <cell r="E333"/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/>
          <cell r="L333">
            <v>0</v>
          </cell>
          <cell r="M333">
            <v>0</v>
          </cell>
          <cell r="N333"/>
          <cell r="O333">
            <v>0</v>
          </cell>
        </row>
        <row r="334">
          <cell r="A334">
            <v>13.05</v>
          </cell>
          <cell r="B334" t="str">
            <v>Пром. до 750 кВА (эл. энергия) ВН</v>
          </cell>
          <cell r="C334">
            <v>0.85099999999999998</v>
          </cell>
          <cell r="D334">
            <v>5424</v>
          </cell>
          <cell r="E334">
            <v>3696</v>
          </cell>
          <cell r="F334">
            <v>3696</v>
          </cell>
          <cell r="G334">
            <v>1</v>
          </cell>
          <cell r="H334">
            <v>-0.17866666666666661</v>
          </cell>
          <cell r="I334">
            <v>-804</v>
          </cell>
          <cell r="J334">
            <v>4.5</v>
          </cell>
          <cell r="K334"/>
          <cell r="L334">
            <v>3145.3</v>
          </cell>
          <cell r="M334">
            <v>566.15</v>
          </cell>
          <cell r="N334"/>
          <cell r="O334">
            <v>3711.4500000000003</v>
          </cell>
        </row>
        <row r="335">
          <cell r="A335">
            <v>13.06</v>
          </cell>
          <cell r="B335" t="str">
            <v>Пром. до 750 кВА (эл. энергия) СН</v>
          </cell>
          <cell r="C335">
            <v>1.071</v>
          </cell>
          <cell r="D335">
            <v>0</v>
          </cell>
          <cell r="E335"/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/>
          <cell r="L335">
            <v>0</v>
          </cell>
          <cell r="M335">
            <v>0</v>
          </cell>
          <cell r="N335"/>
          <cell r="O335">
            <v>0</v>
          </cell>
        </row>
        <row r="336">
          <cell r="A336">
            <v>13.07</v>
          </cell>
          <cell r="B336" t="str">
            <v>Пром. до 750 кВА (эл. энергия) НН</v>
          </cell>
          <cell r="C336">
            <v>1.165</v>
          </cell>
          <cell r="D336">
            <v>0</v>
          </cell>
          <cell r="E336"/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/>
          <cell r="L336">
            <v>0</v>
          </cell>
          <cell r="M336">
            <v>0</v>
          </cell>
          <cell r="N336"/>
          <cell r="O336">
            <v>0</v>
          </cell>
        </row>
        <row r="337">
          <cell r="A337">
            <v>13.08</v>
          </cell>
          <cell r="B337" t="str">
            <v>Бюджет &gt; 750 кВА (мощнсть) ВН</v>
          </cell>
          <cell r="C337">
            <v>0</v>
          </cell>
          <cell r="D337">
            <v>0</v>
          </cell>
          <cell r="E337"/>
          <cell r="F337">
            <v>0</v>
          </cell>
          <cell r="G337"/>
          <cell r="H337">
            <v>0</v>
          </cell>
          <cell r="I337">
            <v>0</v>
          </cell>
          <cell r="J337">
            <v>0</v>
          </cell>
          <cell r="K337"/>
          <cell r="L337">
            <v>0</v>
          </cell>
          <cell r="M337">
            <v>0</v>
          </cell>
          <cell r="N337"/>
          <cell r="O337">
            <v>0</v>
          </cell>
        </row>
        <row r="338">
          <cell r="A338">
            <v>13.09</v>
          </cell>
          <cell r="B338" t="str">
            <v>Бюджет &gt; 750 кВА (мощнсть) СН</v>
          </cell>
          <cell r="C338">
            <v>0</v>
          </cell>
          <cell r="D338">
            <v>0</v>
          </cell>
          <cell r="E338"/>
          <cell r="F338">
            <v>0</v>
          </cell>
          <cell r="G338"/>
          <cell r="H338">
            <v>0</v>
          </cell>
          <cell r="I338">
            <v>0</v>
          </cell>
          <cell r="J338">
            <v>0</v>
          </cell>
          <cell r="K338"/>
          <cell r="L338">
            <v>0</v>
          </cell>
          <cell r="M338">
            <v>0</v>
          </cell>
          <cell r="N338"/>
          <cell r="O338">
            <v>0</v>
          </cell>
        </row>
        <row r="339">
          <cell r="A339">
            <v>13.1</v>
          </cell>
          <cell r="B339" t="str">
            <v>Бюджет &gt; 750 кВА (эл. энергия) ВН</v>
          </cell>
          <cell r="C339">
            <v>0</v>
          </cell>
          <cell r="D339">
            <v>0</v>
          </cell>
          <cell r="E339"/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/>
          <cell r="L339">
            <v>0</v>
          </cell>
          <cell r="M339">
            <v>0</v>
          </cell>
          <cell r="N339"/>
          <cell r="O339">
            <v>0</v>
          </cell>
        </row>
        <row r="340">
          <cell r="A340">
            <v>13.11</v>
          </cell>
          <cell r="B340" t="str">
            <v>Бюджет &gt; 750 кВА (одностав) ВН</v>
          </cell>
          <cell r="C340">
            <v>0.72799999999999998</v>
          </cell>
          <cell r="D340">
            <v>0</v>
          </cell>
          <cell r="E340"/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/>
          <cell r="L340">
            <v>0</v>
          </cell>
          <cell r="M340">
            <v>0</v>
          </cell>
          <cell r="N340"/>
          <cell r="O340">
            <v>0</v>
          </cell>
        </row>
        <row r="341">
          <cell r="A341">
            <v>13.12</v>
          </cell>
          <cell r="B341" t="str">
            <v>Бюджет до 750 кВА (эл. энергия) ВН</v>
          </cell>
          <cell r="C341">
            <v>0.72799999999999998</v>
          </cell>
          <cell r="D341">
            <v>0</v>
          </cell>
          <cell r="E341"/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/>
          <cell r="L341">
            <v>0</v>
          </cell>
          <cell r="M341">
            <v>0</v>
          </cell>
          <cell r="N341"/>
          <cell r="O341">
            <v>0</v>
          </cell>
        </row>
        <row r="342">
          <cell r="A342">
            <v>13.13</v>
          </cell>
          <cell r="B342" t="str">
            <v>Бюджет до 750 кВА (эл. энергия) СН</v>
          </cell>
          <cell r="C342">
            <v>0.879</v>
          </cell>
          <cell r="D342">
            <v>0</v>
          </cell>
          <cell r="E342"/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/>
          <cell r="L342">
            <v>0</v>
          </cell>
          <cell r="M342">
            <v>0</v>
          </cell>
          <cell r="N342"/>
          <cell r="O342">
            <v>0</v>
          </cell>
        </row>
        <row r="343">
          <cell r="A343">
            <v>13.14</v>
          </cell>
          <cell r="B343" t="str">
            <v>Бюджет до 750 кВА (эл. энергия) НН</v>
          </cell>
          <cell r="C343">
            <v>0.90900000000000003</v>
          </cell>
          <cell r="D343">
            <v>0</v>
          </cell>
          <cell r="E343"/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/>
          <cell r="L343">
            <v>0</v>
          </cell>
          <cell r="M343">
            <v>0</v>
          </cell>
          <cell r="N343"/>
          <cell r="O343">
            <v>0</v>
          </cell>
        </row>
        <row r="344">
          <cell r="A344">
            <v>13.15</v>
          </cell>
          <cell r="B344" t="str">
            <v>Непром. потребители ВН</v>
          </cell>
          <cell r="C344">
            <v>0.85099999999999998</v>
          </cell>
          <cell r="D344">
            <v>0</v>
          </cell>
          <cell r="E344"/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/>
          <cell r="L344">
            <v>0</v>
          </cell>
          <cell r="M344">
            <v>0</v>
          </cell>
          <cell r="N344"/>
          <cell r="O344">
            <v>0</v>
          </cell>
        </row>
        <row r="345">
          <cell r="A345">
            <v>13.16</v>
          </cell>
          <cell r="B345" t="str">
            <v>Сельское хозяйство НД</v>
          </cell>
          <cell r="C345">
            <v>0.73899999999999999</v>
          </cell>
          <cell r="D345">
            <v>0</v>
          </cell>
          <cell r="E345"/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/>
          <cell r="L345">
            <v>0</v>
          </cell>
          <cell r="M345">
            <v>0</v>
          </cell>
          <cell r="N345"/>
          <cell r="O345">
            <v>0</v>
          </cell>
        </row>
        <row r="346">
          <cell r="A346">
            <v>13.17</v>
          </cell>
          <cell r="B346" t="str">
            <v>Хоз. нужды энергосистемы ВН</v>
          </cell>
          <cell r="C346">
            <v>0.85099999999999998</v>
          </cell>
          <cell r="D346">
            <v>0</v>
          </cell>
          <cell r="E346"/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/>
          <cell r="L346">
            <v>0</v>
          </cell>
          <cell r="M346">
            <v>0</v>
          </cell>
          <cell r="N346"/>
          <cell r="O346">
            <v>0</v>
          </cell>
        </row>
        <row r="347">
          <cell r="A347">
            <v>13.18</v>
          </cell>
          <cell r="B347" t="str">
            <v>Население с эл. плитами</v>
          </cell>
          <cell r="C347">
            <v>0.56000000000000005</v>
          </cell>
          <cell r="D347">
            <v>0</v>
          </cell>
          <cell r="E347"/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/>
          <cell r="L347">
            <v>0</v>
          </cell>
          <cell r="M347"/>
          <cell r="N347">
            <v>0</v>
          </cell>
          <cell r="O347">
            <v>0</v>
          </cell>
        </row>
        <row r="348">
          <cell r="A348">
            <v>13.19</v>
          </cell>
          <cell r="B348" t="str">
            <v>Население с газовыми плитами</v>
          </cell>
          <cell r="C348">
            <v>0.8</v>
          </cell>
          <cell r="D348">
            <v>0</v>
          </cell>
          <cell r="E348"/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/>
          <cell r="L348">
            <v>0</v>
          </cell>
          <cell r="M348"/>
          <cell r="N348">
            <v>0</v>
          </cell>
          <cell r="O348">
            <v>0</v>
          </cell>
        </row>
        <row r="349">
          <cell r="A349">
            <v>13.2</v>
          </cell>
          <cell r="B349" t="str">
            <v xml:space="preserve">Населенные пункты сельские </v>
          </cell>
          <cell r="C349">
            <v>0.49</v>
          </cell>
          <cell r="D349">
            <v>0</v>
          </cell>
          <cell r="E349"/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/>
          <cell r="L349">
            <v>0</v>
          </cell>
          <cell r="M349"/>
          <cell r="N349">
            <v>0</v>
          </cell>
          <cell r="O349">
            <v>0</v>
          </cell>
        </row>
        <row r="350">
          <cell r="A350">
            <v>13.21</v>
          </cell>
          <cell r="B350" t="str">
            <v>Населенные пункты городские</v>
          </cell>
          <cell r="C350">
            <v>0.7</v>
          </cell>
          <cell r="D350">
            <v>0</v>
          </cell>
          <cell r="E350"/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/>
          <cell r="L350">
            <v>0</v>
          </cell>
          <cell r="M350"/>
          <cell r="N350">
            <v>0</v>
          </cell>
          <cell r="O350">
            <v>0</v>
          </cell>
        </row>
        <row r="351">
          <cell r="A351">
            <v>13.22</v>
          </cell>
          <cell r="B351" t="str">
            <v>Насел. пункты город. (гаражн. кооп)</v>
          </cell>
          <cell r="C351">
            <v>0.7</v>
          </cell>
          <cell r="D351">
            <v>0</v>
          </cell>
          <cell r="E351"/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/>
          <cell r="L351">
            <v>0</v>
          </cell>
          <cell r="M351"/>
          <cell r="N351">
            <v>0</v>
          </cell>
          <cell r="O351">
            <v>0</v>
          </cell>
        </row>
        <row r="352">
          <cell r="A352">
            <v>13.23</v>
          </cell>
          <cell r="B352" t="str">
            <v>Население с эл. плитами с общ. учётом</v>
          </cell>
          <cell r="C352">
            <v>0.49</v>
          </cell>
          <cell r="D352">
            <v>0</v>
          </cell>
          <cell r="E352"/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/>
          <cell r="L352">
            <v>0</v>
          </cell>
          <cell r="M352"/>
          <cell r="N352">
            <v>0</v>
          </cell>
          <cell r="O352">
            <v>0</v>
          </cell>
        </row>
        <row r="353">
          <cell r="A353">
            <v>13.24</v>
          </cell>
          <cell r="B353" t="str">
            <v>Перепродавец пром.</v>
          </cell>
          <cell r="C353">
            <v>0</v>
          </cell>
          <cell r="D353">
            <v>0</v>
          </cell>
          <cell r="E353"/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/>
          <cell r="L353">
            <v>0</v>
          </cell>
          <cell r="M353">
            <v>0</v>
          </cell>
          <cell r="N353"/>
          <cell r="O353">
            <v>0</v>
          </cell>
        </row>
        <row r="354">
          <cell r="A354">
            <v>13.25</v>
          </cell>
          <cell r="B354" t="str">
            <v>Перепродавец населен.</v>
          </cell>
          <cell r="C354">
            <v>0</v>
          </cell>
          <cell r="D354">
            <v>0</v>
          </cell>
          <cell r="E354"/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/>
          <cell r="L354">
            <v>0</v>
          </cell>
          <cell r="M354">
            <v>0</v>
          </cell>
          <cell r="N354"/>
          <cell r="O354">
            <v>0</v>
          </cell>
        </row>
        <row r="355">
          <cell r="A355">
            <v>14</v>
          </cell>
          <cell r="B355" t="str">
            <v>МУП "ПРЭП"</v>
          </cell>
          <cell r="C355">
            <v>1.071000344352617</v>
          </cell>
          <cell r="D355">
            <v>11924</v>
          </cell>
          <cell r="E355">
            <v>5808</v>
          </cell>
          <cell r="F355">
            <v>5808</v>
          </cell>
          <cell r="G355">
            <v>1</v>
          </cell>
          <cell r="H355">
            <v>-0.35466666666666669</v>
          </cell>
          <cell r="I355">
            <v>-3192</v>
          </cell>
          <cell r="J355">
            <v>9</v>
          </cell>
          <cell r="K355"/>
          <cell r="L355">
            <v>6220.37</v>
          </cell>
          <cell r="M355">
            <v>1119.67</v>
          </cell>
          <cell r="N355">
            <v>0</v>
          </cell>
          <cell r="O355">
            <v>7340.04</v>
          </cell>
        </row>
        <row r="356">
          <cell r="B356" t="str">
            <v>Потреб. по счётчику</v>
          </cell>
          <cell r="C356"/>
          <cell r="D356">
            <v>11924</v>
          </cell>
          <cell r="E356">
            <v>5808</v>
          </cell>
          <cell r="F356">
            <v>11.152073732718895</v>
          </cell>
          <cell r="G356">
            <v>0</v>
          </cell>
          <cell r="H356"/>
          <cell r="I356"/>
          <cell r="J356"/>
          <cell r="K356"/>
          <cell r="L356" t="str">
            <v xml:space="preserve"> </v>
          </cell>
        </row>
        <row r="357">
          <cell r="A357">
            <v>14.01</v>
          </cell>
          <cell r="B357" t="str">
            <v>Пром. &gt; 750 кВА (мощность) ВН</v>
          </cell>
          <cell r="C357">
            <v>384</v>
          </cell>
          <cell r="D357">
            <v>0</v>
          </cell>
          <cell r="E357"/>
          <cell r="F357">
            <v>0</v>
          </cell>
          <cell r="G357">
            <v>0.7</v>
          </cell>
          <cell r="H357">
            <v>0</v>
          </cell>
          <cell r="I357">
            <v>0</v>
          </cell>
          <cell r="J357">
            <v>0</v>
          </cell>
          <cell r="K357"/>
          <cell r="L357">
            <v>0</v>
          </cell>
          <cell r="M357">
            <v>0</v>
          </cell>
          <cell r="N357"/>
          <cell r="O357">
            <v>0</v>
          </cell>
        </row>
        <row r="358">
          <cell r="A358">
            <v>14.02</v>
          </cell>
          <cell r="B358" t="str">
            <v>Пром. &gt; 750 кВА (мощность) СН</v>
          </cell>
          <cell r="C358">
            <v>506</v>
          </cell>
          <cell r="D358">
            <v>0</v>
          </cell>
          <cell r="E358"/>
          <cell r="F358">
            <v>0</v>
          </cell>
          <cell r="G358">
            <v>0.7</v>
          </cell>
          <cell r="H358">
            <v>0</v>
          </cell>
          <cell r="I358">
            <v>0</v>
          </cell>
          <cell r="J358">
            <v>0</v>
          </cell>
          <cell r="K358"/>
          <cell r="L358">
            <v>0</v>
          </cell>
          <cell r="M358">
            <v>0</v>
          </cell>
          <cell r="N358"/>
          <cell r="O358">
            <v>0</v>
          </cell>
        </row>
        <row r="359">
          <cell r="A359">
            <v>14.03</v>
          </cell>
          <cell r="B359" t="str">
            <v>Пром. &gt; 750 кВА (эл. энергия) ВН</v>
          </cell>
          <cell r="C359">
            <v>0.29299999999999998</v>
          </cell>
          <cell r="D359">
            <v>0</v>
          </cell>
          <cell r="E359"/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/>
          <cell r="L359">
            <v>0</v>
          </cell>
          <cell r="M359">
            <v>0</v>
          </cell>
          <cell r="N359"/>
          <cell r="O359">
            <v>0</v>
          </cell>
        </row>
        <row r="360">
          <cell r="A360">
            <v>14.04</v>
          </cell>
          <cell r="B360" t="str">
            <v>Пром. &gt; 750 кВА (одностав.) ВН</v>
          </cell>
          <cell r="C360">
            <v>0.85099999999999998</v>
          </cell>
          <cell r="D360">
            <v>0</v>
          </cell>
          <cell r="E360"/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/>
          <cell r="L360">
            <v>0</v>
          </cell>
          <cell r="M360">
            <v>0</v>
          </cell>
          <cell r="N360"/>
          <cell r="O360">
            <v>0</v>
          </cell>
        </row>
        <row r="361">
          <cell r="A361">
            <v>14.05</v>
          </cell>
          <cell r="B361" t="str">
            <v>Пром. до 750 кВА (эл. энергия) ВН</v>
          </cell>
          <cell r="C361">
            <v>0.85099999999999998</v>
          </cell>
          <cell r="D361">
            <v>0</v>
          </cell>
          <cell r="E361"/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/>
          <cell r="L361">
            <v>0</v>
          </cell>
          <cell r="M361">
            <v>0</v>
          </cell>
          <cell r="N361"/>
          <cell r="O361">
            <v>0</v>
          </cell>
        </row>
        <row r="362">
          <cell r="A362">
            <v>14.06</v>
          </cell>
          <cell r="B362" t="str">
            <v>Пром. до 750 кВА (эл. энергия) СН</v>
          </cell>
          <cell r="C362">
            <v>1.071</v>
          </cell>
          <cell r="D362">
            <v>11924</v>
          </cell>
          <cell r="E362">
            <v>5808</v>
          </cell>
          <cell r="F362">
            <v>5808</v>
          </cell>
          <cell r="G362">
            <v>1</v>
          </cell>
          <cell r="H362">
            <v>-0.35466666666666669</v>
          </cell>
          <cell r="I362">
            <v>-3192</v>
          </cell>
          <cell r="J362">
            <v>9</v>
          </cell>
          <cell r="K362"/>
          <cell r="L362">
            <v>6220.37</v>
          </cell>
          <cell r="M362">
            <v>1119.67</v>
          </cell>
          <cell r="N362"/>
          <cell r="O362">
            <v>7340.04</v>
          </cell>
        </row>
        <row r="363">
          <cell r="A363">
            <v>14.07</v>
          </cell>
          <cell r="B363" t="str">
            <v>Пром. до 750 кВА (эл. энергия) НН</v>
          </cell>
          <cell r="C363">
            <v>1.165</v>
          </cell>
          <cell r="D363">
            <v>0</v>
          </cell>
          <cell r="E363"/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/>
          <cell r="L363">
            <v>0</v>
          </cell>
          <cell r="M363">
            <v>0</v>
          </cell>
          <cell r="N363"/>
          <cell r="O363">
            <v>0</v>
          </cell>
        </row>
        <row r="364">
          <cell r="A364">
            <v>14.08</v>
          </cell>
          <cell r="B364" t="str">
            <v>Бюджет &gt; 750 кВА (мощнсть) ВН</v>
          </cell>
          <cell r="C364">
            <v>0</v>
          </cell>
          <cell r="D364">
            <v>0</v>
          </cell>
          <cell r="E364"/>
          <cell r="F364">
            <v>0</v>
          </cell>
          <cell r="G364"/>
          <cell r="H364">
            <v>0</v>
          </cell>
          <cell r="I364">
            <v>0</v>
          </cell>
          <cell r="J364">
            <v>0</v>
          </cell>
          <cell r="K364"/>
          <cell r="L364">
            <v>0</v>
          </cell>
          <cell r="M364">
            <v>0</v>
          </cell>
          <cell r="N364"/>
          <cell r="O364">
            <v>0</v>
          </cell>
        </row>
        <row r="365">
          <cell r="A365">
            <v>14.09</v>
          </cell>
          <cell r="B365" t="str">
            <v>Бюджет &gt; 750 кВА (мощнсть) СН</v>
          </cell>
          <cell r="C365">
            <v>0</v>
          </cell>
          <cell r="D365">
            <v>0</v>
          </cell>
          <cell r="E365"/>
          <cell r="F365">
            <v>0</v>
          </cell>
          <cell r="G365"/>
          <cell r="H365">
            <v>0</v>
          </cell>
          <cell r="I365">
            <v>0</v>
          </cell>
          <cell r="J365">
            <v>0</v>
          </cell>
          <cell r="K365"/>
          <cell r="L365">
            <v>0</v>
          </cell>
          <cell r="M365">
            <v>0</v>
          </cell>
          <cell r="N365"/>
          <cell r="O365">
            <v>0</v>
          </cell>
        </row>
        <row r="366">
          <cell r="A366">
            <v>14.1</v>
          </cell>
          <cell r="B366" t="str">
            <v>Бюджет &gt; 750 кВА (эл. энергия) ВН</v>
          </cell>
          <cell r="C366">
            <v>0</v>
          </cell>
          <cell r="D366">
            <v>0</v>
          </cell>
          <cell r="E366"/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/>
          <cell r="L366">
            <v>0</v>
          </cell>
          <cell r="M366">
            <v>0</v>
          </cell>
          <cell r="N366"/>
          <cell r="O366">
            <v>0</v>
          </cell>
        </row>
        <row r="367">
          <cell r="A367">
            <v>14.11</v>
          </cell>
          <cell r="B367" t="str">
            <v>Бюджет &gt; 750 кВА (одностав) ВН</v>
          </cell>
          <cell r="C367">
            <v>0.72799999999999998</v>
          </cell>
          <cell r="D367">
            <v>0</v>
          </cell>
          <cell r="E367"/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/>
          <cell r="L367">
            <v>0</v>
          </cell>
          <cell r="M367">
            <v>0</v>
          </cell>
          <cell r="N367"/>
          <cell r="O367">
            <v>0</v>
          </cell>
        </row>
        <row r="368">
          <cell r="A368">
            <v>14.12</v>
          </cell>
          <cell r="B368" t="str">
            <v>Бюджет до 750 кВА (эл. энергия) ВН</v>
          </cell>
          <cell r="C368">
            <v>0.72799999999999998</v>
          </cell>
          <cell r="D368">
            <v>0</v>
          </cell>
          <cell r="E368"/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/>
          <cell r="L368">
            <v>0</v>
          </cell>
          <cell r="M368">
            <v>0</v>
          </cell>
          <cell r="N368"/>
          <cell r="O368">
            <v>0</v>
          </cell>
        </row>
        <row r="369">
          <cell r="A369">
            <v>14.13</v>
          </cell>
          <cell r="B369" t="str">
            <v>Бюджет до 750 кВА (эл. энергия) СН</v>
          </cell>
          <cell r="C369">
            <v>0.879</v>
          </cell>
          <cell r="D369">
            <v>0</v>
          </cell>
          <cell r="E369"/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/>
          <cell r="L369">
            <v>0</v>
          </cell>
          <cell r="M369">
            <v>0</v>
          </cell>
          <cell r="N369"/>
          <cell r="O369">
            <v>0</v>
          </cell>
        </row>
        <row r="370">
          <cell r="A370">
            <v>14.14</v>
          </cell>
          <cell r="B370" t="str">
            <v>Бюджет до 750 кВА (эл. энергия) НН</v>
          </cell>
          <cell r="C370">
            <v>0.90900000000000003</v>
          </cell>
          <cell r="D370">
            <v>0</v>
          </cell>
          <cell r="E370"/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/>
          <cell r="L370">
            <v>0</v>
          </cell>
          <cell r="M370">
            <v>0</v>
          </cell>
          <cell r="N370"/>
          <cell r="O370">
            <v>0</v>
          </cell>
        </row>
        <row r="371">
          <cell r="A371">
            <v>14.15</v>
          </cell>
          <cell r="B371" t="str">
            <v>Непром. потребители ВН</v>
          </cell>
          <cell r="C371">
            <v>0.85099999999999998</v>
          </cell>
          <cell r="D371">
            <v>0</v>
          </cell>
          <cell r="E371"/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/>
          <cell r="L371">
            <v>0</v>
          </cell>
          <cell r="M371">
            <v>0</v>
          </cell>
          <cell r="N371"/>
          <cell r="O371">
            <v>0</v>
          </cell>
        </row>
        <row r="372">
          <cell r="A372">
            <v>14.16</v>
          </cell>
          <cell r="B372" t="str">
            <v>Сельское хозяйство НД</v>
          </cell>
          <cell r="C372">
            <v>0.73899999999999999</v>
          </cell>
          <cell r="D372">
            <v>0</v>
          </cell>
          <cell r="E372"/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/>
          <cell r="L372">
            <v>0</v>
          </cell>
          <cell r="M372">
            <v>0</v>
          </cell>
          <cell r="N372"/>
          <cell r="O372">
            <v>0</v>
          </cell>
        </row>
        <row r="373">
          <cell r="A373">
            <v>14.17</v>
          </cell>
          <cell r="B373" t="str">
            <v>Хоз. нужды энергосистемы ВН</v>
          </cell>
          <cell r="C373">
            <v>0.85099999999999998</v>
          </cell>
          <cell r="D373">
            <v>0</v>
          </cell>
          <cell r="E373"/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/>
          <cell r="L373">
            <v>0</v>
          </cell>
          <cell r="M373">
            <v>0</v>
          </cell>
          <cell r="N373"/>
          <cell r="O373">
            <v>0</v>
          </cell>
        </row>
        <row r="374">
          <cell r="A374">
            <v>14.18</v>
          </cell>
          <cell r="B374" t="str">
            <v>Население с эл. плитами</v>
          </cell>
          <cell r="C374">
            <v>0.56000000000000005</v>
          </cell>
          <cell r="D374">
            <v>0</v>
          </cell>
          <cell r="E374"/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/>
          <cell r="L374">
            <v>0</v>
          </cell>
          <cell r="M374"/>
          <cell r="N374">
            <v>0</v>
          </cell>
          <cell r="O374">
            <v>0</v>
          </cell>
        </row>
        <row r="375">
          <cell r="A375">
            <v>14.19</v>
          </cell>
          <cell r="B375" t="str">
            <v>Население с газовыми плитами</v>
          </cell>
          <cell r="C375">
            <v>0.8</v>
          </cell>
          <cell r="D375">
            <v>0</v>
          </cell>
          <cell r="E375"/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/>
          <cell r="L375">
            <v>0</v>
          </cell>
          <cell r="M375"/>
          <cell r="N375">
            <v>0</v>
          </cell>
          <cell r="O375">
            <v>0</v>
          </cell>
        </row>
        <row r="376">
          <cell r="A376">
            <v>14.2</v>
          </cell>
          <cell r="B376" t="str">
            <v xml:space="preserve">Населенные пункты сельские </v>
          </cell>
          <cell r="C376">
            <v>0.49</v>
          </cell>
          <cell r="D376">
            <v>0</v>
          </cell>
          <cell r="E376"/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/>
          <cell r="L376">
            <v>0</v>
          </cell>
          <cell r="M376"/>
          <cell r="N376">
            <v>0</v>
          </cell>
          <cell r="O376">
            <v>0</v>
          </cell>
        </row>
        <row r="377">
          <cell r="A377">
            <v>14.21</v>
          </cell>
          <cell r="B377" t="str">
            <v>Населенные пункты городские</v>
          </cell>
          <cell r="C377">
            <v>0.7</v>
          </cell>
          <cell r="D377">
            <v>0</v>
          </cell>
          <cell r="E377"/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/>
          <cell r="L377">
            <v>0</v>
          </cell>
          <cell r="M377"/>
          <cell r="N377">
            <v>0</v>
          </cell>
          <cell r="O377">
            <v>0</v>
          </cell>
        </row>
        <row r="378">
          <cell r="A378">
            <v>14.22</v>
          </cell>
          <cell r="B378" t="str">
            <v>Насел. пункты город. (гаражн. кооп)</v>
          </cell>
          <cell r="C378">
            <v>0.7</v>
          </cell>
          <cell r="D378">
            <v>0</v>
          </cell>
          <cell r="E378"/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/>
          <cell r="L378">
            <v>0</v>
          </cell>
          <cell r="M378"/>
          <cell r="N378">
            <v>0</v>
          </cell>
          <cell r="O378">
            <v>0</v>
          </cell>
        </row>
        <row r="379">
          <cell r="A379">
            <v>14.23</v>
          </cell>
          <cell r="B379" t="str">
            <v>Население с эл. плитами с общ. учётом</v>
          </cell>
          <cell r="C379">
            <v>0.49</v>
          </cell>
          <cell r="D379">
            <v>0</v>
          </cell>
          <cell r="E379"/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/>
          <cell r="L379">
            <v>0</v>
          </cell>
          <cell r="M379"/>
          <cell r="N379">
            <v>0</v>
          </cell>
          <cell r="O379">
            <v>0</v>
          </cell>
        </row>
        <row r="380">
          <cell r="A380">
            <v>14.24</v>
          </cell>
          <cell r="B380" t="str">
            <v>Перепродавец пром.</v>
          </cell>
          <cell r="C380">
            <v>0</v>
          </cell>
          <cell r="D380">
            <v>0</v>
          </cell>
          <cell r="E380"/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/>
          <cell r="L380">
            <v>0</v>
          </cell>
          <cell r="M380">
            <v>0</v>
          </cell>
          <cell r="N380"/>
          <cell r="O380">
            <v>0</v>
          </cell>
        </row>
        <row r="381">
          <cell r="A381">
            <v>14.25</v>
          </cell>
          <cell r="B381" t="str">
            <v>Перепродавец населен.</v>
          </cell>
          <cell r="C381">
            <v>0</v>
          </cell>
          <cell r="D381">
            <v>0</v>
          </cell>
          <cell r="E381"/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/>
          <cell r="L381">
            <v>0</v>
          </cell>
          <cell r="M381">
            <v>0</v>
          </cell>
          <cell r="N381"/>
          <cell r="O381">
            <v>0</v>
          </cell>
        </row>
        <row r="382">
          <cell r="A382">
            <v>15</v>
          </cell>
          <cell r="B382" t="str">
            <v>"Северстройснаб 2000"</v>
          </cell>
          <cell r="C382">
            <v>1.0710000000000002</v>
          </cell>
          <cell r="D382">
            <v>7220</v>
          </cell>
          <cell r="E382">
            <v>4600</v>
          </cell>
          <cell r="F382">
            <v>4600</v>
          </cell>
          <cell r="G382">
            <v>1</v>
          </cell>
          <cell r="H382">
            <v>1.3</v>
          </cell>
          <cell r="I382">
            <v>2600</v>
          </cell>
          <cell r="J382">
            <v>2</v>
          </cell>
          <cell r="K382"/>
          <cell r="L382">
            <v>4926.6000000000004</v>
          </cell>
          <cell r="M382">
            <v>886.79</v>
          </cell>
          <cell r="N382">
            <v>0</v>
          </cell>
          <cell r="O382">
            <v>5813.39</v>
          </cell>
        </row>
        <row r="383">
          <cell r="B383" t="str">
            <v>Потреб. по счётчику</v>
          </cell>
          <cell r="C383"/>
          <cell r="D383">
            <v>7220</v>
          </cell>
          <cell r="E383">
            <v>4600</v>
          </cell>
          <cell r="F383">
            <v>8.8325652841781874</v>
          </cell>
          <cell r="G383">
            <v>0</v>
          </cell>
          <cell r="H383"/>
          <cell r="I383"/>
          <cell r="J383"/>
          <cell r="K383"/>
          <cell r="L383" t="str">
            <v xml:space="preserve"> </v>
          </cell>
        </row>
        <row r="384">
          <cell r="A384">
            <v>15.01</v>
          </cell>
          <cell r="B384" t="str">
            <v>Пром. &gt; 750 кВА (мощность) ВН</v>
          </cell>
          <cell r="C384">
            <v>384</v>
          </cell>
          <cell r="D384">
            <v>0</v>
          </cell>
          <cell r="E384"/>
          <cell r="F384">
            <v>0</v>
          </cell>
          <cell r="G384">
            <v>0.7</v>
          </cell>
          <cell r="H384">
            <v>0</v>
          </cell>
          <cell r="I384">
            <v>0</v>
          </cell>
          <cell r="J384">
            <v>0</v>
          </cell>
          <cell r="K384"/>
          <cell r="L384">
            <v>0</v>
          </cell>
          <cell r="M384">
            <v>0</v>
          </cell>
          <cell r="N384"/>
          <cell r="O384">
            <v>0</v>
          </cell>
        </row>
        <row r="385">
          <cell r="A385">
            <v>15.02</v>
          </cell>
          <cell r="B385" t="str">
            <v>Пром. &gt; 750 кВА (мощность) СН</v>
          </cell>
          <cell r="C385">
            <v>506</v>
          </cell>
          <cell r="D385">
            <v>0</v>
          </cell>
          <cell r="E385"/>
          <cell r="F385">
            <v>0</v>
          </cell>
          <cell r="G385">
            <v>0.7</v>
          </cell>
          <cell r="H385">
            <v>0</v>
          </cell>
          <cell r="I385">
            <v>0</v>
          </cell>
          <cell r="J385">
            <v>0</v>
          </cell>
          <cell r="K385"/>
          <cell r="L385">
            <v>0</v>
          </cell>
          <cell r="M385">
            <v>0</v>
          </cell>
          <cell r="N385"/>
          <cell r="O385">
            <v>0</v>
          </cell>
        </row>
        <row r="386">
          <cell r="A386">
            <v>15.03</v>
          </cell>
          <cell r="B386" t="str">
            <v>Пром. &gt; 750 кВА (эл. энергия) ВН</v>
          </cell>
          <cell r="C386">
            <v>0.29299999999999998</v>
          </cell>
          <cell r="D386">
            <v>0</v>
          </cell>
          <cell r="E386"/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/>
          <cell r="L386">
            <v>0</v>
          </cell>
          <cell r="M386">
            <v>0</v>
          </cell>
          <cell r="N386"/>
          <cell r="O386">
            <v>0</v>
          </cell>
        </row>
        <row r="387">
          <cell r="A387">
            <v>15.04</v>
          </cell>
          <cell r="B387" t="str">
            <v>Пром. &gt; 750 кВА (одностав.) ВН</v>
          </cell>
          <cell r="C387">
            <v>0.85099999999999998</v>
          </cell>
          <cell r="D387">
            <v>0</v>
          </cell>
          <cell r="E387"/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/>
          <cell r="L387">
            <v>0</v>
          </cell>
          <cell r="M387">
            <v>0</v>
          </cell>
          <cell r="N387"/>
          <cell r="O387">
            <v>0</v>
          </cell>
        </row>
        <row r="388">
          <cell r="A388">
            <v>15.05</v>
          </cell>
          <cell r="B388" t="str">
            <v>Пром. до 750 кВА (эл. энергия) ВН</v>
          </cell>
          <cell r="C388">
            <v>0.85099999999999998</v>
          </cell>
          <cell r="D388">
            <v>0</v>
          </cell>
          <cell r="E388"/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/>
          <cell r="L388">
            <v>0</v>
          </cell>
          <cell r="M388">
            <v>0</v>
          </cell>
          <cell r="N388"/>
          <cell r="O388">
            <v>0</v>
          </cell>
        </row>
        <row r="389">
          <cell r="A389">
            <v>15.06</v>
          </cell>
          <cell r="B389" t="str">
            <v>Пром. до 750 кВА (эл. энергия) СН</v>
          </cell>
          <cell r="C389">
            <v>1.071</v>
          </cell>
          <cell r="D389">
            <v>7220</v>
          </cell>
          <cell r="E389">
            <v>4600</v>
          </cell>
          <cell r="F389">
            <v>4600</v>
          </cell>
          <cell r="G389">
            <v>1</v>
          </cell>
          <cell r="H389">
            <v>1.3</v>
          </cell>
          <cell r="I389">
            <v>2600</v>
          </cell>
          <cell r="J389">
            <v>2</v>
          </cell>
          <cell r="K389"/>
          <cell r="L389">
            <v>4926.6000000000004</v>
          </cell>
          <cell r="M389">
            <v>886.79</v>
          </cell>
          <cell r="N389"/>
          <cell r="O389">
            <v>5813.39</v>
          </cell>
        </row>
        <row r="390">
          <cell r="A390">
            <v>15.07</v>
          </cell>
          <cell r="B390" t="str">
            <v>Пром. до 750 кВА (эл. энергия) НН</v>
          </cell>
          <cell r="C390">
            <v>1.165</v>
          </cell>
          <cell r="D390">
            <v>0</v>
          </cell>
          <cell r="E390"/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/>
          <cell r="L390">
            <v>0</v>
          </cell>
          <cell r="M390">
            <v>0</v>
          </cell>
          <cell r="N390"/>
          <cell r="O390">
            <v>0</v>
          </cell>
        </row>
        <row r="391">
          <cell r="A391">
            <v>15.08</v>
          </cell>
          <cell r="B391" t="str">
            <v>Бюджет &gt; 750 кВА (мощнсть) ВН</v>
          </cell>
          <cell r="C391">
            <v>0</v>
          </cell>
          <cell r="D391">
            <v>0</v>
          </cell>
          <cell r="E391"/>
          <cell r="F391">
            <v>0</v>
          </cell>
          <cell r="G391"/>
          <cell r="H391">
            <v>0</v>
          </cell>
          <cell r="I391">
            <v>0</v>
          </cell>
          <cell r="J391">
            <v>0</v>
          </cell>
          <cell r="K391"/>
          <cell r="L391">
            <v>0</v>
          </cell>
          <cell r="M391">
            <v>0</v>
          </cell>
          <cell r="N391"/>
          <cell r="O391">
            <v>0</v>
          </cell>
        </row>
        <row r="392">
          <cell r="A392">
            <v>15.09</v>
          </cell>
          <cell r="B392" t="str">
            <v>Бюджет &gt; 750 кВА (мощнсть) СН</v>
          </cell>
          <cell r="C392">
            <v>0</v>
          </cell>
          <cell r="D392">
            <v>0</v>
          </cell>
          <cell r="E392"/>
          <cell r="F392">
            <v>0</v>
          </cell>
          <cell r="G392"/>
          <cell r="H392">
            <v>0</v>
          </cell>
          <cell r="I392">
            <v>0</v>
          </cell>
          <cell r="J392">
            <v>0</v>
          </cell>
          <cell r="K392"/>
          <cell r="L392">
            <v>0</v>
          </cell>
          <cell r="M392">
            <v>0</v>
          </cell>
          <cell r="N392"/>
          <cell r="O392">
            <v>0</v>
          </cell>
        </row>
        <row r="393">
          <cell r="A393">
            <v>15.1</v>
          </cell>
          <cell r="B393" t="str">
            <v>Бюджет &gt; 750 кВА (эл. энергия) ВН</v>
          </cell>
          <cell r="C393">
            <v>0</v>
          </cell>
          <cell r="D393">
            <v>0</v>
          </cell>
          <cell r="E393"/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/>
          <cell r="L393">
            <v>0</v>
          </cell>
          <cell r="M393">
            <v>0</v>
          </cell>
          <cell r="N393"/>
          <cell r="O393">
            <v>0</v>
          </cell>
        </row>
        <row r="394">
          <cell r="A394">
            <v>15.11</v>
          </cell>
          <cell r="B394" t="str">
            <v>Бюджет &gt; 750 кВА (одностав) ВН</v>
          </cell>
          <cell r="C394">
            <v>0.72799999999999998</v>
          </cell>
          <cell r="D394">
            <v>0</v>
          </cell>
          <cell r="E394"/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/>
          <cell r="L394">
            <v>0</v>
          </cell>
          <cell r="M394">
            <v>0</v>
          </cell>
          <cell r="N394"/>
          <cell r="O394">
            <v>0</v>
          </cell>
        </row>
        <row r="395">
          <cell r="A395">
            <v>15.12</v>
          </cell>
          <cell r="B395" t="str">
            <v>Бюджет до 750 кВА (эл. энергия) ВН</v>
          </cell>
          <cell r="C395">
            <v>0.72799999999999998</v>
          </cell>
          <cell r="D395">
            <v>0</v>
          </cell>
          <cell r="E395"/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/>
          <cell r="L395">
            <v>0</v>
          </cell>
          <cell r="M395">
            <v>0</v>
          </cell>
          <cell r="N395"/>
          <cell r="O395">
            <v>0</v>
          </cell>
        </row>
        <row r="396">
          <cell r="A396">
            <v>15.13</v>
          </cell>
          <cell r="B396" t="str">
            <v>Бюджет до 750 кВА (эл. энергия) СН</v>
          </cell>
          <cell r="C396">
            <v>0.879</v>
          </cell>
          <cell r="D396">
            <v>0</v>
          </cell>
          <cell r="E396"/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/>
          <cell r="L396">
            <v>0</v>
          </cell>
          <cell r="M396">
            <v>0</v>
          </cell>
          <cell r="N396"/>
          <cell r="O396">
            <v>0</v>
          </cell>
        </row>
        <row r="397">
          <cell r="A397">
            <v>15.14</v>
          </cell>
          <cell r="B397" t="str">
            <v>Бюджет до 750 кВА (эл. энергия) НН</v>
          </cell>
          <cell r="C397">
            <v>0.90900000000000003</v>
          </cell>
          <cell r="D397">
            <v>0</v>
          </cell>
          <cell r="E397"/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/>
          <cell r="L397">
            <v>0</v>
          </cell>
          <cell r="M397">
            <v>0</v>
          </cell>
          <cell r="N397"/>
          <cell r="O397">
            <v>0</v>
          </cell>
        </row>
        <row r="398">
          <cell r="A398">
            <v>15.15</v>
          </cell>
          <cell r="B398" t="str">
            <v>Непром. потребители ВН</v>
          </cell>
          <cell r="C398">
            <v>0.85099999999999998</v>
          </cell>
          <cell r="D398">
            <v>0</v>
          </cell>
          <cell r="E398"/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/>
          <cell r="L398">
            <v>0</v>
          </cell>
          <cell r="M398">
            <v>0</v>
          </cell>
          <cell r="N398"/>
          <cell r="O398">
            <v>0</v>
          </cell>
        </row>
        <row r="399">
          <cell r="A399">
            <v>15.16</v>
          </cell>
          <cell r="B399" t="str">
            <v>Сельское хозяйство НД</v>
          </cell>
          <cell r="C399">
            <v>0.73899999999999999</v>
          </cell>
          <cell r="D399">
            <v>0</v>
          </cell>
          <cell r="E399"/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/>
          <cell r="L399">
            <v>0</v>
          </cell>
          <cell r="M399">
            <v>0</v>
          </cell>
          <cell r="N399"/>
          <cell r="O399">
            <v>0</v>
          </cell>
        </row>
        <row r="400">
          <cell r="A400">
            <v>15.17</v>
          </cell>
          <cell r="B400" t="str">
            <v>Хоз. нужды энергосистемы ВН</v>
          </cell>
          <cell r="C400">
            <v>0.85099999999999998</v>
          </cell>
          <cell r="D400">
            <v>0</v>
          </cell>
          <cell r="E400"/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/>
          <cell r="L400">
            <v>0</v>
          </cell>
          <cell r="M400">
            <v>0</v>
          </cell>
          <cell r="N400"/>
          <cell r="O400">
            <v>0</v>
          </cell>
        </row>
        <row r="401">
          <cell r="A401">
            <v>15.18</v>
          </cell>
          <cell r="B401" t="str">
            <v>Население с эл. плитами</v>
          </cell>
          <cell r="C401">
            <v>0.56000000000000005</v>
          </cell>
          <cell r="D401">
            <v>0</v>
          </cell>
          <cell r="E401"/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/>
          <cell r="L401">
            <v>0</v>
          </cell>
          <cell r="M401"/>
          <cell r="N401">
            <v>0</v>
          </cell>
          <cell r="O401">
            <v>0</v>
          </cell>
        </row>
        <row r="402">
          <cell r="A402">
            <v>15.19</v>
          </cell>
          <cell r="B402" t="str">
            <v>Население с газовыми плитами</v>
          </cell>
          <cell r="C402">
            <v>0.8</v>
          </cell>
          <cell r="D402">
            <v>0</v>
          </cell>
          <cell r="E402"/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/>
          <cell r="L402">
            <v>0</v>
          </cell>
          <cell r="M402"/>
          <cell r="N402">
            <v>0</v>
          </cell>
          <cell r="O402">
            <v>0</v>
          </cell>
        </row>
        <row r="403">
          <cell r="A403">
            <v>15.2</v>
          </cell>
          <cell r="B403" t="str">
            <v xml:space="preserve">Населенные пункты сельские </v>
          </cell>
          <cell r="C403">
            <v>0.49</v>
          </cell>
          <cell r="D403">
            <v>0</v>
          </cell>
          <cell r="E403"/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/>
          <cell r="L403">
            <v>0</v>
          </cell>
          <cell r="M403"/>
          <cell r="N403">
            <v>0</v>
          </cell>
          <cell r="O403">
            <v>0</v>
          </cell>
        </row>
        <row r="404">
          <cell r="A404">
            <v>15.21</v>
          </cell>
          <cell r="B404" t="str">
            <v>Населенные пункты городские</v>
          </cell>
          <cell r="C404">
            <v>0.7</v>
          </cell>
          <cell r="D404">
            <v>0</v>
          </cell>
          <cell r="E404"/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/>
          <cell r="L404">
            <v>0</v>
          </cell>
          <cell r="M404"/>
          <cell r="N404">
            <v>0</v>
          </cell>
          <cell r="O404">
            <v>0</v>
          </cell>
        </row>
        <row r="405">
          <cell r="A405">
            <v>15.22</v>
          </cell>
          <cell r="B405" t="str">
            <v>Насел. пункты город. (гаражн. кооп)</v>
          </cell>
          <cell r="C405">
            <v>0.7</v>
          </cell>
          <cell r="D405">
            <v>0</v>
          </cell>
          <cell r="E405"/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/>
          <cell r="L405">
            <v>0</v>
          </cell>
          <cell r="M405"/>
          <cell r="N405">
            <v>0</v>
          </cell>
          <cell r="O405">
            <v>0</v>
          </cell>
        </row>
        <row r="406">
          <cell r="A406">
            <v>15.23</v>
          </cell>
          <cell r="B406" t="str">
            <v>Население с эл. плитами с общ. учётом</v>
          </cell>
          <cell r="C406">
            <v>0.49</v>
          </cell>
          <cell r="D406">
            <v>0</v>
          </cell>
          <cell r="E406"/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/>
          <cell r="L406">
            <v>0</v>
          </cell>
          <cell r="M406"/>
          <cell r="N406">
            <v>0</v>
          </cell>
          <cell r="O406">
            <v>0</v>
          </cell>
        </row>
        <row r="407">
          <cell r="A407">
            <v>15.24</v>
          </cell>
          <cell r="B407" t="str">
            <v>Перепродавец пром.</v>
          </cell>
          <cell r="C407">
            <v>0</v>
          </cell>
          <cell r="D407">
            <v>0</v>
          </cell>
          <cell r="E407"/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/>
          <cell r="L407">
            <v>0</v>
          </cell>
          <cell r="M407">
            <v>0</v>
          </cell>
          <cell r="N407"/>
          <cell r="O407">
            <v>0</v>
          </cell>
        </row>
        <row r="408">
          <cell r="A408">
            <v>15.25</v>
          </cell>
          <cell r="B408" t="str">
            <v>Перепродавец населен.</v>
          </cell>
          <cell r="C408">
            <v>0</v>
          </cell>
          <cell r="D408">
            <v>0</v>
          </cell>
          <cell r="E408"/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/>
          <cell r="L408">
            <v>0</v>
          </cell>
          <cell r="M408">
            <v>0</v>
          </cell>
          <cell r="N408"/>
          <cell r="O408">
            <v>0</v>
          </cell>
        </row>
        <row r="409">
          <cell r="A409">
            <v>16</v>
          </cell>
          <cell r="B409" t="str">
            <v>"Надымгазторг"</v>
          </cell>
          <cell r="C409">
            <v>0.85100074404761894</v>
          </cell>
          <cell r="D409">
            <v>3576</v>
          </cell>
          <cell r="E409">
            <v>2688</v>
          </cell>
          <cell r="F409">
            <v>2688</v>
          </cell>
          <cell r="G409">
            <v>1</v>
          </cell>
          <cell r="H409">
            <v>-0.51127272727272721</v>
          </cell>
          <cell r="I409">
            <v>-2812</v>
          </cell>
          <cell r="J409">
            <v>5.5</v>
          </cell>
          <cell r="K409"/>
          <cell r="L409">
            <v>2287.4899999999998</v>
          </cell>
          <cell r="M409">
            <v>411.75</v>
          </cell>
          <cell r="N409">
            <v>0</v>
          </cell>
          <cell r="O409">
            <v>2699.24</v>
          </cell>
        </row>
        <row r="410">
          <cell r="B410" t="str">
            <v>Потреб. по счётчику</v>
          </cell>
          <cell r="C410"/>
          <cell r="D410">
            <v>3576</v>
          </cell>
          <cell r="E410">
            <v>2688</v>
          </cell>
          <cell r="F410">
            <v>5.1612903225806459</v>
          </cell>
          <cell r="G410">
            <v>0</v>
          </cell>
          <cell r="H410"/>
          <cell r="I410"/>
          <cell r="J410"/>
          <cell r="K410"/>
          <cell r="L410" t="str">
            <v xml:space="preserve"> </v>
          </cell>
        </row>
        <row r="411">
          <cell r="A411">
            <v>16.010000000000002</v>
          </cell>
          <cell r="B411" t="str">
            <v>Пром. &gt; 750 кВА (мощность) ВН</v>
          </cell>
          <cell r="C411">
            <v>384</v>
          </cell>
          <cell r="D411">
            <v>0</v>
          </cell>
          <cell r="E411"/>
          <cell r="F411">
            <v>0</v>
          </cell>
          <cell r="G411">
            <v>0.7</v>
          </cell>
          <cell r="H411">
            <v>0</v>
          </cell>
          <cell r="I411">
            <v>0</v>
          </cell>
          <cell r="J411">
            <v>0</v>
          </cell>
          <cell r="K411"/>
          <cell r="L411">
            <v>0</v>
          </cell>
          <cell r="M411">
            <v>0</v>
          </cell>
          <cell r="N411"/>
          <cell r="O411">
            <v>0</v>
          </cell>
        </row>
        <row r="412">
          <cell r="A412">
            <v>16.02</v>
          </cell>
          <cell r="B412" t="str">
            <v>Пром. &gt; 750 кВА (мощность) СН</v>
          </cell>
          <cell r="C412">
            <v>506</v>
          </cell>
          <cell r="D412">
            <v>0</v>
          </cell>
          <cell r="E412"/>
          <cell r="F412">
            <v>5.1612903225806459</v>
          </cell>
          <cell r="G412">
            <v>0.7</v>
          </cell>
          <cell r="H412">
            <v>0</v>
          </cell>
          <cell r="I412">
            <v>0</v>
          </cell>
          <cell r="J412">
            <v>0</v>
          </cell>
          <cell r="K412"/>
          <cell r="L412">
            <v>0</v>
          </cell>
          <cell r="M412">
            <v>0</v>
          </cell>
          <cell r="N412"/>
          <cell r="O412">
            <v>0</v>
          </cell>
        </row>
        <row r="413">
          <cell r="A413">
            <v>16.03</v>
          </cell>
          <cell r="B413" t="str">
            <v>Пром. &gt; 750 кВА (эл. энергия) ВН</v>
          </cell>
          <cell r="C413">
            <v>0.29299999999999998</v>
          </cell>
          <cell r="D413">
            <v>0</v>
          </cell>
          <cell r="E413"/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/>
          <cell r="L413">
            <v>0</v>
          </cell>
          <cell r="M413">
            <v>0</v>
          </cell>
          <cell r="N413"/>
          <cell r="O413">
            <v>0</v>
          </cell>
        </row>
        <row r="414">
          <cell r="A414">
            <v>16.04</v>
          </cell>
          <cell r="B414" t="str">
            <v>Пром. &gt; 750 кВА (одностав.) ВН</v>
          </cell>
          <cell r="C414">
            <v>0.85099999999999998</v>
          </cell>
          <cell r="D414">
            <v>3576</v>
          </cell>
          <cell r="E414">
            <v>2688</v>
          </cell>
          <cell r="F414">
            <v>2688</v>
          </cell>
          <cell r="G414">
            <v>1</v>
          </cell>
          <cell r="H414">
            <v>-0.51127272727272721</v>
          </cell>
          <cell r="I414">
            <v>-2812</v>
          </cell>
          <cell r="J414">
            <v>5.5</v>
          </cell>
          <cell r="K414"/>
          <cell r="L414">
            <v>2287.4899999999998</v>
          </cell>
          <cell r="M414">
            <v>411.75</v>
          </cell>
          <cell r="N414"/>
          <cell r="O414">
            <v>2699.24</v>
          </cell>
        </row>
        <row r="415">
          <cell r="A415">
            <v>16.05</v>
          </cell>
          <cell r="B415" t="str">
            <v>Пром. до 750 кВА (эл. энергия) ВН</v>
          </cell>
          <cell r="C415">
            <v>0.85099999999999998</v>
          </cell>
          <cell r="D415">
            <v>0</v>
          </cell>
          <cell r="E415"/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/>
          <cell r="L415">
            <v>0</v>
          </cell>
          <cell r="M415">
            <v>0</v>
          </cell>
          <cell r="N415"/>
          <cell r="O415">
            <v>0</v>
          </cell>
        </row>
        <row r="416">
          <cell r="A416">
            <v>16.059999999999999</v>
          </cell>
          <cell r="B416" t="str">
            <v>Пром. до 750 кВА (эл. энергия) СН</v>
          </cell>
          <cell r="C416">
            <v>1.071</v>
          </cell>
          <cell r="D416">
            <v>0</v>
          </cell>
          <cell r="E416"/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/>
          <cell r="L416">
            <v>0</v>
          </cell>
          <cell r="M416">
            <v>0</v>
          </cell>
          <cell r="N416"/>
          <cell r="O416">
            <v>0</v>
          </cell>
        </row>
        <row r="417">
          <cell r="A417">
            <v>16.07</v>
          </cell>
          <cell r="B417" t="str">
            <v>Пром. до 750 кВА (эл. энергия) НН</v>
          </cell>
          <cell r="C417">
            <v>1.165</v>
          </cell>
          <cell r="D417">
            <v>0</v>
          </cell>
          <cell r="E417"/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/>
          <cell r="L417">
            <v>0</v>
          </cell>
          <cell r="M417">
            <v>0</v>
          </cell>
          <cell r="N417"/>
          <cell r="O417">
            <v>0</v>
          </cell>
        </row>
        <row r="418">
          <cell r="A418">
            <v>16.079999999999998</v>
          </cell>
          <cell r="B418" t="str">
            <v>Бюджет &gt; 750 кВА (мощнсть) ВН</v>
          </cell>
          <cell r="C418">
            <v>0</v>
          </cell>
          <cell r="D418">
            <v>0</v>
          </cell>
          <cell r="E418"/>
          <cell r="F418">
            <v>0</v>
          </cell>
          <cell r="G418"/>
          <cell r="H418">
            <v>0</v>
          </cell>
          <cell r="I418">
            <v>0</v>
          </cell>
          <cell r="J418">
            <v>0</v>
          </cell>
          <cell r="K418"/>
          <cell r="L418">
            <v>0</v>
          </cell>
          <cell r="M418">
            <v>0</v>
          </cell>
          <cell r="N418"/>
          <cell r="O418">
            <v>0</v>
          </cell>
        </row>
        <row r="419">
          <cell r="A419">
            <v>16.09</v>
          </cell>
          <cell r="B419" t="str">
            <v>Бюджет &gt; 750 кВА (мощнсть) СН</v>
          </cell>
          <cell r="C419">
            <v>0</v>
          </cell>
          <cell r="D419">
            <v>0</v>
          </cell>
          <cell r="E419"/>
          <cell r="F419">
            <v>0</v>
          </cell>
          <cell r="G419"/>
          <cell r="H419">
            <v>0</v>
          </cell>
          <cell r="I419">
            <v>0</v>
          </cell>
          <cell r="J419">
            <v>0</v>
          </cell>
          <cell r="K419"/>
          <cell r="L419">
            <v>0</v>
          </cell>
          <cell r="M419">
            <v>0</v>
          </cell>
          <cell r="N419"/>
          <cell r="O419">
            <v>0</v>
          </cell>
        </row>
        <row r="420">
          <cell r="A420">
            <v>16.100000000000001</v>
          </cell>
          <cell r="B420" t="str">
            <v>Бюджет &gt; 750 кВА (эл. энергия) ВН</v>
          </cell>
          <cell r="C420">
            <v>0</v>
          </cell>
          <cell r="D420">
            <v>0</v>
          </cell>
          <cell r="E420"/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/>
          <cell r="L420">
            <v>0</v>
          </cell>
          <cell r="M420">
            <v>0</v>
          </cell>
          <cell r="N420"/>
          <cell r="O420">
            <v>0</v>
          </cell>
        </row>
        <row r="421">
          <cell r="A421">
            <v>16.11</v>
          </cell>
          <cell r="B421" t="str">
            <v>Бюджет &gt; 750 кВА (одностав) ВН</v>
          </cell>
          <cell r="C421">
            <v>0.72799999999999998</v>
          </cell>
          <cell r="D421">
            <v>0</v>
          </cell>
          <cell r="E421"/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/>
          <cell r="L421">
            <v>0</v>
          </cell>
          <cell r="M421">
            <v>0</v>
          </cell>
          <cell r="N421"/>
          <cell r="O421">
            <v>0</v>
          </cell>
        </row>
        <row r="422">
          <cell r="A422">
            <v>16.12</v>
          </cell>
          <cell r="B422" t="str">
            <v>Бюджет до 750 кВА (эл. энергия) ВН</v>
          </cell>
          <cell r="C422">
            <v>0.72799999999999998</v>
          </cell>
          <cell r="D422">
            <v>0</v>
          </cell>
          <cell r="E422"/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/>
          <cell r="L422">
            <v>0</v>
          </cell>
          <cell r="M422">
            <v>0</v>
          </cell>
          <cell r="N422"/>
          <cell r="O422">
            <v>0</v>
          </cell>
        </row>
        <row r="423">
          <cell r="A423">
            <v>16.13</v>
          </cell>
          <cell r="B423" t="str">
            <v>Бюджет до 750 кВА (эл. энергия) СН</v>
          </cell>
          <cell r="C423">
            <v>0.879</v>
          </cell>
          <cell r="D423">
            <v>0</v>
          </cell>
          <cell r="E423"/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/>
          <cell r="L423">
            <v>0</v>
          </cell>
          <cell r="M423">
            <v>0</v>
          </cell>
          <cell r="N423"/>
          <cell r="O423">
            <v>0</v>
          </cell>
        </row>
        <row r="424">
          <cell r="A424">
            <v>16.14</v>
          </cell>
          <cell r="B424" t="str">
            <v>Бюджет до 750 кВА (эл. энергия) НН</v>
          </cell>
          <cell r="C424">
            <v>0.90900000000000003</v>
          </cell>
          <cell r="D424">
            <v>0</v>
          </cell>
          <cell r="E424"/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/>
          <cell r="L424">
            <v>0</v>
          </cell>
          <cell r="M424">
            <v>0</v>
          </cell>
          <cell r="N424"/>
          <cell r="O424">
            <v>0</v>
          </cell>
        </row>
        <row r="425">
          <cell r="A425">
            <v>16.149999999999999</v>
          </cell>
          <cell r="B425" t="str">
            <v>Непром. потребители ВН</v>
          </cell>
          <cell r="C425">
            <v>0.85099999999999998</v>
          </cell>
          <cell r="D425">
            <v>0</v>
          </cell>
          <cell r="E425"/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/>
          <cell r="L425">
            <v>0</v>
          </cell>
          <cell r="M425">
            <v>0</v>
          </cell>
          <cell r="N425"/>
          <cell r="O425">
            <v>0</v>
          </cell>
        </row>
        <row r="426">
          <cell r="A426">
            <v>16.16</v>
          </cell>
          <cell r="B426" t="str">
            <v>Сельское хозяйство НД</v>
          </cell>
          <cell r="C426">
            <v>0.73899999999999999</v>
          </cell>
          <cell r="D426">
            <v>0</v>
          </cell>
          <cell r="E426"/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/>
          <cell r="L426">
            <v>0</v>
          </cell>
          <cell r="M426">
            <v>0</v>
          </cell>
          <cell r="N426"/>
          <cell r="O426">
            <v>0</v>
          </cell>
        </row>
        <row r="427">
          <cell r="A427">
            <v>16.170000000000002</v>
          </cell>
          <cell r="B427" t="str">
            <v>Хоз. нужды энергосистемы ВН</v>
          </cell>
          <cell r="C427">
            <v>0.85099999999999998</v>
          </cell>
          <cell r="D427">
            <v>0</v>
          </cell>
          <cell r="E427"/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/>
          <cell r="L427">
            <v>0</v>
          </cell>
          <cell r="M427">
            <v>0</v>
          </cell>
          <cell r="N427"/>
          <cell r="O427">
            <v>0</v>
          </cell>
        </row>
        <row r="428">
          <cell r="A428">
            <v>16.18</v>
          </cell>
          <cell r="B428" t="str">
            <v>Население с эл. плитами</v>
          </cell>
          <cell r="C428">
            <v>0.56000000000000005</v>
          </cell>
          <cell r="D428">
            <v>0</v>
          </cell>
          <cell r="E428"/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/>
          <cell r="L428">
            <v>0</v>
          </cell>
          <cell r="M428"/>
          <cell r="N428">
            <v>0</v>
          </cell>
          <cell r="O428">
            <v>0</v>
          </cell>
        </row>
        <row r="429">
          <cell r="A429">
            <v>16.190000000000001</v>
          </cell>
          <cell r="B429" t="str">
            <v>Население с газовыми плитами</v>
          </cell>
          <cell r="C429">
            <v>0.8</v>
          </cell>
          <cell r="D429">
            <v>0</v>
          </cell>
          <cell r="E429"/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/>
          <cell r="L429">
            <v>0</v>
          </cell>
          <cell r="M429"/>
          <cell r="N429">
            <v>0</v>
          </cell>
          <cell r="O429">
            <v>0</v>
          </cell>
        </row>
        <row r="430">
          <cell r="A430">
            <v>16.2</v>
          </cell>
          <cell r="B430" t="str">
            <v xml:space="preserve">Населенные пункты сельские </v>
          </cell>
          <cell r="C430">
            <v>0.49</v>
          </cell>
          <cell r="D430">
            <v>0</v>
          </cell>
          <cell r="E430"/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/>
          <cell r="L430">
            <v>0</v>
          </cell>
          <cell r="M430"/>
          <cell r="N430">
            <v>0</v>
          </cell>
          <cell r="O430">
            <v>0</v>
          </cell>
        </row>
        <row r="431">
          <cell r="A431">
            <v>16.21</v>
          </cell>
          <cell r="B431" t="str">
            <v>Населенные пункты городские</v>
          </cell>
          <cell r="C431">
            <v>0.7</v>
          </cell>
          <cell r="D431">
            <v>0</v>
          </cell>
          <cell r="E431"/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/>
          <cell r="L431">
            <v>0</v>
          </cell>
          <cell r="M431"/>
          <cell r="N431">
            <v>0</v>
          </cell>
          <cell r="O431">
            <v>0</v>
          </cell>
        </row>
        <row r="432">
          <cell r="A432">
            <v>16.22</v>
          </cell>
          <cell r="B432" t="str">
            <v>Насел. пункты город. (гаражн. кооп)</v>
          </cell>
          <cell r="C432">
            <v>0.7</v>
          </cell>
          <cell r="D432">
            <v>0</v>
          </cell>
          <cell r="E432"/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/>
          <cell r="L432">
            <v>0</v>
          </cell>
          <cell r="M432"/>
          <cell r="N432">
            <v>0</v>
          </cell>
          <cell r="O432">
            <v>0</v>
          </cell>
        </row>
        <row r="433">
          <cell r="A433">
            <v>16.23</v>
          </cell>
          <cell r="B433" t="str">
            <v>Население с эл. плитами с общ. учётом</v>
          </cell>
          <cell r="C433">
            <v>0.49</v>
          </cell>
          <cell r="D433">
            <v>0</v>
          </cell>
          <cell r="E433"/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/>
          <cell r="L433">
            <v>0</v>
          </cell>
          <cell r="M433"/>
          <cell r="N433">
            <v>0</v>
          </cell>
          <cell r="O433">
            <v>0</v>
          </cell>
        </row>
        <row r="434">
          <cell r="A434">
            <v>16.239999999999998</v>
          </cell>
          <cell r="B434" t="str">
            <v>Перепродавец пром.</v>
          </cell>
          <cell r="C434">
            <v>0</v>
          </cell>
          <cell r="D434">
            <v>0</v>
          </cell>
          <cell r="E434"/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/>
          <cell r="L434">
            <v>0</v>
          </cell>
          <cell r="M434">
            <v>0</v>
          </cell>
          <cell r="N434"/>
          <cell r="O434">
            <v>0</v>
          </cell>
        </row>
        <row r="435">
          <cell r="A435">
            <v>16.25</v>
          </cell>
          <cell r="B435" t="str">
            <v>Перепродавец населен.</v>
          </cell>
          <cell r="C435">
            <v>0</v>
          </cell>
          <cell r="D435">
            <v>0</v>
          </cell>
          <cell r="E435"/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/>
          <cell r="L435">
            <v>0</v>
          </cell>
          <cell r="M435">
            <v>0</v>
          </cell>
          <cell r="N435"/>
          <cell r="O435">
            <v>0</v>
          </cell>
        </row>
        <row r="436">
          <cell r="A436">
            <v>17</v>
          </cell>
          <cell r="B436" t="str">
            <v>НПУ "РИТЭК"</v>
          </cell>
          <cell r="C436">
            <v>0.85100000000000009</v>
          </cell>
          <cell r="D436">
            <v>292884</v>
          </cell>
          <cell r="E436">
            <v>276700</v>
          </cell>
          <cell r="F436">
            <v>276700</v>
          </cell>
          <cell r="G436">
            <v>1</v>
          </cell>
          <cell r="H436">
            <v>-0.20942857142857135</v>
          </cell>
          <cell r="I436">
            <v>-73300</v>
          </cell>
          <cell r="J436">
            <v>350</v>
          </cell>
          <cell r="K436"/>
          <cell r="L436">
            <v>235471.7</v>
          </cell>
          <cell r="M436">
            <v>42384.91</v>
          </cell>
          <cell r="N436">
            <v>0</v>
          </cell>
          <cell r="O436">
            <v>277856.61</v>
          </cell>
        </row>
        <row r="437">
          <cell r="B437" t="str">
            <v>Потреб. по счётчику</v>
          </cell>
          <cell r="C437"/>
          <cell r="D437">
            <v>292884</v>
          </cell>
          <cell r="E437">
            <v>276700</v>
          </cell>
          <cell r="F437">
            <v>531.29800307219671</v>
          </cell>
          <cell r="G437">
            <v>0</v>
          </cell>
        </row>
        <row r="438">
          <cell r="A438">
            <v>17.010000000000002</v>
          </cell>
          <cell r="B438" t="str">
            <v>Пром. &gt; 750 кВА (мощность) ВН</v>
          </cell>
          <cell r="C438">
            <v>384</v>
          </cell>
          <cell r="D438">
            <v>0</v>
          </cell>
          <cell r="E438"/>
          <cell r="F438">
            <v>0</v>
          </cell>
          <cell r="G438">
            <v>0.7</v>
          </cell>
          <cell r="H438">
            <v>0</v>
          </cell>
          <cell r="I438">
            <v>0</v>
          </cell>
          <cell r="J438">
            <v>0</v>
          </cell>
          <cell r="K438"/>
          <cell r="L438">
            <v>0</v>
          </cell>
          <cell r="M438">
            <v>0</v>
          </cell>
          <cell r="N438"/>
          <cell r="O438">
            <v>0</v>
          </cell>
        </row>
        <row r="439">
          <cell r="A439">
            <v>17.02</v>
          </cell>
          <cell r="B439" t="str">
            <v>Пром. &gt; 750 кВА (мощность) СН</v>
          </cell>
          <cell r="C439">
            <v>506</v>
          </cell>
          <cell r="D439">
            <v>0</v>
          </cell>
          <cell r="E439"/>
          <cell r="F439">
            <v>0</v>
          </cell>
          <cell r="G439">
            <v>0.7</v>
          </cell>
          <cell r="H439">
            <v>0</v>
          </cell>
          <cell r="I439">
            <v>0</v>
          </cell>
          <cell r="J439">
            <v>0</v>
          </cell>
          <cell r="K439"/>
          <cell r="L439">
            <v>0</v>
          </cell>
          <cell r="M439">
            <v>0</v>
          </cell>
          <cell r="N439"/>
          <cell r="O439">
            <v>0</v>
          </cell>
        </row>
        <row r="440">
          <cell r="A440">
            <v>17.03</v>
          </cell>
          <cell r="B440" t="str">
            <v>Пром. &gt; 750 кВА (эл. энергия) ВН</v>
          </cell>
          <cell r="C440">
            <v>0.29299999999999998</v>
          </cell>
          <cell r="D440">
            <v>0</v>
          </cell>
          <cell r="E440"/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/>
          <cell r="L440">
            <v>0</v>
          </cell>
          <cell r="M440">
            <v>0</v>
          </cell>
          <cell r="N440"/>
          <cell r="O440">
            <v>0</v>
          </cell>
        </row>
        <row r="441">
          <cell r="A441">
            <v>17.04</v>
          </cell>
          <cell r="B441" t="str">
            <v>Пром. &gt; 750 кВА (одностав.) ВН</v>
          </cell>
          <cell r="C441">
            <v>0.85099999999999998</v>
          </cell>
          <cell r="D441">
            <v>0</v>
          </cell>
          <cell r="E441"/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/>
          <cell r="L441">
            <v>0</v>
          </cell>
          <cell r="M441">
            <v>0</v>
          </cell>
          <cell r="N441"/>
          <cell r="O441">
            <v>0</v>
          </cell>
        </row>
        <row r="442">
          <cell r="A442">
            <v>17.05</v>
          </cell>
          <cell r="B442" t="str">
            <v>Пром. до 750 кВА (эл. энергия) ВН</v>
          </cell>
          <cell r="C442">
            <v>0.85099999999999998</v>
          </cell>
          <cell r="D442">
            <v>292884</v>
          </cell>
          <cell r="E442">
            <v>276700</v>
          </cell>
          <cell r="F442">
            <v>276700</v>
          </cell>
          <cell r="G442">
            <v>1</v>
          </cell>
          <cell r="H442">
            <v>-0.20942857142857135</v>
          </cell>
          <cell r="I442">
            <v>-73300</v>
          </cell>
          <cell r="J442">
            <v>350</v>
          </cell>
          <cell r="K442"/>
          <cell r="L442">
            <v>235471.7</v>
          </cell>
          <cell r="M442">
            <v>42384.91</v>
          </cell>
          <cell r="N442"/>
          <cell r="O442">
            <v>277856.61</v>
          </cell>
        </row>
        <row r="443">
          <cell r="A443">
            <v>17.059999999999999</v>
          </cell>
          <cell r="B443" t="str">
            <v>Пром. до 750 кВА (эл. энергия) СН</v>
          </cell>
          <cell r="C443">
            <v>1.071</v>
          </cell>
          <cell r="D443">
            <v>0</v>
          </cell>
          <cell r="E443"/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/>
          <cell r="L443">
            <v>0</v>
          </cell>
          <cell r="M443">
            <v>0</v>
          </cell>
          <cell r="N443"/>
          <cell r="O443">
            <v>0</v>
          </cell>
        </row>
        <row r="444">
          <cell r="A444">
            <v>17.07</v>
          </cell>
          <cell r="B444" t="str">
            <v>Пром. до 750 кВА (эл. энергия) НН</v>
          </cell>
          <cell r="C444">
            <v>1.165</v>
          </cell>
          <cell r="D444">
            <v>0</v>
          </cell>
          <cell r="E444"/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/>
          <cell r="L444">
            <v>0</v>
          </cell>
          <cell r="M444">
            <v>0</v>
          </cell>
          <cell r="N444"/>
          <cell r="O444">
            <v>0</v>
          </cell>
        </row>
        <row r="445">
          <cell r="A445">
            <v>17.079999999999998</v>
          </cell>
          <cell r="B445" t="str">
            <v>Бюджет &gt; 750 кВА (мощнсть) ВН</v>
          </cell>
          <cell r="C445">
            <v>0</v>
          </cell>
          <cell r="D445">
            <v>0</v>
          </cell>
          <cell r="E445"/>
          <cell r="F445">
            <v>0</v>
          </cell>
          <cell r="G445"/>
          <cell r="H445">
            <v>0</v>
          </cell>
          <cell r="I445">
            <v>0</v>
          </cell>
          <cell r="J445">
            <v>0</v>
          </cell>
          <cell r="K445"/>
          <cell r="L445">
            <v>0</v>
          </cell>
          <cell r="M445">
            <v>0</v>
          </cell>
          <cell r="N445"/>
          <cell r="O445">
            <v>0</v>
          </cell>
        </row>
        <row r="446">
          <cell r="A446">
            <v>17.09</v>
          </cell>
          <cell r="B446" t="str">
            <v>Бюджет &gt; 750 кВА (мощнсть) СН</v>
          </cell>
          <cell r="C446">
            <v>0</v>
          </cell>
          <cell r="D446">
            <v>0</v>
          </cell>
          <cell r="E446"/>
          <cell r="F446">
            <v>0</v>
          </cell>
          <cell r="G446"/>
          <cell r="H446">
            <v>0</v>
          </cell>
          <cell r="I446">
            <v>0</v>
          </cell>
          <cell r="J446">
            <v>0</v>
          </cell>
          <cell r="K446"/>
          <cell r="L446">
            <v>0</v>
          </cell>
          <cell r="M446">
            <v>0</v>
          </cell>
          <cell r="N446"/>
          <cell r="O446">
            <v>0</v>
          </cell>
        </row>
        <row r="447">
          <cell r="A447">
            <v>17.100000000000001</v>
          </cell>
          <cell r="B447" t="str">
            <v>Бюджет &gt; 750 кВА (эл. энергия) ВН</v>
          </cell>
          <cell r="C447">
            <v>0</v>
          </cell>
          <cell r="D447">
            <v>0</v>
          </cell>
          <cell r="E447"/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/>
          <cell r="L447">
            <v>0</v>
          </cell>
          <cell r="M447">
            <v>0</v>
          </cell>
          <cell r="N447"/>
          <cell r="O447">
            <v>0</v>
          </cell>
        </row>
        <row r="448">
          <cell r="A448">
            <v>17.11</v>
          </cell>
          <cell r="B448" t="str">
            <v>Бюджет &gt; 750 кВА (одностав) ВН</v>
          </cell>
          <cell r="C448">
            <v>0.72799999999999998</v>
          </cell>
          <cell r="D448">
            <v>0</v>
          </cell>
          <cell r="E448"/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/>
          <cell r="L448">
            <v>0</v>
          </cell>
          <cell r="M448">
            <v>0</v>
          </cell>
          <cell r="N448"/>
          <cell r="O448">
            <v>0</v>
          </cell>
        </row>
        <row r="449">
          <cell r="A449">
            <v>17.12</v>
          </cell>
          <cell r="B449" t="str">
            <v>Бюджет до 750 кВА (эл. энергия) ВН</v>
          </cell>
          <cell r="C449">
            <v>0.72799999999999998</v>
          </cell>
          <cell r="D449">
            <v>0</v>
          </cell>
          <cell r="E449"/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/>
          <cell r="L449">
            <v>0</v>
          </cell>
          <cell r="M449">
            <v>0</v>
          </cell>
          <cell r="N449"/>
          <cell r="O449">
            <v>0</v>
          </cell>
        </row>
        <row r="450">
          <cell r="A450">
            <v>17.13</v>
          </cell>
          <cell r="B450" t="str">
            <v>Бюджет до 750 кВА (эл. энергия) СН</v>
          </cell>
          <cell r="C450">
            <v>0.879</v>
          </cell>
          <cell r="D450">
            <v>0</v>
          </cell>
          <cell r="E450"/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/>
          <cell r="L450">
            <v>0</v>
          </cell>
          <cell r="M450">
            <v>0</v>
          </cell>
          <cell r="N450"/>
          <cell r="O450">
            <v>0</v>
          </cell>
        </row>
        <row r="451">
          <cell r="A451">
            <v>17.14</v>
          </cell>
          <cell r="B451" t="str">
            <v>Бюджет до 750 кВА (эл. энергия) НН</v>
          </cell>
          <cell r="C451">
            <v>0.90900000000000003</v>
          </cell>
          <cell r="D451">
            <v>0</v>
          </cell>
          <cell r="E451"/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/>
          <cell r="L451">
            <v>0</v>
          </cell>
          <cell r="M451">
            <v>0</v>
          </cell>
          <cell r="N451"/>
          <cell r="O451">
            <v>0</v>
          </cell>
        </row>
        <row r="452">
          <cell r="A452">
            <v>17.149999999999999</v>
          </cell>
          <cell r="B452" t="str">
            <v>Непром. потребители ВН</v>
          </cell>
          <cell r="C452">
            <v>0.85099999999999998</v>
          </cell>
          <cell r="D452">
            <v>0</v>
          </cell>
          <cell r="E452"/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/>
          <cell r="L452">
            <v>0</v>
          </cell>
          <cell r="M452">
            <v>0</v>
          </cell>
          <cell r="N452"/>
          <cell r="O452">
            <v>0</v>
          </cell>
        </row>
        <row r="453">
          <cell r="A453">
            <v>17.16</v>
          </cell>
          <cell r="B453" t="str">
            <v>Сельское хозяйство НД</v>
          </cell>
          <cell r="C453">
            <v>0.73899999999999999</v>
          </cell>
          <cell r="D453">
            <v>0</v>
          </cell>
          <cell r="E453"/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/>
          <cell r="L453">
            <v>0</v>
          </cell>
          <cell r="M453">
            <v>0</v>
          </cell>
          <cell r="N453"/>
          <cell r="O453">
            <v>0</v>
          </cell>
        </row>
        <row r="454">
          <cell r="A454">
            <v>17.170000000000002</v>
          </cell>
          <cell r="B454" t="str">
            <v>Хоз. нужды энергосистемы ВН</v>
          </cell>
          <cell r="C454">
            <v>0.85099999999999998</v>
          </cell>
          <cell r="D454">
            <v>0</v>
          </cell>
          <cell r="E454"/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/>
          <cell r="L454">
            <v>0</v>
          </cell>
          <cell r="M454">
            <v>0</v>
          </cell>
          <cell r="N454"/>
          <cell r="O454">
            <v>0</v>
          </cell>
        </row>
        <row r="455">
          <cell r="A455">
            <v>17.18</v>
          </cell>
          <cell r="B455" t="str">
            <v>Население с эл. плитами</v>
          </cell>
          <cell r="C455">
            <v>0.56000000000000005</v>
          </cell>
          <cell r="D455">
            <v>0</v>
          </cell>
          <cell r="E455"/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/>
          <cell r="L455">
            <v>0</v>
          </cell>
          <cell r="M455"/>
          <cell r="N455">
            <v>0</v>
          </cell>
          <cell r="O455">
            <v>0</v>
          </cell>
        </row>
        <row r="456">
          <cell r="A456">
            <v>17.190000000000001</v>
          </cell>
          <cell r="B456" t="str">
            <v>Население с газовыми плитами</v>
          </cell>
          <cell r="C456">
            <v>0.8</v>
          </cell>
          <cell r="D456">
            <v>0</v>
          </cell>
          <cell r="E456"/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/>
          <cell r="L456">
            <v>0</v>
          </cell>
          <cell r="M456"/>
          <cell r="N456">
            <v>0</v>
          </cell>
          <cell r="O456">
            <v>0</v>
          </cell>
        </row>
        <row r="457">
          <cell r="A457">
            <v>17.2</v>
          </cell>
          <cell r="B457" t="str">
            <v xml:space="preserve">Населенные пункты сельские </v>
          </cell>
          <cell r="C457">
            <v>0.49</v>
          </cell>
          <cell r="D457">
            <v>0</v>
          </cell>
          <cell r="E457"/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/>
          <cell r="L457">
            <v>0</v>
          </cell>
          <cell r="M457"/>
          <cell r="N457">
            <v>0</v>
          </cell>
          <cell r="O457">
            <v>0</v>
          </cell>
        </row>
        <row r="458">
          <cell r="A458">
            <v>17.21</v>
          </cell>
          <cell r="B458" t="str">
            <v>Населенные пункты городские</v>
          </cell>
          <cell r="C458">
            <v>0.7</v>
          </cell>
          <cell r="D458">
            <v>0</v>
          </cell>
          <cell r="E458"/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/>
          <cell r="L458">
            <v>0</v>
          </cell>
          <cell r="M458"/>
          <cell r="N458">
            <v>0</v>
          </cell>
          <cell r="O458">
            <v>0</v>
          </cell>
        </row>
        <row r="459">
          <cell r="A459">
            <v>17.22</v>
          </cell>
          <cell r="B459" t="str">
            <v>Насел. пункты город. (гаражн. кооп)</v>
          </cell>
          <cell r="C459">
            <v>0.7</v>
          </cell>
          <cell r="D459">
            <v>0</v>
          </cell>
          <cell r="E459"/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/>
          <cell r="L459">
            <v>0</v>
          </cell>
          <cell r="M459"/>
          <cell r="N459">
            <v>0</v>
          </cell>
          <cell r="O459">
            <v>0</v>
          </cell>
        </row>
        <row r="460">
          <cell r="A460">
            <v>17.23</v>
          </cell>
          <cell r="B460" t="str">
            <v>Население с эл. плитами с общ. учётом</v>
          </cell>
          <cell r="C460">
            <v>0.49</v>
          </cell>
          <cell r="D460">
            <v>0</v>
          </cell>
          <cell r="E460"/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/>
          <cell r="L460">
            <v>0</v>
          </cell>
          <cell r="M460"/>
          <cell r="N460">
            <v>0</v>
          </cell>
          <cell r="O460">
            <v>0</v>
          </cell>
        </row>
        <row r="461">
          <cell r="A461">
            <v>17.239999999999998</v>
          </cell>
          <cell r="B461" t="str">
            <v>Перепродавец пром.</v>
          </cell>
          <cell r="C461">
            <v>0</v>
          </cell>
          <cell r="D461">
            <v>0</v>
          </cell>
          <cell r="E461"/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/>
          <cell r="L461">
            <v>0</v>
          </cell>
          <cell r="M461">
            <v>0</v>
          </cell>
          <cell r="N461"/>
          <cell r="O461">
            <v>0</v>
          </cell>
        </row>
        <row r="462">
          <cell r="A462">
            <v>17.25</v>
          </cell>
          <cell r="B462" t="str">
            <v>Перепродавец населен.</v>
          </cell>
          <cell r="C462">
            <v>0</v>
          </cell>
          <cell r="D462">
            <v>0</v>
          </cell>
          <cell r="E462"/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/>
          <cell r="L462">
            <v>0</v>
          </cell>
          <cell r="M462">
            <v>0</v>
          </cell>
          <cell r="N462"/>
          <cell r="O462">
            <v>0</v>
          </cell>
        </row>
        <row r="463">
          <cell r="A463">
            <v>18</v>
          </cell>
          <cell r="B463" t="str">
            <v>МУП "РНСТ"</v>
          </cell>
          <cell r="C463">
            <v>0.78659536541889474</v>
          </cell>
          <cell r="D463">
            <v>9060</v>
          </cell>
          <cell r="E463">
            <v>8976</v>
          </cell>
          <cell r="F463">
            <v>8976</v>
          </cell>
          <cell r="G463">
            <v>1</v>
          </cell>
          <cell r="H463">
            <v>-0.40159999999999996</v>
          </cell>
          <cell r="I463">
            <v>-6024</v>
          </cell>
          <cell r="J463">
            <v>15</v>
          </cell>
          <cell r="K463"/>
          <cell r="L463">
            <v>7060.48</v>
          </cell>
          <cell r="M463">
            <v>1270.8899999999999</v>
          </cell>
          <cell r="N463">
            <v>0</v>
          </cell>
          <cell r="O463">
            <v>8331.369999999999</v>
          </cell>
        </row>
        <row r="464">
          <cell r="B464" t="str">
            <v>Потреб. по счётчику</v>
          </cell>
          <cell r="C464"/>
          <cell r="D464">
            <v>9060</v>
          </cell>
          <cell r="E464">
            <v>8976</v>
          </cell>
          <cell r="F464">
            <v>17.235023041474655</v>
          </cell>
          <cell r="G464">
            <v>0</v>
          </cell>
        </row>
        <row r="465">
          <cell r="A465">
            <v>18.010000000000002</v>
          </cell>
          <cell r="B465" t="str">
            <v>Пром. &gt; 750 кВА (мощность) ВН</v>
          </cell>
          <cell r="C465">
            <v>384</v>
          </cell>
          <cell r="D465">
            <v>0</v>
          </cell>
          <cell r="E465"/>
          <cell r="F465">
            <v>0</v>
          </cell>
          <cell r="G465">
            <v>0.7</v>
          </cell>
          <cell r="H465">
            <v>0</v>
          </cell>
          <cell r="I465">
            <v>0</v>
          </cell>
          <cell r="J465">
            <v>0</v>
          </cell>
          <cell r="K465"/>
          <cell r="L465">
            <v>0</v>
          </cell>
          <cell r="M465">
            <v>0</v>
          </cell>
          <cell r="N465"/>
          <cell r="O465">
            <v>0</v>
          </cell>
        </row>
        <row r="466">
          <cell r="A466">
            <v>18.02</v>
          </cell>
          <cell r="B466" t="str">
            <v>Пром. &gt; 750 кВА (мощность) СН</v>
          </cell>
          <cell r="C466">
            <v>506</v>
          </cell>
          <cell r="D466">
            <v>0</v>
          </cell>
          <cell r="E466"/>
          <cell r="F466">
            <v>0</v>
          </cell>
          <cell r="G466">
            <v>0.7</v>
          </cell>
          <cell r="H466">
            <v>0</v>
          </cell>
          <cell r="I466">
            <v>0</v>
          </cell>
          <cell r="J466">
            <v>0</v>
          </cell>
          <cell r="K466"/>
          <cell r="L466">
            <v>0</v>
          </cell>
          <cell r="M466">
            <v>0</v>
          </cell>
          <cell r="N466"/>
          <cell r="O466">
            <v>0</v>
          </cell>
        </row>
        <row r="467">
          <cell r="A467">
            <v>18.03</v>
          </cell>
          <cell r="B467" t="str">
            <v>Пром. &gt; 750 кВА (эл. энергия) ВН</v>
          </cell>
          <cell r="C467">
            <v>0.29299999999999998</v>
          </cell>
          <cell r="D467">
            <v>0</v>
          </cell>
          <cell r="E467"/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/>
          <cell r="L467">
            <v>0</v>
          </cell>
          <cell r="M467">
            <v>0</v>
          </cell>
          <cell r="N467"/>
          <cell r="O467">
            <v>0</v>
          </cell>
        </row>
        <row r="468">
          <cell r="A468">
            <v>18.04</v>
          </cell>
          <cell r="B468" t="str">
            <v>Пром. &gt; 750 кВА (одностав.) ВН</v>
          </cell>
          <cell r="C468">
            <v>0.85099999999999998</v>
          </cell>
          <cell r="D468">
            <v>0</v>
          </cell>
          <cell r="E468"/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/>
          <cell r="L468">
            <v>0</v>
          </cell>
          <cell r="M468">
            <v>0</v>
          </cell>
          <cell r="N468"/>
          <cell r="O468">
            <v>0</v>
          </cell>
        </row>
        <row r="469">
          <cell r="A469">
            <v>18.05</v>
          </cell>
          <cell r="B469" t="str">
            <v>Пром. до 750 кВА (эл. энергия) ВН</v>
          </cell>
          <cell r="C469">
            <v>0.85099999999999998</v>
          </cell>
          <cell r="D469">
            <v>0</v>
          </cell>
          <cell r="E469"/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/>
          <cell r="L469">
            <v>0</v>
          </cell>
          <cell r="M469">
            <v>0</v>
          </cell>
          <cell r="N469"/>
          <cell r="O469">
            <v>0</v>
          </cell>
        </row>
        <row r="470">
          <cell r="A470">
            <v>18.059999999999999</v>
          </cell>
          <cell r="B470" t="str">
            <v>Пром. до 750 кВА (эл. энергия) СН</v>
          </cell>
          <cell r="C470">
            <v>1.071</v>
          </cell>
          <cell r="D470">
            <v>0</v>
          </cell>
          <cell r="E470"/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/>
          <cell r="L470">
            <v>0</v>
          </cell>
          <cell r="M470">
            <v>0</v>
          </cell>
          <cell r="N470"/>
          <cell r="O470">
            <v>0</v>
          </cell>
        </row>
        <row r="471">
          <cell r="A471">
            <v>18.07</v>
          </cell>
          <cell r="B471" t="str">
            <v>Пром. до 750 кВА (эл. энергия) НН</v>
          </cell>
          <cell r="C471">
            <v>1.165</v>
          </cell>
          <cell r="D471">
            <v>0</v>
          </cell>
          <cell r="E471"/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/>
          <cell r="L471">
            <v>0</v>
          </cell>
          <cell r="M471">
            <v>0</v>
          </cell>
          <cell r="N471"/>
          <cell r="O471">
            <v>0</v>
          </cell>
        </row>
        <row r="472">
          <cell r="A472">
            <v>18.079999999999998</v>
          </cell>
          <cell r="B472" t="str">
            <v>Бюджет &gt; 750 кВА (мощнсть) ВН</v>
          </cell>
          <cell r="C472">
            <v>0</v>
          </cell>
          <cell r="D472">
            <v>0</v>
          </cell>
          <cell r="E472"/>
          <cell r="F472">
            <v>0</v>
          </cell>
          <cell r="G472"/>
          <cell r="H472">
            <v>0</v>
          </cell>
          <cell r="I472">
            <v>0</v>
          </cell>
          <cell r="J472">
            <v>0</v>
          </cell>
          <cell r="K472"/>
          <cell r="L472">
            <v>0</v>
          </cell>
          <cell r="M472">
            <v>0</v>
          </cell>
          <cell r="N472"/>
          <cell r="O472">
            <v>0</v>
          </cell>
        </row>
        <row r="473">
          <cell r="A473">
            <v>18.09</v>
          </cell>
          <cell r="B473" t="str">
            <v>Бюджет &gt; 750 кВА (мощнсть) СН</v>
          </cell>
          <cell r="C473">
            <v>0</v>
          </cell>
          <cell r="D473">
            <v>0</v>
          </cell>
          <cell r="E473"/>
          <cell r="F473">
            <v>0</v>
          </cell>
          <cell r="G473"/>
          <cell r="H473">
            <v>0</v>
          </cell>
          <cell r="I473">
            <v>0</v>
          </cell>
          <cell r="J473">
            <v>0</v>
          </cell>
          <cell r="K473"/>
          <cell r="L473">
            <v>0</v>
          </cell>
          <cell r="M473">
            <v>0</v>
          </cell>
          <cell r="N473"/>
          <cell r="O473">
            <v>0</v>
          </cell>
        </row>
        <row r="474">
          <cell r="A474">
            <v>18.100000000000001</v>
          </cell>
          <cell r="B474" t="str">
            <v>Бюджет &gt; 750 кВА (эл. энергия) ВН</v>
          </cell>
          <cell r="C474">
            <v>0</v>
          </cell>
          <cell r="D474">
            <v>0</v>
          </cell>
          <cell r="E474"/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/>
          <cell r="L474">
            <v>0</v>
          </cell>
          <cell r="M474">
            <v>0</v>
          </cell>
          <cell r="N474"/>
          <cell r="O474">
            <v>0</v>
          </cell>
        </row>
        <row r="475">
          <cell r="A475">
            <v>18.11</v>
          </cell>
          <cell r="B475" t="str">
            <v>Бюджет &gt; 750 кВА (одностав) ВН</v>
          </cell>
          <cell r="C475">
            <v>0.72799999999999998</v>
          </cell>
          <cell r="D475">
            <v>0</v>
          </cell>
          <cell r="E475"/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/>
          <cell r="L475">
            <v>0</v>
          </cell>
          <cell r="M475">
            <v>0</v>
          </cell>
          <cell r="N475"/>
          <cell r="O475">
            <v>0</v>
          </cell>
        </row>
        <row r="476">
          <cell r="A476">
            <v>18.12</v>
          </cell>
          <cell r="B476" t="str">
            <v>Бюджет до 750 кВА (эл. энергия) ВН</v>
          </cell>
          <cell r="C476">
            <v>0.72799999999999998</v>
          </cell>
          <cell r="D476">
            <v>4700</v>
          </cell>
          <cell r="E476">
            <v>4700</v>
          </cell>
          <cell r="F476">
            <v>2812</v>
          </cell>
          <cell r="G476">
            <v>0.31333333333333335</v>
          </cell>
          <cell r="H476">
            <v>0</v>
          </cell>
          <cell r="I476">
            <v>0</v>
          </cell>
          <cell r="J476">
            <v>4.7</v>
          </cell>
          <cell r="K476"/>
          <cell r="L476">
            <v>3421.6</v>
          </cell>
          <cell r="M476">
            <v>615.89</v>
          </cell>
          <cell r="N476"/>
          <cell r="O476">
            <v>4037.49</v>
          </cell>
        </row>
        <row r="477">
          <cell r="A477">
            <v>18.13</v>
          </cell>
          <cell r="B477" t="str">
            <v>Бюджет до 750 кВА (эл. энергия) СН</v>
          </cell>
          <cell r="C477">
            <v>0.879</v>
          </cell>
          <cell r="D477">
            <v>0</v>
          </cell>
          <cell r="E477"/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/>
          <cell r="L477">
            <v>0</v>
          </cell>
          <cell r="M477">
            <v>0</v>
          </cell>
          <cell r="N477"/>
          <cell r="O477">
            <v>0</v>
          </cell>
        </row>
        <row r="478">
          <cell r="A478">
            <v>18.14</v>
          </cell>
          <cell r="B478" t="str">
            <v>Бюджет до 750 кВА (эл. энергия) НН</v>
          </cell>
          <cell r="C478">
            <v>0.90900000000000003</v>
          </cell>
          <cell r="D478">
            <v>0</v>
          </cell>
          <cell r="E478"/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/>
          <cell r="L478">
            <v>0</v>
          </cell>
          <cell r="M478">
            <v>0</v>
          </cell>
          <cell r="N478"/>
          <cell r="O478">
            <v>0</v>
          </cell>
        </row>
        <row r="479">
          <cell r="A479">
            <v>18.149999999999999</v>
          </cell>
          <cell r="B479" t="str">
            <v>Непром. потребители ВН</v>
          </cell>
          <cell r="C479">
            <v>0.85099999999999998</v>
          </cell>
          <cell r="D479">
            <v>4360</v>
          </cell>
          <cell r="E479">
            <v>4276</v>
          </cell>
          <cell r="F479">
            <v>6164</v>
          </cell>
          <cell r="G479">
            <v>0.68666666666666676</v>
          </cell>
          <cell r="H479">
            <v>-0.58485436893203879</v>
          </cell>
          <cell r="I479">
            <v>-6024</v>
          </cell>
          <cell r="J479">
            <v>10.3</v>
          </cell>
          <cell r="K479"/>
          <cell r="L479">
            <v>3638.88</v>
          </cell>
          <cell r="M479">
            <v>655</v>
          </cell>
          <cell r="N479"/>
          <cell r="O479">
            <v>4293.88</v>
          </cell>
        </row>
        <row r="480">
          <cell r="A480">
            <v>18.16</v>
          </cell>
          <cell r="B480" t="str">
            <v>Сельское хозяйство НД</v>
          </cell>
          <cell r="C480">
            <v>0.73899999999999999</v>
          </cell>
          <cell r="D480">
            <v>0</v>
          </cell>
          <cell r="E480"/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/>
          <cell r="L480">
            <v>0</v>
          </cell>
          <cell r="M480">
            <v>0</v>
          </cell>
          <cell r="N480"/>
          <cell r="O480">
            <v>0</v>
          </cell>
        </row>
        <row r="481">
          <cell r="A481">
            <v>18.170000000000002</v>
          </cell>
          <cell r="B481" t="str">
            <v>Хоз. нужды энергосистемы ВН</v>
          </cell>
          <cell r="C481">
            <v>0.85099999999999998</v>
          </cell>
          <cell r="D481">
            <v>0</v>
          </cell>
          <cell r="E481"/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/>
          <cell r="L481">
            <v>0</v>
          </cell>
          <cell r="M481">
            <v>0</v>
          </cell>
          <cell r="N481"/>
          <cell r="O481">
            <v>0</v>
          </cell>
        </row>
        <row r="482">
          <cell r="A482">
            <v>18.18</v>
          </cell>
          <cell r="B482" t="str">
            <v>Население с эл. плитами</v>
          </cell>
          <cell r="C482">
            <v>0.56000000000000005</v>
          </cell>
          <cell r="D482">
            <v>0</v>
          </cell>
          <cell r="E482"/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/>
          <cell r="L482">
            <v>0</v>
          </cell>
          <cell r="M482"/>
          <cell r="N482">
            <v>0</v>
          </cell>
          <cell r="O482">
            <v>0</v>
          </cell>
        </row>
        <row r="483">
          <cell r="A483">
            <v>18.190000000000001</v>
          </cell>
          <cell r="B483" t="str">
            <v>Население с газовыми плитами</v>
          </cell>
          <cell r="C483">
            <v>0.8</v>
          </cell>
          <cell r="D483">
            <v>0</v>
          </cell>
          <cell r="E483"/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/>
          <cell r="L483">
            <v>0</v>
          </cell>
          <cell r="M483"/>
          <cell r="N483">
            <v>0</v>
          </cell>
          <cell r="O483">
            <v>0</v>
          </cell>
        </row>
        <row r="484">
          <cell r="A484">
            <v>18.2</v>
          </cell>
          <cell r="B484" t="str">
            <v xml:space="preserve">Населенные пункты сельские </v>
          </cell>
          <cell r="C484">
            <v>0.49</v>
          </cell>
          <cell r="D484">
            <v>0</v>
          </cell>
          <cell r="E484"/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/>
          <cell r="L484">
            <v>0</v>
          </cell>
          <cell r="M484"/>
          <cell r="N484">
            <v>0</v>
          </cell>
          <cell r="O484">
            <v>0</v>
          </cell>
        </row>
        <row r="485">
          <cell r="A485">
            <v>18.21</v>
          </cell>
          <cell r="B485" t="str">
            <v>Населенные пункты городские</v>
          </cell>
          <cell r="C485">
            <v>0.7</v>
          </cell>
          <cell r="D485">
            <v>0</v>
          </cell>
          <cell r="E485"/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/>
          <cell r="L485">
            <v>0</v>
          </cell>
          <cell r="M485"/>
          <cell r="N485">
            <v>0</v>
          </cell>
          <cell r="O485">
            <v>0</v>
          </cell>
        </row>
        <row r="486">
          <cell r="A486">
            <v>18.22</v>
          </cell>
          <cell r="B486" t="str">
            <v>Насел. пункты город. (гаражн. кооп)</v>
          </cell>
          <cell r="C486">
            <v>0.7</v>
          </cell>
          <cell r="D486">
            <v>0</v>
          </cell>
          <cell r="E486"/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/>
          <cell r="L486">
            <v>0</v>
          </cell>
          <cell r="M486"/>
          <cell r="N486">
            <v>0</v>
          </cell>
          <cell r="O486">
            <v>0</v>
          </cell>
        </row>
        <row r="487">
          <cell r="A487">
            <v>18.23</v>
          </cell>
          <cell r="B487" t="str">
            <v>Население с эл. плитами с общ. учётом</v>
          </cell>
          <cell r="C487">
            <v>0.49</v>
          </cell>
          <cell r="D487">
            <v>0</v>
          </cell>
          <cell r="E487"/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/>
          <cell r="L487">
            <v>0</v>
          </cell>
          <cell r="M487"/>
          <cell r="N487">
            <v>0</v>
          </cell>
          <cell r="O487">
            <v>0</v>
          </cell>
        </row>
        <row r="488">
          <cell r="A488">
            <v>18.239999999999998</v>
          </cell>
          <cell r="B488" t="str">
            <v>Перепродавец пром.</v>
          </cell>
          <cell r="C488">
            <v>0</v>
          </cell>
          <cell r="D488">
            <v>0</v>
          </cell>
          <cell r="E488"/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/>
          <cell r="L488">
            <v>0</v>
          </cell>
          <cell r="M488">
            <v>0</v>
          </cell>
          <cell r="N488"/>
          <cell r="O488">
            <v>0</v>
          </cell>
        </row>
        <row r="489">
          <cell r="A489">
            <v>18.25</v>
          </cell>
          <cell r="B489" t="str">
            <v>Перепродавец населен.</v>
          </cell>
          <cell r="C489">
            <v>0</v>
          </cell>
          <cell r="D489">
            <v>0</v>
          </cell>
          <cell r="E489"/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/>
          <cell r="L489">
            <v>0</v>
          </cell>
          <cell r="M489">
            <v>0</v>
          </cell>
          <cell r="N489"/>
          <cell r="O489">
            <v>0</v>
          </cell>
        </row>
        <row r="490">
          <cell r="A490">
            <v>19</v>
          </cell>
          <cell r="B490" t="str">
            <v>"Надымэнергогаз"</v>
          </cell>
          <cell r="C490">
            <v>0.50200000070862583</v>
          </cell>
          <cell r="D490">
            <v>6588672</v>
          </cell>
          <cell r="E490">
            <v>5644728</v>
          </cell>
          <cell r="F490">
            <v>5644728</v>
          </cell>
          <cell r="G490">
            <v>1</v>
          </cell>
          <cell r="H490">
            <v>3.801544685546162E-2</v>
          </cell>
          <cell r="I490">
            <v>206728</v>
          </cell>
          <cell r="J490">
            <v>5438</v>
          </cell>
          <cell r="K490"/>
          <cell r="L490">
            <v>2833653.46</v>
          </cell>
          <cell r="M490">
            <v>510057.62</v>
          </cell>
          <cell r="N490">
            <v>0</v>
          </cell>
          <cell r="O490">
            <v>3343711.08</v>
          </cell>
        </row>
        <row r="491">
          <cell r="B491" t="str">
            <v>Потреб. по счётчику</v>
          </cell>
          <cell r="C491"/>
          <cell r="D491">
            <v>6588672</v>
          </cell>
          <cell r="E491">
            <v>5644728</v>
          </cell>
          <cell r="F491">
            <v>10838.571428571429</v>
          </cell>
          <cell r="G491">
            <v>0</v>
          </cell>
        </row>
        <row r="492">
          <cell r="A492">
            <v>19.010000000000002</v>
          </cell>
          <cell r="B492" t="str">
            <v>Пром. &gt; 750 кВА (мощность) ВН</v>
          </cell>
          <cell r="C492">
            <v>384</v>
          </cell>
          <cell r="D492">
            <v>0</v>
          </cell>
          <cell r="E492"/>
          <cell r="F492">
            <v>0</v>
          </cell>
          <cell r="G492">
            <v>0.7</v>
          </cell>
          <cell r="H492">
            <v>0</v>
          </cell>
          <cell r="I492">
            <v>0</v>
          </cell>
          <cell r="J492">
            <v>0</v>
          </cell>
          <cell r="K492"/>
          <cell r="L492">
            <v>0</v>
          </cell>
          <cell r="M492">
            <v>0</v>
          </cell>
          <cell r="N492"/>
          <cell r="O492">
            <v>0</v>
          </cell>
        </row>
        <row r="493">
          <cell r="A493">
            <v>19.02</v>
          </cell>
          <cell r="B493" t="str">
            <v>Пром. &gt; 750 кВА (мощность) СН</v>
          </cell>
          <cell r="C493">
            <v>506</v>
          </cell>
          <cell r="D493">
            <v>0</v>
          </cell>
          <cell r="E493"/>
          <cell r="F493">
            <v>0</v>
          </cell>
          <cell r="G493">
            <v>0.7</v>
          </cell>
          <cell r="H493">
            <v>0</v>
          </cell>
          <cell r="I493">
            <v>0</v>
          </cell>
          <cell r="J493">
            <v>0</v>
          </cell>
          <cell r="K493"/>
          <cell r="L493">
            <v>0</v>
          </cell>
          <cell r="M493">
            <v>0</v>
          </cell>
          <cell r="N493"/>
          <cell r="O493">
            <v>0</v>
          </cell>
        </row>
        <row r="494">
          <cell r="A494">
            <v>19.03</v>
          </cell>
          <cell r="B494" t="str">
            <v>Пром. &gt; 750 кВА (эл. энергия) ВН</v>
          </cell>
          <cell r="C494">
            <v>0.29299999999999998</v>
          </cell>
          <cell r="D494">
            <v>0</v>
          </cell>
          <cell r="E494"/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/>
          <cell r="L494">
            <v>0</v>
          </cell>
          <cell r="M494">
            <v>0</v>
          </cell>
          <cell r="N494"/>
          <cell r="O494">
            <v>0</v>
          </cell>
        </row>
        <row r="495">
          <cell r="A495">
            <v>19.04</v>
          </cell>
          <cell r="B495" t="str">
            <v>Пром. &gt; 750 кВА (одностав.) ВН</v>
          </cell>
          <cell r="C495">
            <v>0.85099999999999998</v>
          </cell>
          <cell r="D495">
            <v>0</v>
          </cell>
          <cell r="E495"/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/>
          <cell r="L495">
            <v>0</v>
          </cell>
          <cell r="M495">
            <v>0</v>
          </cell>
          <cell r="N495"/>
          <cell r="O495">
            <v>0</v>
          </cell>
        </row>
        <row r="496">
          <cell r="A496">
            <v>19.05</v>
          </cell>
          <cell r="B496" t="str">
            <v>Пром. до 750 кВА (эл. энергия) ВН</v>
          </cell>
          <cell r="C496">
            <v>0.85099999999999998</v>
          </cell>
          <cell r="D496">
            <v>0</v>
          </cell>
          <cell r="E496"/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/>
          <cell r="L496">
            <v>0</v>
          </cell>
          <cell r="M496">
            <v>0</v>
          </cell>
          <cell r="N496"/>
          <cell r="O496">
            <v>0</v>
          </cell>
        </row>
        <row r="497">
          <cell r="A497">
            <v>19.059999999999999</v>
          </cell>
          <cell r="B497" t="str">
            <v>Пром. до 750 кВА (эл. энергия) СН</v>
          </cell>
          <cell r="C497">
            <v>1.071</v>
          </cell>
          <cell r="D497">
            <v>0</v>
          </cell>
          <cell r="E497"/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/>
          <cell r="L497">
            <v>0</v>
          </cell>
          <cell r="M497">
            <v>0</v>
          </cell>
          <cell r="N497"/>
          <cell r="O497">
            <v>0</v>
          </cell>
        </row>
        <row r="498">
          <cell r="A498">
            <v>19.07</v>
          </cell>
          <cell r="B498" t="str">
            <v>Пром. до 750 кВА (эл. энергия) НН</v>
          </cell>
          <cell r="C498">
            <v>1.165</v>
          </cell>
          <cell r="D498">
            <v>0</v>
          </cell>
          <cell r="E498"/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/>
          <cell r="L498">
            <v>0</v>
          </cell>
          <cell r="M498">
            <v>0</v>
          </cell>
          <cell r="N498"/>
          <cell r="O498">
            <v>0</v>
          </cell>
        </row>
        <row r="499">
          <cell r="A499">
            <v>19.079999999999998</v>
          </cell>
          <cell r="B499" t="str">
            <v>Бюджет &gt; 750 кВА (мощнсть) ВН</v>
          </cell>
          <cell r="C499">
            <v>0</v>
          </cell>
          <cell r="D499">
            <v>0</v>
          </cell>
          <cell r="E499"/>
          <cell r="F499">
            <v>0</v>
          </cell>
          <cell r="G499"/>
          <cell r="H499">
            <v>0</v>
          </cell>
          <cell r="I499">
            <v>0</v>
          </cell>
          <cell r="J499">
            <v>0</v>
          </cell>
          <cell r="K499"/>
          <cell r="L499">
            <v>0</v>
          </cell>
          <cell r="M499">
            <v>0</v>
          </cell>
          <cell r="N499"/>
          <cell r="O499">
            <v>0</v>
          </cell>
        </row>
        <row r="500">
          <cell r="A500">
            <v>19.09</v>
          </cell>
          <cell r="B500" t="str">
            <v>Бюджет &gt; 750 кВА (мощнсть) СН</v>
          </cell>
          <cell r="C500">
            <v>0</v>
          </cell>
          <cell r="D500">
            <v>0</v>
          </cell>
          <cell r="E500"/>
          <cell r="F500">
            <v>0</v>
          </cell>
          <cell r="G500"/>
          <cell r="H500">
            <v>0</v>
          </cell>
          <cell r="I500">
            <v>0</v>
          </cell>
          <cell r="J500">
            <v>0</v>
          </cell>
          <cell r="K500"/>
          <cell r="L500">
            <v>0</v>
          </cell>
          <cell r="M500">
            <v>0</v>
          </cell>
          <cell r="N500"/>
          <cell r="O500">
            <v>0</v>
          </cell>
        </row>
        <row r="501">
          <cell r="A501">
            <v>19.100000000000001</v>
          </cell>
          <cell r="B501" t="str">
            <v>Бюджет &gt; 750 кВА (эл. энергия) ВН</v>
          </cell>
          <cell r="C501">
            <v>0</v>
          </cell>
          <cell r="D501">
            <v>0</v>
          </cell>
          <cell r="E501"/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/>
          <cell r="L501">
            <v>0</v>
          </cell>
          <cell r="M501">
            <v>0</v>
          </cell>
          <cell r="N501"/>
          <cell r="O501">
            <v>0</v>
          </cell>
        </row>
        <row r="502">
          <cell r="A502">
            <v>19.11</v>
          </cell>
          <cell r="B502" t="str">
            <v>Бюджет &gt; 750 кВА (одностав) ВН</v>
          </cell>
          <cell r="C502">
            <v>0.72799999999999998</v>
          </cell>
          <cell r="D502">
            <v>0</v>
          </cell>
          <cell r="E502"/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/>
          <cell r="L502">
            <v>0</v>
          </cell>
          <cell r="M502">
            <v>0</v>
          </cell>
          <cell r="N502"/>
          <cell r="O502">
            <v>0</v>
          </cell>
        </row>
        <row r="503">
          <cell r="A503">
            <v>19.12</v>
          </cell>
          <cell r="B503" t="str">
            <v>Бюджет до 750 кВА (эл. энергия) ВН</v>
          </cell>
          <cell r="C503">
            <v>0.72799999999999998</v>
          </cell>
          <cell r="D503">
            <v>0</v>
          </cell>
          <cell r="E503"/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/>
          <cell r="L503">
            <v>0</v>
          </cell>
          <cell r="M503">
            <v>0</v>
          </cell>
          <cell r="N503"/>
          <cell r="O503">
            <v>0</v>
          </cell>
        </row>
        <row r="504">
          <cell r="A504">
            <v>19.13</v>
          </cell>
          <cell r="B504" t="str">
            <v>Бюджет до 750 кВА (эл. энергия) СН</v>
          </cell>
          <cell r="C504">
            <v>0.879</v>
          </cell>
          <cell r="D504">
            <v>0</v>
          </cell>
          <cell r="E504"/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/>
          <cell r="L504">
            <v>0</v>
          </cell>
          <cell r="M504">
            <v>0</v>
          </cell>
          <cell r="N504"/>
          <cell r="O504">
            <v>0</v>
          </cell>
        </row>
        <row r="505">
          <cell r="A505">
            <v>19.14</v>
          </cell>
          <cell r="B505" t="str">
            <v>Бюджет до 750 кВА (эл. энергия) НН</v>
          </cell>
          <cell r="C505">
            <v>0.90900000000000003</v>
          </cell>
          <cell r="D505">
            <v>0</v>
          </cell>
          <cell r="E505"/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/>
          <cell r="L505">
            <v>0</v>
          </cell>
          <cell r="M505">
            <v>0</v>
          </cell>
          <cell r="N505"/>
          <cell r="O505">
            <v>0</v>
          </cell>
        </row>
        <row r="506">
          <cell r="A506">
            <v>19.149999999999999</v>
          </cell>
          <cell r="B506" t="str">
            <v>Непром. потребители ВН</v>
          </cell>
          <cell r="C506">
            <v>0.85099999999999998</v>
          </cell>
          <cell r="D506">
            <v>0</v>
          </cell>
          <cell r="E506"/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/>
          <cell r="L506">
            <v>0</v>
          </cell>
          <cell r="M506">
            <v>0</v>
          </cell>
          <cell r="N506"/>
          <cell r="O506">
            <v>0</v>
          </cell>
        </row>
        <row r="507">
          <cell r="A507">
            <v>19.16</v>
          </cell>
          <cell r="B507" t="str">
            <v>Сельское хозяйство НД</v>
          </cell>
          <cell r="C507">
            <v>0.73899999999999999</v>
          </cell>
          <cell r="D507">
            <v>0</v>
          </cell>
          <cell r="E507"/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/>
          <cell r="L507">
            <v>0</v>
          </cell>
          <cell r="M507">
            <v>0</v>
          </cell>
          <cell r="N507"/>
          <cell r="O507">
            <v>0</v>
          </cell>
        </row>
        <row r="508">
          <cell r="A508">
            <v>19.170000000000002</v>
          </cell>
          <cell r="B508" t="str">
            <v>Хоз. нужды энергосистемы ВН</v>
          </cell>
          <cell r="C508">
            <v>0.85099999999999998</v>
          </cell>
          <cell r="D508">
            <v>0</v>
          </cell>
          <cell r="E508"/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/>
          <cell r="L508">
            <v>0</v>
          </cell>
          <cell r="M508">
            <v>0</v>
          </cell>
          <cell r="N508"/>
          <cell r="O508">
            <v>0</v>
          </cell>
        </row>
        <row r="509">
          <cell r="A509">
            <v>19.18</v>
          </cell>
          <cell r="B509" t="str">
            <v>Население с эл. плитами</v>
          </cell>
          <cell r="C509">
            <v>0.56000000000000005</v>
          </cell>
          <cell r="D509">
            <v>0</v>
          </cell>
          <cell r="E509"/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/>
          <cell r="L509">
            <v>0</v>
          </cell>
          <cell r="M509"/>
          <cell r="N509">
            <v>0</v>
          </cell>
          <cell r="O509">
            <v>0</v>
          </cell>
        </row>
        <row r="510">
          <cell r="A510">
            <v>19.190000000000001</v>
          </cell>
          <cell r="B510" t="str">
            <v>Население с газовыми плитами</v>
          </cell>
          <cell r="C510">
            <v>0.8</v>
          </cell>
          <cell r="D510">
            <v>0</v>
          </cell>
          <cell r="E510"/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/>
          <cell r="L510">
            <v>0</v>
          </cell>
          <cell r="M510"/>
          <cell r="N510">
            <v>0</v>
          </cell>
          <cell r="O510">
            <v>0</v>
          </cell>
        </row>
        <row r="511">
          <cell r="A511">
            <v>19.2</v>
          </cell>
          <cell r="B511" t="str">
            <v xml:space="preserve">Населенные пункты сельские </v>
          </cell>
          <cell r="C511">
            <v>0.49</v>
          </cell>
          <cell r="D511">
            <v>0</v>
          </cell>
          <cell r="E511"/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/>
          <cell r="L511">
            <v>0</v>
          </cell>
          <cell r="M511"/>
          <cell r="N511">
            <v>0</v>
          </cell>
          <cell r="O511">
            <v>0</v>
          </cell>
        </row>
        <row r="512">
          <cell r="A512">
            <v>19.21</v>
          </cell>
          <cell r="B512" t="str">
            <v>Населенные пункты городские</v>
          </cell>
          <cell r="C512">
            <v>0.7</v>
          </cell>
          <cell r="D512">
            <v>0</v>
          </cell>
          <cell r="E512"/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/>
          <cell r="L512">
            <v>0</v>
          </cell>
          <cell r="M512"/>
          <cell r="N512">
            <v>0</v>
          </cell>
          <cell r="O512">
            <v>0</v>
          </cell>
        </row>
        <row r="513">
          <cell r="A513">
            <v>19.22</v>
          </cell>
          <cell r="B513" t="str">
            <v>Насел. пункты город. (гаражн. кооп)</v>
          </cell>
          <cell r="C513">
            <v>0.7</v>
          </cell>
          <cell r="D513">
            <v>0</v>
          </cell>
          <cell r="E513"/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/>
          <cell r="L513">
            <v>0</v>
          </cell>
          <cell r="M513"/>
          <cell r="N513">
            <v>0</v>
          </cell>
          <cell r="O513">
            <v>0</v>
          </cell>
        </row>
        <row r="514">
          <cell r="A514">
            <v>19.23</v>
          </cell>
          <cell r="B514" t="str">
            <v>Население с эл. плитами с общ. учётом</v>
          </cell>
          <cell r="C514">
            <v>0.49</v>
          </cell>
          <cell r="D514">
            <v>0</v>
          </cell>
          <cell r="E514"/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/>
          <cell r="L514">
            <v>0</v>
          </cell>
          <cell r="M514"/>
          <cell r="N514">
            <v>0</v>
          </cell>
          <cell r="O514">
            <v>0</v>
          </cell>
        </row>
        <row r="515">
          <cell r="A515">
            <v>19.239999999999998</v>
          </cell>
          <cell r="B515" t="str">
            <v>Перепродавец пром.</v>
          </cell>
          <cell r="C515">
            <v>0.502</v>
          </cell>
          <cell r="D515">
            <v>5446747</v>
          </cell>
          <cell r="E515">
            <v>4489024</v>
          </cell>
          <cell r="F515">
            <v>4575572</v>
          </cell>
          <cell r="G515">
            <v>0.8105921294593601</v>
          </cell>
          <cell r="H515">
            <v>1.838112522686032E-2</v>
          </cell>
          <cell r="I515">
            <v>81024</v>
          </cell>
          <cell r="J515">
            <v>4408</v>
          </cell>
          <cell r="K515"/>
          <cell r="L515">
            <v>2253490.0499999998</v>
          </cell>
          <cell r="M515">
            <v>405628.21</v>
          </cell>
          <cell r="N515"/>
          <cell r="O515">
            <v>2659118.2599999998</v>
          </cell>
        </row>
        <row r="516">
          <cell r="A516">
            <v>19.25</v>
          </cell>
          <cell r="B516" t="str">
            <v>Перепродавец населен.</v>
          </cell>
          <cell r="C516">
            <v>0.502</v>
          </cell>
          <cell r="D516">
            <v>1141925</v>
          </cell>
          <cell r="E516">
            <v>1155704</v>
          </cell>
          <cell r="F516">
            <v>1069156</v>
          </cell>
          <cell r="G516">
            <v>0.18940787054063993</v>
          </cell>
          <cell r="H516">
            <v>0.12204271844660199</v>
          </cell>
          <cell r="I516">
            <v>125704</v>
          </cell>
          <cell r="J516">
            <v>1030</v>
          </cell>
          <cell r="K516"/>
          <cell r="L516">
            <v>580163.41</v>
          </cell>
          <cell r="M516">
            <v>104429.41</v>
          </cell>
          <cell r="N516"/>
          <cell r="O516">
            <v>684592.82000000007</v>
          </cell>
        </row>
        <row r="517">
          <cell r="A517">
            <v>20</v>
          </cell>
          <cell r="B517" t="str">
            <v>ООО "Русэнергосбыт"</v>
          </cell>
          <cell r="C517">
            <v>0.81468420879896664</v>
          </cell>
          <cell r="D517">
            <v>27694552</v>
          </cell>
          <cell r="E517">
            <v>25777254</v>
          </cell>
          <cell r="F517">
            <v>25777255</v>
          </cell>
          <cell r="G517">
            <v>0.99999999999999989</v>
          </cell>
          <cell r="H517">
            <v>-0.15683455449430853</v>
          </cell>
          <cell r="I517">
            <v>-4794746</v>
          </cell>
          <cell r="J517">
            <v>30572</v>
          </cell>
          <cell r="K517"/>
          <cell r="L517">
            <v>21000321.779999997</v>
          </cell>
          <cell r="M517">
            <v>3688114.76</v>
          </cell>
          <cell r="N517">
            <v>91943.16</v>
          </cell>
          <cell r="O517">
            <v>24780379.700000003</v>
          </cell>
        </row>
        <row r="518">
          <cell r="B518" t="str">
            <v>Потреб. по счётчику</v>
          </cell>
          <cell r="C518"/>
          <cell r="D518">
            <v>27694552</v>
          </cell>
          <cell r="E518">
            <v>25777254</v>
          </cell>
          <cell r="F518">
            <v>49495.495391705073</v>
          </cell>
          <cell r="G518">
            <v>0</v>
          </cell>
          <cell r="H518"/>
          <cell r="I518"/>
          <cell r="J518"/>
          <cell r="K518"/>
          <cell r="L518" t="str">
            <v xml:space="preserve"> </v>
          </cell>
        </row>
        <row r="519">
          <cell r="A519">
            <v>20.010000000000002</v>
          </cell>
          <cell r="B519" t="str">
            <v>Пром. &gt; 750 кВА (мощность) ВН</v>
          </cell>
          <cell r="C519">
            <v>384</v>
          </cell>
          <cell r="D519">
            <v>0</v>
          </cell>
          <cell r="E519"/>
          <cell r="F519">
            <v>0</v>
          </cell>
          <cell r="G519">
            <v>0.7</v>
          </cell>
          <cell r="H519">
            <v>0</v>
          </cell>
          <cell r="I519">
            <v>0</v>
          </cell>
          <cell r="J519">
            <v>0</v>
          </cell>
          <cell r="K519"/>
          <cell r="L519">
            <v>0</v>
          </cell>
          <cell r="M519">
            <v>0</v>
          </cell>
          <cell r="N519"/>
          <cell r="O519">
            <v>0</v>
          </cell>
        </row>
        <row r="520">
          <cell r="A520">
            <v>20.02</v>
          </cell>
          <cell r="B520" t="str">
            <v>Пром. &gt; 750 кВА (мощность) СН</v>
          </cell>
          <cell r="C520">
            <v>506</v>
          </cell>
          <cell r="D520">
            <v>0</v>
          </cell>
          <cell r="E520"/>
          <cell r="F520">
            <v>40537.129416282645</v>
          </cell>
          <cell r="G520">
            <v>0.7</v>
          </cell>
          <cell r="H520">
            <v>0</v>
          </cell>
          <cell r="I520">
            <v>0</v>
          </cell>
          <cell r="J520">
            <v>0</v>
          </cell>
          <cell r="K520"/>
          <cell r="L520">
            <v>0</v>
          </cell>
          <cell r="M520">
            <v>0</v>
          </cell>
          <cell r="N520"/>
          <cell r="O520">
            <v>0</v>
          </cell>
        </row>
        <row r="521">
          <cell r="A521">
            <v>20.03</v>
          </cell>
          <cell r="B521" t="str">
            <v>Пром. &gt; 750 кВА (эл. энергия) ВН</v>
          </cell>
          <cell r="C521">
            <v>0.29299999999999998</v>
          </cell>
          <cell r="D521">
            <v>0</v>
          </cell>
          <cell r="E521"/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/>
          <cell r="L521">
            <v>0</v>
          </cell>
          <cell r="M521">
            <v>0</v>
          </cell>
          <cell r="N521"/>
          <cell r="O521">
            <v>0</v>
          </cell>
        </row>
        <row r="522">
          <cell r="A522">
            <v>20.04</v>
          </cell>
          <cell r="B522" t="str">
            <v>Пром. &gt; 750 кВА (одностав.) ВН</v>
          </cell>
          <cell r="C522">
            <v>0.85099999999999998</v>
          </cell>
          <cell r="D522">
            <v>22686203</v>
          </cell>
          <cell r="E522">
            <v>21111737</v>
          </cell>
          <cell r="F522">
            <v>21332086</v>
          </cell>
          <cell r="G522">
            <v>0.82755462514719347</v>
          </cell>
          <cell r="H522">
            <v>-0.16554399209486165</v>
          </cell>
          <cell r="I522">
            <v>-4188263</v>
          </cell>
          <cell r="J522">
            <v>25300</v>
          </cell>
          <cell r="K522"/>
          <cell r="L522">
            <v>17966088.190000001</v>
          </cell>
          <cell r="M522">
            <v>3233895.87</v>
          </cell>
          <cell r="N522"/>
          <cell r="O522">
            <v>21199984.060000002</v>
          </cell>
        </row>
        <row r="523">
          <cell r="A523">
            <v>20.05</v>
          </cell>
          <cell r="B523" t="str">
            <v>Пром. до 750 кВА (эл. энергия) ВН</v>
          </cell>
          <cell r="C523">
            <v>0.85099999999999998</v>
          </cell>
          <cell r="D523">
            <v>1827055</v>
          </cell>
          <cell r="E523">
            <v>2030199</v>
          </cell>
          <cell r="F523">
            <v>1695606</v>
          </cell>
          <cell r="G523">
            <v>6.5779144315059532E-2</v>
          </cell>
          <cell r="H523">
            <v>9.546991546494325E-3</v>
          </cell>
          <cell r="I523">
            <v>19199</v>
          </cell>
          <cell r="J523">
            <v>2011</v>
          </cell>
          <cell r="K523"/>
          <cell r="L523">
            <v>1727699.35</v>
          </cell>
          <cell r="M523">
            <v>310985.88</v>
          </cell>
          <cell r="N523"/>
          <cell r="O523">
            <v>2038685.23</v>
          </cell>
        </row>
        <row r="524">
          <cell r="A524">
            <v>20.059999999999999</v>
          </cell>
          <cell r="B524" t="str">
            <v>Пром. до 750 кВА (эл. энергия) СН</v>
          </cell>
          <cell r="C524">
            <v>1.071</v>
          </cell>
          <cell r="D524">
            <v>0</v>
          </cell>
          <cell r="E524"/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/>
          <cell r="L524">
            <v>0</v>
          </cell>
          <cell r="M524">
            <v>0</v>
          </cell>
          <cell r="N524"/>
          <cell r="O524">
            <v>0</v>
          </cell>
        </row>
        <row r="525">
          <cell r="A525">
            <v>20.07</v>
          </cell>
          <cell r="B525" t="str">
            <v>Пром. до 750 кВА (эл. энергия) НН</v>
          </cell>
          <cell r="C525">
            <v>1.165</v>
          </cell>
          <cell r="D525">
            <v>0</v>
          </cell>
          <cell r="E525"/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/>
          <cell r="L525">
            <v>0</v>
          </cell>
          <cell r="M525">
            <v>0</v>
          </cell>
          <cell r="N525"/>
          <cell r="O525">
            <v>0</v>
          </cell>
        </row>
        <row r="526">
          <cell r="A526">
            <v>20.079999999999998</v>
          </cell>
          <cell r="B526" t="str">
            <v>Бюджет &gt; 750 кВА (мощнсть) ВН</v>
          </cell>
          <cell r="C526">
            <v>0</v>
          </cell>
          <cell r="D526">
            <v>0</v>
          </cell>
          <cell r="E526"/>
          <cell r="F526">
            <v>0</v>
          </cell>
          <cell r="G526"/>
          <cell r="H526">
            <v>0</v>
          </cell>
          <cell r="I526">
            <v>0</v>
          </cell>
          <cell r="J526">
            <v>0</v>
          </cell>
          <cell r="K526"/>
          <cell r="L526">
            <v>0</v>
          </cell>
          <cell r="M526">
            <v>0</v>
          </cell>
          <cell r="N526"/>
          <cell r="O526">
            <v>0</v>
          </cell>
        </row>
        <row r="527">
          <cell r="A527">
            <v>20.09</v>
          </cell>
          <cell r="B527" t="str">
            <v>Бюджет &gt; 750 кВА (мощнсть) СН</v>
          </cell>
          <cell r="C527">
            <v>0</v>
          </cell>
          <cell r="D527">
            <v>0</v>
          </cell>
          <cell r="E527"/>
          <cell r="F527">
            <v>0</v>
          </cell>
          <cell r="G527"/>
          <cell r="H527">
            <v>0</v>
          </cell>
          <cell r="I527">
            <v>0</v>
          </cell>
          <cell r="J527">
            <v>0</v>
          </cell>
          <cell r="K527"/>
          <cell r="L527">
            <v>0</v>
          </cell>
          <cell r="M527">
            <v>0</v>
          </cell>
          <cell r="N527"/>
          <cell r="O527">
            <v>0</v>
          </cell>
        </row>
        <row r="528">
          <cell r="A528">
            <v>20.100000000000001</v>
          </cell>
          <cell r="B528" t="str">
            <v>Бюджет &gt; 750 кВА (эл. энергия) ВН</v>
          </cell>
          <cell r="C528">
            <v>0</v>
          </cell>
          <cell r="D528">
            <v>0</v>
          </cell>
          <cell r="E528"/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/>
          <cell r="L528">
            <v>0</v>
          </cell>
          <cell r="M528">
            <v>0</v>
          </cell>
          <cell r="N528"/>
          <cell r="O528">
            <v>0</v>
          </cell>
        </row>
        <row r="529">
          <cell r="A529">
            <v>20.11</v>
          </cell>
          <cell r="B529" t="str">
            <v>Бюджет &gt; 750 кВА (одностав) ВН</v>
          </cell>
          <cell r="C529">
            <v>0.72799999999999998</v>
          </cell>
          <cell r="D529">
            <v>0</v>
          </cell>
          <cell r="E529"/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/>
          <cell r="L529">
            <v>0</v>
          </cell>
          <cell r="M529">
            <v>0</v>
          </cell>
          <cell r="N529"/>
          <cell r="O529">
            <v>0</v>
          </cell>
        </row>
        <row r="530">
          <cell r="A530">
            <v>20.12</v>
          </cell>
          <cell r="B530" t="str">
            <v>Бюджет до 750 кВА (эл. энергия) ВН</v>
          </cell>
          <cell r="C530">
            <v>0.72799999999999998</v>
          </cell>
          <cell r="D530">
            <v>31171</v>
          </cell>
          <cell r="E530">
            <v>20246</v>
          </cell>
          <cell r="F530">
            <v>20236</v>
          </cell>
          <cell r="G530">
            <v>7.8503205547559858E-4</v>
          </cell>
          <cell r="H530">
            <v>-0.15641666666666665</v>
          </cell>
          <cell r="I530">
            <v>-3754</v>
          </cell>
          <cell r="J530">
            <v>24</v>
          </cell>
          <cell r="K530"/>
          <cell r="L530">
            <v>14739.09</v>
          </cell>
          <cell r="M530">
            <v>2653.04</v>
          </cell>
          <cell r="N530"/>
          <cell r="O530">
            <v>17392.13</v>
          </cell>
        </row>
        <row r="531">
          <cell r="A531">
            <v>20.13</v>
          </cell>
          <cell r="B531" t="str">
            <v>Бюджет до 750 кВА (эл. энергия) СН</v>
          </cell>
          <cell r="C531">
            <v>0.879</v>
          </cell>
          <cell r="D531">
            <v>0</v>
          </cell>
          <cell r="E531"/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/>
          <cell r="L531">
            <v>0</v>
          </cell>
          <cell r="M531">
            <v>0</v>
          </cell>
          <cell r="N531"/>
          <cell r="O531">
            <v>0</v>
          </cell>
        </row>
        <row r="532">
          <cell r="A532">
            <v>20.14</v>
          </cell>
          <cell r="B532" t="str">
            <v>Бюджет до 750 кВА (эл. энергия) НН</v>
          </cell>
          <cell r="C532">
            <v>0.90900000000000003</v>
          </cell>
          <cell r="D532">
            <v>0</v>
          </cell>
          <cell r="E532"/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/>
          <cell r="L532">
            <v>0</v>
          </cell>
          <cell r="M532">
            <v>0</v>
          </cell>
          <cell r="N532"/>
          <cell r="O532">
            <v>0</v>
          </cell>
        </row>
        <row r="533">
          <cell r="A533">
            <v>20.149999999999999</v>
          </cell>
          <cell r="B533" t="str">
            <v>Непром. потребители ВН</v>
          </cell>
          <cell r="C533">
            <v>0.85099999999999998</v>
          </cell>
          <cell r="D533">
            <v>302682</v>
          </cell>
          <cell r="E533">
            <v>360731</v>
          </cell>
          <cell r="F533">
            <v>211635</v>
          </cell>
          <cell r="G533">
            <v>8.2101269135156345E-3</v>
          </cell>
          <cell r="H533">
            <v>0.43717529880478084</v>
          </cell>
          <cell r="I533">
            <v>109731</v>
          </cell>
          <cell r="J533">
            <v>251</v>
          </cell>
          <cell r="K533"/>
          <cell r="L533">
            <v>306982.08</v>
          </cell>
          <cell r="M533">
            <v>55256.77</v>
          </cell>
          <cell r="N533"/>
          <cell r="O533">
            <v>362238.85000000003</v>
          </cell>
        </row>
        <row r="534">
          <cell r="A534">
            <v>20.16</v>
          </cell>
          <cell r="B534" t="str">
            <v>Сельское хозяйство НД</v>
          </cell>
          <cell r="C534">
            <v>0.73899999999999999</v>
          </cell>
          <cell r="D534">
            <v>0</v>
          </cell>
          <cell r="E534"/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/>
          <cell r="L534">
            <v>0</v>
          </cell>
          <cell r="M534">
            <v>0</v>
          </cell>
          <cell r="N534"/>
          <cell r="O534">
            <v>0</v>
          </cell>
        </row>
        <row r="535">
          <cell r="A535">
            <v>20.170000000000002</v>
          </cell>
          <cell r="B535" t="str">
            <v>Хоз. нужды энергосистемы ВН</v>
          </cell>
          <cell r="C535">
            <v>0.85099999999999998</v>
          </cell>
          <cell r="D535">
            <v>0</v>
          </cell>
          <cell r="E535"/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/>
          <cell r="L535">
            <v>0</v>
          </cell>
          <cell r="M535">
            <v>0</v>
          </cell>
          <cell r="N535"/>
          <cell r="O535">
            <v>0</v>
          </cell>
        </row>
        <row r="536">
          <cell r="A536">
            <v>20.18</v>
          </cell>
          <cell r="B536" t="str">
            <v>Население с эл. плитами</v>
          </cell>
          <cell r="C536">
            <v>0.56000000000000005</v>
          </cell>
          <cell r="D536">
            <v>0</v>
          </cell>
          <cell r="E536"/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/>
          <cell r="L536">
            <v>0</v>
          </cell>
          <cell r="M536"/>
          <cell r="N536">
            <v>0</v>
          </cell>
          <cell r="O536">
            <v>0</v>
          </cell>
        </row>
        <row r="537">
          <cell r="A537">
            <v>20.190000000000001</v>
          </cell>
          <cell r="B537" t="str">
            <v>Население с газовыми плитами</v>
          </cell>
          <cell r="C537">
            <v>0.8</v>
          </cell>
          <cell r="D537">
            <v>886959</v>
          </cell>
          <cell r="E537">
            <v>521170</v>
          </cell>
          <cell r="F537">
            <v>1373517</v>
          </cell>
          <cell r="G537">
            <v>5.3284050765406252E-2</v>
          </cell>
          <cell r="H537">
            <v>-0.68006752608962562</v>
          </cell>
          <cell r="I537">
            <v>-1107830</v>
          </cell>
          <cell r="J537">
            <v>1629</v>
          </cell>
          <cell r="K537"/>
          <cell r="L537">
            <v>353335.58999999997</v>
          </cell>
          <cell r="M537"/>
          <cell r="N537">
            <v>63600.41</v>
          </cell>
          <cell r="O537">
            <v>416936</v>
          </cell>
        </row>
        <row r="538">
          <cell r="A538">
            <v>20.2</v>
          </cell>
          <cell r="B538" t="str">
            <v xml:space="preserve">Населенные пункты сельские </v>
          </cell>
          <cell r="C538">
            <v>0.49</v>
          </cell>
          <cell r="D538">
            <v>349851</v>
          </cell>
          <cell r="E538">
            <v>256919</v>
          </cell>
          <cell r="F538">
            <v>399660</v>
          </cell>
          <cell r="G538">
            <v>1.5504383095643072E-2</v>
          </cell>
          <cell r="H538">
            <v>-0.45797679324894519</v>
          </cell>
          <cell r="I538">
            <v>-217081</v>
          </cell>
          <cell r="J538">
            <v>474</v>
          </cell>
          <cell r="K538"/>
          <cell r="L538">
            <v>106686.7</v>
          </cell>
          <cell r="M538"/>
          <cell r="N538">
            <v>19203.61</v>
          </cell>
          <cell r="O538">
            <v>125890.31</v>
          </cell>
        </row>
        <row r="539">
          <cell r="A539">
            <v>20.21</v>
          </cell>
          <cell r="B539" t="str">
            <v>Населенные пункты городские</v>
          </cell>
          <cell r="C539">
            <v>0.7</v>
          </cell>
          <cell r="D539">
            <v>18746</v>
          </cell>
          <cell r="E539">
            <v>18988</v>
          </cell>
          <cell r="F539">
            <v>13491</v>
          </cell>
          <cell r="G539">
            <v>5.2335470365039909E-4</v>
          </cell>
          <cell r="H539">
            <v>0.18674999999999997</v>
          </cell>
          <cell r="I539">
            <v>2988</v>
          </cell>
          <cell r="J539">
            <v>16</v>
          </cell>
          <cell r="K539"/>
          <cell r="L539">
            <v>11264.07</v>
          </cell>
          <cell r="M539"/>
          <cell r="N539">
            <v>2027.53</v>
          </cell>
          <cell r="O539">
            <v>13291.6</v>
          </cell>
        </row>
        <row r="540">
          <cell r="A540">
            <v>20.22</v>
          </cell>
          <cell r="B540" t="str">
            <v>Насел. пункты город. (гаражн. кооп)</v>
          </cell>
          <cell r="C540">
            <v>0.7</v>
          </cell>
          <cell r="D540">
            <v>0</v>
          </cell>
          <cell r="E540"/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/>
          <cell r="L540">
            <v>0</v>
          </cell>
          <cell r="M540"/>
          <cell r="N540">
            <v>0</v>
          </cell>
          <cell r="O540">
            <v>0</v>
          </cell>
        </row>
        <row r="541">
          <cell r="A541">
            <v>20.23</v>
          </cell>
          <cell r="B541" t="str">
            <v>Население с эл. плитами с общ. учётом</v>
          </cell>
          <cell r="C541">
            <v>0.49</v>
          </cell>
          <cell r="D541">
            <v>107284</v>
          </cell>
          <cell r="E541">
            <v>95144</v>
          </cell>
          <cell r="F541">
            <v>78414</v>
          </cell>
          <cell r="G541">
            <v>3.0419992149679446E-3</v>
          </cell>
          <cell r="H541">
            <v>2.305376344086028E-2</v>
          </cell>
          <cell r="I541">
            <v>2144</v>
          </cell>
          <cell r="J541">
            <v>93</v>
          </cell>
          <cell r="K541"/>
          <cell r="L541">
            <v>39508.949999999997</v>
          </cell>
          <cell r="M541"/>
          <cell r="N541">
            <v>7111.61</v>
          </cell>
          <cell r="O541">
            <v>46620.56</v>
          </cell>
        </row>
        <row r="542">
          <cell r="A542">
            <v>20.239999999999998</v>
          </cell>
          <cell r="B542" t="str">
            <v>Перепродавец пром.</v>
          </cell>
          <cell r="C542">
            <v>0.34799999999999998</v>
          </cell>
          <cell r="D542">
            <v>943341</v>
          </cell>
          <cell r="E542">
            <v>850201</v>
          </cell>
          <cell r="F542">
            <v>325462</v>
          </cell>
          <cell r="G542">
            <v>1.2625932225565878E-2</v>
          </cell>
          <cell r="H542">
            <v>1.2025932642487047</v>
          </cell>
          <cell r="I542">
            <v>464201</v>
          </cell>
          <cell r="J542">
            <v>386</v>
          </cell>
          <cell r="K542"/>
          <cell r="L542">
            <v>295869.95</v>
          </cell>
          <cell r="M542">
            <v>53256.59</v>
          </cell>
          <cell r="N542"/>
          <cell r="O542">
            <v>349126.54000000004</v>
          </cell>
        </row>
        <row r="543">
          <cell r="A543">
            <v>20.25</v>
          </cell>
          <cell r="B543" t="str">
            <v>Перепродавец населен.</v>
          </cell>
          <cell r="C543">
            <v>0.34799999999999998</v>
          </cell>
          <cell r="D543">
            <v>541260</v>
          </cell>
          <cell r="E543">
            <v>511919</v>
          </cell>
          <cell r="F543">
            <v>327148</v>
          </cell>
          <cell r="G543">
            <v>1.2691351563522177E-2</v>
          </cell>
          <cell r="H543">
            <v>0.31937886597938131</v>
          </cell>
          <cell r="I543">
            <v>123919</v>
          </cell>
          <cell r="J543">
            <v>388</v>
          </cell>
          <cell r="K543"/>
          <cell r="L543">
            <v>178147.81</v>
          </cell>
          <cell r="M543">
            <v>32066.61</v>
          </cell>
          <cell r="N543"/>
          <cell r="O543">
            <v>210214.41999999998</v>
          </cell>
        </row>
        <row r="544">
          <cell r="A544">
            <v>21</v>
          </cell>
          <cell r="B544" t="str">
            <v>Новый Абонент</v>
          </cell>
          <cell r="C544" t="e">
            <v>#DIV/0!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/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45">
          <cell r="B545" t="str">
            <v>Потреб. по счётчику</v>
          </cell>
          <cell r="C545"/>
          <cell r="D545">
            <v>0</v>
          </cell>
          <cell r="E545"/>
          <cell r="F545">
            <v>0</v>
          </cell>
          <cell r="G545">
            <v>0</v>
          </cell>
          <cell r="H545"/>
          <cell r="I545"/>
          <cell r="J545"/>
          <cell r="K545"/>
          <cell r="L545" t="str">
            <v xml:space="preserve"> </v>
          </cell>
        </row>
        <row r="546">
          <cell r="A546">
            <v>21.01</v>
          </cell>
          <cell r="B546" t="str">
            <v>Пром. &gt; 750 кВА (мощность) ВН</v>
          </cell>
          <cell r="C546">
            <v>384</v>
          </cell>
          <cell r="D546">
            <v>0</v>
          </cell>
          <cell r="E546"/>
          <cell r="F546">
            <v>0</v>
          </cell>
          <cell r="G546">
            <v>0.7</v>
          </cell>
          <cell r="H546">
            <v>0</v>
          </cell>
          <cell r="I546">
            <v>0</v>
          </cell>
          <cell r="J546">
            <v>0</v>
          </cell>
          <cell r="K546"/>
          <cell r="L546">
            <v>0</v>
          </cell>
          <cell r="M546">
            <v>0</v>
          </cell>
          <cell r="N546"/>
          <cell r="O546">
            <v>0</v>
          </cell>
        </row>
        <row r="547">
          <cell r="A547">
            <v>21.02</v>
          </cell>
          <cell r="B547" t="str">
            <v>Пром. &gt; 750 кВА (мощность) СН</v>
          </cell>
          <cell r="C547">
            <v>506</v>
          </cell>
          <cell r="D547">
            <v>0</v>
          </cell>
          <cell r="E547"/>
          <cell r="F547">
            <v>0</v>
          </cell>
          <cell r="G547">
            <v>0.7</v>
          </cell>
          <cell r="H547">
            <v>0</v>
          </cell>
          <cell r="I547">
            <v>0</v>
          </cell>
          <cell r="J547">
            <v>0</v>
          </cell>
          <cell r="K547"/>
          <cell r="L547">
            <v>0</v>
          </cell>
          <cell r="M547">
            <v>0</v>
          </cell>
          <cell r="N547"/>
          <cell r="O547">
            <v>0</v>
          </cell>
        </row>
        <row r="548">
          <cell r="A548">
            <v>21.03</v>
          </cell>
          <cell r="B548" t="str">
            <v>Пром. &gt; 750 кВА (эл. энергия) ВН</v>
          </cell>
          <cell r="C548">
            <v>0.29299999999999998</v>
          </cell>
          <cell r="D548">
            <v>0</v>
          </cell>
          <cell r="E548"/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/>
          <cell r="L548">
            <v>0</v>
          </cell>
          <cell r="M548">
            <v>0</v>
          </cell>
          <cell r="N548"/>
          <cell r="O548">
            <v>0</v>
          </cell>
        </row>
        <row r="549">
          <cell r="A549">
            <v>21.04</v>
          </cell>
          <cell r="B549" t="str">
            <v>Пром. &gt; 750 кВА (одностав.) ВН</v>
          </cell>
          <cell r="C549">
            <v>0.85099999999999998</v>
          </cell>
          <cell r="D549">
            <v>0</v>
          </cell>
          <cell r="E549"/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/>
          <cell r="L549">
            <v>0</v>
          </cell>
          <cell r="M549">
            <v>0</v>
          </cell>
          <cell r="N549"/>
          <cell r="O549">
            <v>0</v>
          </cell>
        </row>
        <row r="550">
          <cell r="A550">
            <v>21.05</v>
          </cell>
          <cell r="B550" t="str">
            <v>Пром. до 750 кВА (эл. энергия) ВН</v>
          </cell>
          <cell r="C550">
            <v>0.85099999999999998</v>
          </cell>
          <cell r="D550">
            <v>0</v>
          </cell>
          <cell r="E550"/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/>
          <cell r="L550">
            <v>0</v>
          </cell>
          <cell r="M550">
            <v>0</v>
          </cell>
          <cell r="N550"/>
          <cell r="O550">
            <v>0</v>
          </cell>
        </row>
        <row r="551">
          <cell r="A551">
            <v>21.06</v>
          </cell>
          <cell r="B551" t="str">
            <v>Пром. до 750 кВА (эл. энергия) СН</v>
          </cell>
          <cell r="C551">
            <v>1.071</v>
          </cell>
          <cell r="D551">
            <v>0</v>
          </cell>
          <cell r="E551"/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/>
          <cell r="L551">
            <v>0</v>
          </cell>
          <cell r="M551">
            <v>0</v>
          </cell>
          <cell r="N551"/>
          <cell r="O551">
            <v>0</v>
          </cell>
        </row>
        <row r="552">
          <cell r="A552">
            <v>21.07</v>
          </cell>
          <cell r="B552" t="str">
            <v>Пром. до 750 кВА (эл. энергия) НН</v>
          </cell>
          <cell r="C552">
            <v>1.165</v>
          </cell>
          <cell r="D552">
            <v>0</v>
          </cell>
          <cell r="E552"/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/>
          <cell r="L552">
            <v>0</v>
          </cell>
          <cell r="M552">
            <v>0</v>
          </cell>
          <cell r="N552"/>
          <cell r="O552">
            <v>0</v>
          </cell>
        </row>
        <row r="553">
          <cell r="A553">
            <v>21.08</v>
          </cell>
          <cell r="B553" t="str">
            <v>Бюджет &gt; 750 кВА (мощнсть) ВН</v>
          </cell>
          <cell r="C553">
            <v>0</v>
          </cell>
          <cell r="D553">
            <v>0</v>
          </cell>
          <cell r="E553"/>
          <cell r="F553">
            <v>0</v>
          </cell>
          <cell r="G553"/>
          <cell r="H553">
            <v>0</v>
          </cell>
          <cell r="I553">
            <v>0</v>
          </cell>
          <cell r="J553">
            <v>0</v>
          </cell>
          <cell r="K553"/>
          <cell r="L553">
            <v>0</v>
          </cell>
          <cell r="M553">
            <v>0</v>
          </cell>
          <cell r="N553"/>
          <cell r="O553">
            <v>0</v>
          </cell>
        </row>
        <row r="554">
          <cell r="A554">
            <v>21.09</v>
          </cell>
          <cell r="B554" t="str">
            <v>Бюджет &gt; 750 кВА (мощнсть) СН</v>
          </cell>
          <cell r="C554">
            <v>0</v>
          </cell>
          <cell r="D554">
            <v>0</v>
          </cell>
          <cell r="E554"/>
          <cell r="F554">
            <v>0</v>
          </cell>
          <cell r="G554"/>
          <cell r="H554">
            <v>0</v>
          </cell>
          <cell r="I554">
            <v>0</v>
          </cell>
          <cell r="J554">
            <v>0</v>
          </cell>
          <cell r="K554"/>
          <cell r="L554">
            <v>0</v>
          </cell>
          <cell r="M554">
            <v>0</v>
          </cell>
          <cell r="N554"/>
          <cell r="O554">
            <v>0</v>
          </cell>
        </row>
        <row r="555">
          <cell r="A555">
            <v>21.1</v>
          </cell>
          <cell r="B555" t="str">
            <v>Бюджет &gt; 750 кВА (эл. энергия) ВН</v>
          </cell>
          <cell r="C555">
            <v>0</v>
          </cell>
          <cell r="D555">
            <v>0</v>
          </cell>
          <cell r="E555"/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/>
          <cell r="L555">
            <v>0</v>
          </cell>
          <cell r="M555">
            <v>0</v>
          </cell>
          <cell r="N555"/>
          <cell r="O555">
            <v>0</v>
          </cell>
        </row>
        <row r="556">
          <cell r="A556">
            <v>21.11</v>
          </cell>
          <cell r="B556" t="str">
            <v>Бюджет &gt; 750 кВА (одностав) ВН</v>
          </cell>
          <cell r="C556">
            <v>0.72799999999999998</v>
          </cell>
          <cell r="D556">
            <v>0</v>
          </cell>
          <cell r="E556"/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/>
          <cell r="L556">
            <v>0</v>
          </cell>
          <cell r="M556">
            <v>0</v>
          </cell>
          <cell r="N556"/>
          <cell r="O556">
            <v>0</v>
          </cell>
        </row>
        <row r="557">
          <cell r="A557">
            <v>21.12</v>
          </cell>
          <cell r="B557" t="str">
            <v>Бюджет до 750 кВА (эл. энергия) ВН</v>
          </cell>
          <cell r="C557">
            <v>0.72799999999999998</v>
          </cell>
          <cell r="D557">
            <v>0</v>
          </cell>
          <cell r="E557"/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/>
          <cell r="L557">
            <v>0</v>
          </cell>
          <cell r="M557">
            <v>0</v>
          </cell>
          <cell r="N557"/>
          <cell r="O557">
            <v>0</v>
          </cell>
        </row>
        <row r="558">
          <cell r="A558">
            <v>21.13</v>
          </cell>
          <cell r="B558" t="str">
            <v>Бюджет до 750 кВА (эл. энергия) СН</v>
          </cell>
          <cell r="C558">
            <v>0.879</v>
          </cell>
          <cell r="D558">
            <v>0</v>
          </cell>
          <cell r="E558"/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/>
          <cell r="L558">
            <v>0</v>
          </cell>
          <cell r="M558">
            <v>0</v>
          </cell>
          <cell r="N558"/>
          <cell r="O558">
            <v>0</v>
          </cell>
        </row>
        <row r="559">
          <cell r="A559">
            <v>21.14</v>
          </cell>
          <cell r="B559" t="str">
            <v>Бюджет до 750 кВА (эл. энергия) НН</v>
          </cell>
          <cell r="C559">
            <v>0.90900000000000003</v>
          </cell>
          <cell r="D559">
            <v>0</v>
          </cell>
          <cell r="E559"/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/>
          <cell r="L559">
            <v>0</v>
          </cell>
          <cell r="M559">
            <v>0</v>
          </cell>
          <cell r="N559"/>
          <cell r="O559">
            <v>0</v>
          </cell>
        </row>
        <row r="560">
          <cell r="A560">
            <v>21.15</v>
          </cell>
          <cell r="B560" t="str">
            <v>Непром. потребители ВН</v>
          </cell>
          <cell r="C560">
            <v>0.85099999999999998</v>
          </cell>
          <cell r="D560">
            <v>0</v>
          </cell>
          <cell r="E560"/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/>
          <cell r="L560">
            <v>0</v>
          </cell>
          <cell r="M560">
            <v>0</v>
          </cell>
          <cell r="N560"/>
          <cell r="O560">
            <v>0</v>
          </cell>
        </row>
        <row r="561">
          <cell r="A561">
            <v>21.16</v>
          </cell>
          <cell r="B561" t="str">
            <v>Сельское хозяйство НД</v>
          </cell>
          <cell r="C561">
            <v>0.73899999999999999</v>
          </cell>
          <cell r="D561">
            <v>0</v>
          </cell>
          <cell r="E561"/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/>
          <cell r="L561">
            <v>0</v>
          </cell>
          <cell r="M561">
            <v>0</v>
          </cell>
          <cell r="N561"/>
          <cell r="O561">
            <v>0</v>
          </cell>
        </row>
        <row r="562">
          <cell r="A562">
            <v>21.17</v>
          </cell>
          <cell r="B562" t="str">
            <v>Хоз. нужды энергосистемы ВН</v>
          </cell>
          <cell r="C562">
            <v>0.85099999999999998</v>
          </cell>
          <cell r="D562">
            <v>0</v>
          </cell>
          <cell r="E562"/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/>
          <cell r="L562">
            <v>0</v>
          </cell>
          <cell r="M562">
            <v>0</v>
          </cell>
          <cell r="N562"/>
          <cell r="O562">
            <v>0</v>
          </cell>
        </row>
        <row r="563">
          <cell r="A563">
            <v>21.18</v>
          </cell>
          <cell r="B563" t="str">
            <v>Население с эл. плитами</v>
          </cell>
          <cell r="C563">
            <v>0.56000000000000005</v>
          </cell>
          <cell r="D563">
            <v>0</v>
          </cell>
          <cell r="E563"/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/>
          <cell r="L563">
            <v>0</v>
          </cell>
          <cell r="M563"/>
          <cell r="N563">
            <v>0</v>
          </cell>
          <cell r="O563">
            <v>0</v>
          </cell>
        </row>
        <row r="564">
          <cell r="A564">
            <v>21.19</v>
          </cell>
          <cell r="B564" t="str">
            <v>Население с газовыми плитами</v>
          </cell>
          <cell r="C564">
            <v>0.8</v>
          </cell>
          <cell r="D564">
            <v>0</v>
          </cell>
          <cell r="E564"/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/>
          <cell r="L564">
            <v>0</v>
          </cell>
          <cell r="M564"/>
          <cell r="N564">
            <v>0</v>
          </cell>
          <cell r="O564">
            <v>0</v>
          </cell>
        </row>
        <row r="565">
          <cell r="A565">
            <v>21.2</v>
          </cell>
          <cell r="B565" t="str">
            <v xml:space="preserve">Населенные пункты сельские </v>
          </cell>
          <cell r="C565">
            <v>0.49</v>
          </cell>
          <cell r="D565">
            <v>0</v>
          </cell>
          <cell r="E565"/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/>
          <cell r="L565">
            <v>0</v>
          </cell>
          <cell r="M565"/>
          <cell r="N565">
            <v>0</v>
          </cell>
          <cell r="O565">
            <v>0</v>
          </cell>
        </row>
        <row r="566">
          <cell r="A566">
            <v>21.21</v>
          </cell>
          <cell r="B566" t="str">
            <v>Населенные пункты городские</v>
          </cell>
          <cell r="C566">
            <v>0.7</v>
          </cell>
          <cell r="D566">
            <v>0</v>
          </cell>
          <cell r="E566"/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/>
          <cell r="L566">
            <v>0</v>
          </cell>
          <cell r="M566"/>
          <cell r="N566">
            <v>0</v>
          </cell>
          <cell r="O566">
            <v>0</v>
          </cell>
        </row>
        <row r="567">
          <cell r="A567">
            <v>21.22</v>
          </cell>
          <cell r="B567" t="str">
            <v>Насел. пункты город. (гаражн. кооп)</v>
          </cell>
          <cell r="C567">
            <v>0.7</v>
          </cell>
          <cell r="D567">
            <v>0</v>
          </cell>
          <cell r="E567"/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/>
          <cell r="L567">
            <v>0</v>
          </cell>
          <cell r="M567"/>
          <cell r="N567">
            <v>0</v>
          </cell>
          <cell r="O567">
            <v>0</v>
          </cell>
        </row>
        <row r="568">
          <cell r="A568">
            <v>21.23</v>
          </cell>
          <cell r="B568" t="str">
            <v>Население с эл. плитами с общ. учётом</v>
          </cell>
          <cell r="C568">
            <v>0.49</v>
          </cell>
          <cell r="D568">
            <v>0</v>
          </cell>
          <cell r="E568"/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/>
          <cell r="L568">
            <v>0</v>
          </cell>
          <cell r="M568"/>
          <cell r="N568">
            <v>0</v>
          </cell>
          <cell r="O568">
            <v>0</v>
          </cell>
        </row>
        <row r="569">
          <cell r="A569">
            <v>21.24</v>
          </cell>
          <cell r="B569" t="str">
            <v>Перепродавец пром.</v>
          </cell>
          <cell r="C569">
            <v>0</v>
          </cell>
          <cell r="D569">
            <v>0</v>
          </cell>
          <cell r="E569"/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/>
          <cell r="L569">
            <v>0</v>
          </cell>
          <cell r="M569">
            <v>0</v>
          </cell>
          <cell r="N569"/>
          <cell r="O569">
            <v>0</v>
          </cell>
        </row>
        <row r="570">
          <cell r="A570">
            <v>21.25</v>
          </cell>
          <cell r="B570" t="str">
            <v>Перепродавец населен.</v>
          </cell>
          <cell r="C570">
            <v>0</v>
          </cell>
          <cell r="D570">
            <v>0</v>
          </cell>
          <cell r="E570"/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/>
          <cell r="L570">
            <v>0</v>
          </cell>
          <cell r="M570">
            <v>0</v>
          </cell>
          <cell r="N570"/>
          <cell r="O570">
            <v>0</v>
          </cell>
        </row>
        <row r="571">
          <cell r="A571">
            <v>22</v>
          </cell>
          <cell r="B571" t="str">
            <v>Новый Абонент</v>
          </cell>
          <cell r="C571" t="e">
            <v>#DIV/0!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/>
          <cell r="L571">
            <v>0</v>
          </cell>
          <cell r="M571">
            <v>0</v>
          </cell>
          <cell r="N571">
            <v>0</v>
          </cell>
          <cell r="O571">
            <v>0</v>
          </cell>
        </row>
        <row r="572">
          <cell r="B572" t="str">
            <v>Потреб. по счётчику</v>
          </cell>
          <cell r="C572"/>
          <cell r="D572">
            <v>0</v>
          </cell>
          <cell r="E572"/>
          <cell r="F572">
            <v>0</v>
          </cell>
          <cell r="G572">
            <v>0</v>
          </cell>
          <cell r="H572"/>
          <cell r="I572"/>
          <cell r="J572"/>
          <cell r="K572"/>
          <cell r="L572" t="str">
            <v xml:space="preserve"> </v>
          </cell>
        </row>
        <row r="573">
          <cell r="A573">
            <v>22.01</v>
          </cell>
          <cell r="B573" t="str">
            <v>Пром. &gt; 750 кВА (мощность) ВН</v>
          </cell>
          <cell r="C573">
            <v>384</v>
          </cell>
          <cell r="D573">
            <v>0</v>
          </cell>
          <cell r="E573"/>
          <cell r="F573">
            <v>0</v>
          </cell>
          <cell r="G573">
            <v>0.7</v>
          </cell>
          <cell r="H573">
            <v>0</v>
          </cell>
          <cell r="I573">
            <v>0</v>
          </cell>
          <cell r="J573">
            <v>0</v>
          </cell>
          <cell r="K573"/>
          <cell r="L573">
            <v>0</v>
          </cell>
          <cell r="M573">
            <v>0</v>
          </cell>
          <cell r="N573"/>
          <cell r="O573">
            <v>0</v>
          </cell>
        </row>
        <row r="574">
          <cell r="A574">
            <v>22.02</v>
          </cell>
          <cell r="B574" t="str">
            <v>Пром. &gt; 750 кВА (мощность) СН</v>
          </cell>
          <cell r="C574">
            <v>506</v>
          </cell>
          <cell r="D574">
            <v>0</v>
          </cell>
          <cell r="E574"/>
          <cell r="F574">
            <v>0</v>
          </cell>
          <cell r="G574">
            <v>0.7</v>
          </cell>
          <cell r="H574">
            <v>0</v>
          </cell>
          <cell r="I574">
            <v>0</v>
          </cell>
          <cell r="J574">
            <v>0</v>
          </cell>
          <cell r="K574"/>
          <cell r="L574">
            <v>0</v>
          </cell>
          <cell r="M574">
            <v>0</v>
          </cell>
          <cell r="N574"/>
          <cell r="O574">
            <v>0</v>
          </cell>
        </row>
        <row r="575">
          <cell r="A575">
            <v>22.03</v>
          </cell>
          <cell r="B575" t="str">
            <v>Пром. &gt; 750 кВА (эл. энергия) ВН</v>
          </cell>
          <cell r="C575">
            <v>0.29299999999999998</v>
          </cell>
          <cell r="D575">
            <v>0</v>
          </cell>
          <cell r="E575"/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/>
          <cell r="L575">
            <v>0</v>
          </cell>
          <cell r="M575">
            <v>0</v>
          </cell>
          <cell r="N575"/>
          <cell r="O575">
            <v>0</v>
          </cell>
        </row>
        <row r="576">
          <cell r="A576">
            <v>22.04</v>
          </cell>
          <cell r="B576" t="str">
            <v>Пром. &gt; 750 кВА (одностав.) ВН</v>
          </cell>
          <cell r="C576">
            <v>0.85099999999999998</v>
          </cell>
          <cell r="D576">
            <v>0</v>
          </cell>
          <cell r="E576"/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/>
          <cell r="L576">
            <v>0</v>
          </cell>
          <cell r="M576">
            <v>0</v>
          </cell>
          <cell r="N576"/>
          <cell r="O576">
            <v>0</v>
          </cell>
        </row>
        <row r="577">
          <cell r="A577">
            <v>22.05</v>
          </cell>
          <cell r="B577" t="str">
            <v>Пром. до 750 кВА (эл. энергия) ВН</v>
          </cell>
          <cell r="C577">
            <v>0.85099999999999998</v>
          </cell>
          <cell r="D577">
            <v>0</v>
          </cell>
          <cell r="E577"/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/>
          <cell r="L577">
            <v>0</v>
          </cell>
          <cell r="M577">
            <v>0</v>
          </cell>
          <cell r="N577"/>
          <cell r="O577">
            <v>0</v>
          </cell>
        </row>
        <row r="578">
          <cell r="A578">
            <v>22.06</v>
          </cell>
          <cell r="B578" t="str">
            <v>Пром. до 750 кВА (эл. энергия) СН</v>
          </cell>
          <cell r="C578">
            <v>1.071</v>
          </cell>
          <cell r="D578">
            <v>0</v>
          </cell>
          <cell r="E578"/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/>
          <cell r="L578">
            <v>0</v>
          </cell>
          <cell r="M578">
            <v>0</v>
          </cell>
          <cell r="N578"/>
          <cell r="O578">
            <v>0</v>
          </cell>
        </row>
        <row r="579">
          <cell r="A579">
            <v>22.07</v>
          </cell>
          <cell r="B579" t="str">
            <v>Пром. до 750 кВА (эл. энергия) НН</v>
          </cell>
          <cell r="C579">
            <v>1.165</v>
          </cell>
          <cell r="D579">
            <v>0</v>
          </cell>
          <cell r="E579"/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/>
          <cell r="L579">
            <v>0</v>
          </cell>
          <cell r="M579">
            <v>0</v>
          </cell>
          <cell r="N579"/>
          <cell r="O579">
            <v>0</v>
          </cell>
        </row>
        <row r="580">
          <cell r="A580">
            <v>22.08</v>
          </cell>
          <cell r="B580" t="str">
            <v>Бюджет &gt; 750 кВА (мощнсть) ВН</v>
          </cell>
          <cell r="C580">
            <v>0</v>
          </cell>
          <cell r="D580">
            <v>0</v>
          </cell>
          <cell r="E580"/>
          <cell r="F580">
            <v>0</v>
          </cell>
          <cell r="G580"/>
          <cell r="H580">
            <v>0</v>
          </cell>
          <cell r="I580">
            <v>0</v>
          </cell>
          <cell r="J580">
            <v>0</v>
          </cell>
          <cell r="K580"/>
          <cell r="L580">
            <v>0</v>
          </cell>
          <cell r="M580">
            <v>0</v>
          </cell>
          <cell r="N580"/>
          <cell r="O580">
            <v>0</v>
          </cell>
        </row>
        <row r="581">
          <cell r="A581">
            <v>22.09</v>
          </cell>
          <cell r="B581" t="str">
            <v>Бюджет &gt; 750 кВА (мощнсть) СН</v>
          </cell>
          <cell r="C581">
            <v>0</v>
          </cell>
          <cell r="D581">
            <v>0</v>
          </cell>
          <cell r="E581"/>
          <cell r="F581">
            <v>0</v>
          </cell>
          <cell r="G581"/>
          <cell r="H581">
            <v>0</v>
          </cell>
          <cell r="I581">
            <v>0</v>
          </cell>
          <cell r="J581">
            <v>0</v>
          </cell>
          <cell r="K581"/>
          <cell r="L581">
            <v>0</v>
          </cell>
          <cell r="M581">
            <v>0</v>
          </cell>
          <cell r="N581"/>
          <cell r="O581">
            <v>0</v>
          </cell>
        </row>
        <row r="582">
          <cell r="A582">
            <v>22.1</v>
          </cell>
          <cell r="B582" t="str">
            <v>Бюджет &gt; 750 кВА (эл. энергия) ВН</v>
          </cell>
          <cell r="C582">
            <v>0</v>
          </cell>
          <cell r="D582">
            <v>0</v>
          </cell>
          <cell r="E582"/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/>
          <cell r="L582">
            <v>0</v>
          </cell>
          <cell r="M582">
            <v>0</v>
          </cell>
          <cell r="N582"/>
          <cell r="O582">
            <v>0</v>
          </cell>
        </row>
        <row r="583">
          <cell r="A583">
            <v>22.11</v>
          </cell>
          <cell r="B583" t="str">
            <v>Бюджет &gt; 750 кВА (одностав) ВН</v>
          </cell>
          <cell r="C583">
            <v>0.72799999999999998</v>
          </cell>
          <cell r="D583">
            <v>0</v>
          </cell>
          <cell r="E583"/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/>
          <cell r="L583">
            <v>0</v>
          </cell>
          <cell r="M583">
            <v>0</v>
          </cell>
          <cell r="N583"/>
          <cell r="O583">
            <v>0</v>
          </cell>
        </row>
        <row r="584">
          <cell r="A584">
            <v>22.12</v>
          </cell>
          <cell r="B584" t="str">
            <v>Бюджет до 750 кВА (эл. энергия) ВН</v>
          </cell>
          <cell r="C584">
            <v>0.72799999999999998</v>
          </cell>
          <cell r="D584">
            <v>0</v>
          </cell>
          <cell r="E584"/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/>
          <cell r="L584">
            <v>0</v>
          </cell>
          <cell r="M584">
            <v>0</v>
          </cell>
          <cell r="N584"/>
          <cell r="O584">
            <v>0</v>
          </cell>
        </row>
        <row r="585">
          <cell r="A585">
            <v>22.13</v>
          </cell>
          <cell r="B585" t="str">
            <v>Бюджет до 750 кВА (эл. энергия) СН</v>
          </cell>
          <cell r="C585">
            <v>0.879</v>
          </cell>
          <cell r="D585">
            <v>0</v>
          </cell>
          <cell r="E585"/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/>
          <cell r="L585">
            <v>0</v>
          </cell>
          <cell r="M585">
            <v>0</v>
          </cell>
          <cell r="N585"/>
          <cell r="O585">
            <v>0</v>
          </cell>
        </row>
        <row r="586">
          <cell r="A586">
            <v>22.14</v>
          </cell>
          <cell r="B586" t="str">
            <v>Бюджет до 750 кВА (эл. энергия) НН</v>
          </cell>
          <cell r="C586">
            <v>0.90900000000000003</v>
          </cell>
          <cell r="D586">
            <v>0</v>
          </cell>
          <cell r="E586"/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/>
          <cell r="L586">
            <v>0</v>
          </cell>
          <cell r="M586">
            <v>0</v>
          </cell>
          <cell r="N586"/>
          <cell r="O586">
            <v>0</v>
          </cell>
        </row>
        <row r="587">
          <cell r="A587">
            <v>22.15</v>
          </cell>
          <cell r="B587" t="str">
            <v>Непром. потребители ВН</v>
          </cell>
          <cell r="C587">
            <v>0.85099999999999998</v>
          </cell>
          <cell r="D587">
            <v>0</v>
          </cell>
          <cell r="E587"/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/>
          <cell r="L587">
            <v>0</v>
          </cell>
          <cell r="M587">
            <v>0</v>
          </cell>
          <cell r="N587"/>
          <cell r="O587">
            <v>0</v>
          </cell>
        </row>
        <row r="588">
          <cell r="A588">
            <v>22.16</v>
          </cell>
          <cell r="B588" t="str">
            <v>Сельское хозяйство НД</v>
          </cell>
          <cell r="C588">
            <v>0.73899999999999999</v>
          </cell>
          <cell r="D588">
            <v>0</v>
          </cell>
          <cell r="E588"/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/>
          <cell r="L588">
            <v>0</v>
          </cell>
          <cell r="M588">
            <v>0</v>
          </cell>
          <cell r="N588"/>
          <cell r="O588">
            <v>0</v>
          </cell>
        </row>
        <row r="589">
          <cell r="A589">
            <v>22.17</v>
          </cell>
          <cell r="B589" t="str">
            <v>Хоз. нужды энергосистемы ВН</v>
          </cell>
          <cell r="C589">
            <v>0.85099999999999998</v>
          </cell>
          <cell r="D589">
            <v>0</v>
          </cell>
          <cell r="E589"/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/>
          <cell r="L589">
            <v>0</v>
          </cell>
          <cell r="M589">
            <v>0</v>
          </cell>
          <cell r="N589"/>
          <cell r="O589">
            <v>0</v>
          </cell>
        </row>
        <row r="590">
          <cell r="A590">
            <v>22.18</v>
          </cell>
          <cell r="B590" t="str">
            <v>Население с эл. плитами</v>
          </cell>
          <cell r="C590">
            <v>0.56000000000000005</v>
          </cell>
          <cell r="D590">
            <v>0</v>
          </cell>
          <cell r="E590"/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/>
          <cell r="L590">
            <v>0</v>
          </cell>
          <cell r="M590"/>
          <cell r="N590">
            <v>0</v>
          </cell>
          <cell r="O590">
            <v>0</v>
          </cell>
        </row>
        <row r="591">
          <cell r="A591">
            <v>22.19</v>
          </cell>
          <cell r="B591" t="str">
            <v>Население с газовыми плитами</v>
          </cell>
          <cell r="C591">
            <v>0.8</v>
          </cell>
          <cell r="D591">
            <v>0</v>
          </cell>
          <cell r="E591"/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/>
          <cell r="L591">
            <v>0</v>
          </cell>
          <cell r="M591"/>
          <cell r="N591">
            <v>0</v>
          </cell>
          <cell r="O591">
            <v>0</v>
          </cell>
        </row>
        <row r="592">
          <cell r="A592">
            <v>22.2</v>
          </cell>
          <cell r="B592" t="str">
            <v xml:space="preserve">Населенные пункты сельские </v>
          </cell>
          <cell r="C592">
            <v>0.49</v>
          </cell>
          <cell r="D592">
            <v>0</v>
          </cell>
          <cell r="E592"/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/>
          <cell r="L592">
            <v>0</v>
          </cell>
          <cell r="M592"/>
          <cell r="N592">
            <v>0</v>
          </cell>
          <cell r="O592">
            <v>0</v>
          </cell>
        </row>
        <row r="593">
          <cell r="A593">
            <v>22.21</v>
          </cell>
          <cell r="B593" t="str">
            <v>Населенные пункты городские</v>
          </cell>
          <cell r="C593">
            <v>0.7</v>
          </cell>
          <cell r="D593">
            <v>0</v>
          </cell>
          <cell r="E593"/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/>
          <cell r="L593">
            <v>0</v>
          </cell>
          <cell r="M593"/>
          <cell r="N593">
            <v>0</v>
          </cell>
          <cell r="O593">
            <v>0</v>
          </cell>
        </row>
        <row r="594">
          <cell r="A594">
            <v>22.22</v>
          </cell>
          <cell r="B594" t="str">
            <v>Насел. пункты город. (гаражн. кооп)</v>
          </cell>
          <cell r="C594">
            <v>0.7</v>
          </cell>
          <cell r="D594">
            <v>0</v>
          </cell>
          <cell r="E594"/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/>
          <cell r="L594">
            <v>0</v>
          </cell>
          <cell r="M594"/>
          <cell r="N594">
            <v>0</v>
          </cell>
          <cell r="O594">
            <v>0</v>
          </cell>
        </row>
        <row r="595">
          <cell r="A595">
            <v>22.23</v>
          </cell>
          <cell r="B595" t="str">
            <v>Население с эл. плитами с общ. учётом</v>
          </cell>
          <cell r="C595">
            <v>0.49</v>
          </cell>
          <cell r="D595">
            <v>0</v>
          </cell>
          <cell r="E595"/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/>
          <cell r="L595">
            <v>0</v>
          </cell>
          <cell r="M595"/>
          <cell r="N595">
            <v>0</v>
          </cell>
          <cell r="O595">
            <v>0</v>
          </cell>
        </row>
        <row r="596">
          <cell r="A596">
            <v>22.24</v>
          </cell>
          <cell r="B596" t="str">
            <v>Перепродавец пром.</v>
          </cell>
          <cell r="C596">
            <v>0</v>
          </cell>
          <cell r="D596">
            <v>0</v>
          </cell>
          <cell r="E596"/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/>
          <cell r="L596">
            <v>0</v>
          </cell>
          <cell r="M596">
            <v>0</v>
          </cell>
          <cell r="N596"/>
          <cell r="O596">
            <v>0</v>
          </cell>
        </row>
        <row r="597">
          <cell r="A597">
            <v>22.25</v>
          </cell>
          <cell r="B597" t="str">
            <v>Перепродавец населен.</v>
          </cell>
          <cell r="C597">
            <v>0</v>
          </cell>
          <cell r="D597">
            <v>0</v>
          </cell>
          <cell r="E597"/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/>
          <cell r="L597">
            <v>0</v>
          </cell>
          <cell r="M597">
            <v>0</v>
          </cell>
          <cell r="N597"/>
          <cell r="O597">
            <v>0</v>
          </cell>
        </row>
        <row r="598">
          <cell r="A598">
            <v>23</v>
          </cell>
          <cell r="B598" t="str">
            <v>ООО "Мета"</v>
          </cell>
          <cell r="C598" t="e">
            <v>#DIV/0!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-4000</v>
          </cell>
          <cell r="J598">
            <v>4</v>
          </cell>
          <cell r="K598"/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B599" t="str">
            <v>Потреб. по счётчику</v>
          </cell>
          <cell r="C599"/>
          <cell r="D599">
            <v>0</v>
          </cell>
          <cell r="E599">
            <v>0</v>
          </cell>
          <cell r="F599">
            <v>0</v>
          </cell>
          <cell r="G599">
            <v>-1</v>
          </cell>
          <cell r="H599"/>
          <cell r="I599"/>
          <cell r="J599"/>
          <cell r="K599"/>
          <cell r="L599" t="str">
            <v xml:space="preserve"> </v>
          </cell>
        </row>
        <row r="600">
          <cell r="A600">
            <v>23.01</v>
          </cell>
          <cell r="B600" t="str">
            <v>Пром. &gt; 750 кВА (мощность) ВН</v>
          </cell>
          <cell r="C600">
            <v>384</v>
          </cell>
          <cell r="D600">
            <v>0</v>
          </cell>
          <cell r="E600"/>
          <cell r="F600">
            <v>0</v>
          </cell>
          <cell r="G600">
            <v>0.7</v>
          </cell>
          <cell r="H600">
            <v>0</v>
          </cell>
          <cell r="I600">
            <v>0</v>
          </cell>
          <cell r="J600">
            <v>0</v>
          </cell>
          <cell r="K600"/>
          <cell r="L600">
            <v>0</v>
          </cell>
          <cell r="M600">
            <v>0</v>
          </cell>
          <cell r="N600"/>
          <cell r="O600">
            <v>0</v>
          </cell>
        </row>
        <row r="601">
          <cell r="A601">
            <v>23.02</v>
          </cell>
          <cell r="B601" t="str">
            <v>Пром. &gt; 750 кВА (мощность) СН</v>
          </cell>
          <cell r="C601">
            <v>506</v>
          </cell>
          <cell r="D601">
            <v>0</v>
          </cell>
          <cell r="E601"/>
          <cell r="F601">
            <v>0</v>
          </cell>
          <cell r="G601">
            <v>0.7</v>
          </cell>
          <cell r="H601">
            <v>0</v>
          </cell>
          <cell r="I601">
            <v>0</v>
          </cell>
          <cell r="J601">
            <v>0</v>
          </cell>
          <cell r="K601"/>
          <cell r="L601">
            <v>0</v>
          </cell>
          <cell r="M601">
            <v>0</v>
          </cell>
          <cell r="N601"/>
          <cell r="O601">
            <v>0</v>
          </cell>
        </row>
        <row r="602">
          <cell r="A602">
            <v>23.03</v>
          </cell>
          <cell r="B602" t="str">
            <v>Пром. &gt; 750 кВА (эл. энергия) ВН</v>
          </cell>
          <cell r="C602">
            <v>0.29299999999999998</v>
          </cell>
          <cell r="D602">
            <v>0</v>
          </cell>
          <cell r="E602"/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/>
          <cell r="L602">
            <v>0</v>
          </cell>
          <cell r="M602">
            <v>0</v>
          </cell>
          <cell r="N602"/>
          <cell r="O602">
            <v>0</v>
          </cell>
        </row>
        <row r="603">
          <cell r="A603">
            <v>23.04</v>
          </cell>
          <cell r="B603" t="str">
            <v>Пром. &gt; 750 кВА (одностав.) ВН</v>
          </cell>
          <cell r="C603">
            <v>0.85099999999999998</v>
          </cell>
          <cell r="D603">
            <v>0</v>
          </cell>
          <cell r="E603"/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/>
          <cell r="L603">
            <v>0</v>
          </cell>
          <cell r="M603">
            <v>0</v>
          </cell>
          <cell r="N603"/>
          <cell r="O603">
            <v>0</v>
          </cell>
        </row>
        <row r="604">
          <cell r="A604">
            <v>23.05</v>
          </cell>
          <cell r="B604" t="str">
            <v>Пром. до 750 кВА (эл. энергия) ВН</v>
          </cell>
          <cell r="C604">
            <v>0.85099999999999998</v>
          </cell>
          <cell r="D604">
            <v>0</v>
          </cell>
          <cell r="E604"/>
          <cell r="F604">
            <v>0</v>
          </cell>
          <cell r="G604">
            <v>0</v>
          </cell>
          <cell r="H604">
            <v>0</v>
          </cell>
          <cell r="I604">
            <v>-4000</v>
          </cell>
          <cell r="J604">
            <v>4</v>
          </cell>
          <cell r="K604"/>
          <cell r="L604">
            <v>0</v>
          </cell>
          <cell r="M604">
            <v>0</v>
          </cell>
          <cell r="N604"/>
          <cell r="O604">
            <v>0</v>
          </cell>
        </row>
        <row r="605">
          <cell r="A605">
            <v>23.06</v>
          </cell>
          <cell r="B605" t="str">
            <v>Пром. до 750 кВА (эл. энергия) СН</v>
          </cell>
          <cell r="C605">
            <v>1.071</v>
          </cell>
          <cell r="D605">
            <v>0</v>
          </cell>
          <cell r="E605"/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/>
          <cell r="L605">
            <v>0</v>
          </cell>
          <cell r="M605">
            <v>0</v>
          </cell>
          <cell r="N605"/>
          <cell r="O605">
            <v>0</v>
          </cell>
        </row>
        <row r="606">
          <cell r="A606">
            <v>23.07</v>
          </cell>
          <cell r="B606" t="str">
            <v>Пром. до 750 кВА (эл. энергия) НН</v>
          </cell>
          <cell r="C606">
            <v>1.165</v>
          </cell>
          <cell r="D606">
            <v>0</v>
          </cell>
          <cell r="E606"/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/>
          <cell r="L606">
            <v>0</v>
          </cell>
          <cell r="M606">
            <v>0</v>
          </cell>
          <cell r="N606"/>
          <cell r="O606">
            <v>0</v>
          </cell>
        </row>
        <row r="607">
          <cell r="A607">
            <v>23.08</v>
          </cell>
          <cell r="B607" t="str">
            <v>Бюджет &gt; 750 кВА (мощнсть) ВН</v>
          </cell>
          <cell r="C607">
            <v>0</v>
          </cell>
          <cell r="D607">
            <v>0</v>
          </cell>
          <cell r="E607"/>
          <cell r="F607">
            <v>0</v>
          </cell>
          <cell r="G607"/>
          <cell r="H607">
            <v>0</v>
          </cell>
          <cell r="I607">
            <v>0</v>
          </cell>
          <cell r="J607">
            <v>0</v>
          </cell>
          <cell r="K607"/>
          <cell r="L607">
            <v>0</v>
          </cell>
          <cell r="M607">
            <v>0</v>
          </cell>
          <cell r="N607"/>
          <cell r="O607">
            <v>0</v>
          </cell>
        </row>
        <row r="608">
          <cell r="A608">
            <v>23.09</v>
          </cell>
          <cell r="B608" t="str">
            <v>Бюджет &gt; 750 кВА (мощнсть) СН</v>
          </cell>
          <cell r="C608">
            <v>0</v>
          </cell>
          <cell r="D608">
            <v>0</v>
          </cell>
          <cell r="E608"/>
          <cell r="F608">
            <v>0</v>
          </cell>
          <cell r="G608"/>
          <cell r="H608">
            <v>0</v>
          </cell>
          <cell r="I608">
            <v>0</v>
          </cell>
          <cell r="J608">
            <v>0</v>
          </cell>
          <cell r="K608"/>
          <cell r="L608">
            <v>0</v>
          </cell>
          <cell r="M608">
            <v>0</v>
          </cell>
          <cell r="N608"/>
          <cell r="O608">
            <v>0</v>
          </cell>
        </row>
        <row r="609">
          <cell r="A609">
            <v>23.1</v>
          </cell>
          <cell r="B609" t="str">
            <v>Бюджет &gt; 750 кВА (эл. энергия) ВН</v>
          </cell>
          <cell r="C609">
            <v>0</v>
          </cell>
          <cell r="D609">
            <v>0</v>
          </cell>
          <cell r="E609"/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/>
          <cell r="L609">
            <v>0</v>
          </cell>
          <cell r="M609">
            <v>0</v>
          </cell>
          <cell r="N609"/>
          <cell r="O609">
            <v>0</v>
          </cell>
        </row>
        <row r="610">
          <cell r="A610">
            <v>23.11</v>
          </cell>
          <cell r="B610" t="str">
            <v>Бюджет &gt; 750 кВА (одностав) ВН</v>
          </cell>
          <cell r="C610">
            <v>0.72799999999999998</v>
          </cell>
          <cell r="D610">
            <v>0</v>
          </cell>
          <cell r="E610"/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/>
          <cell r="L610">
            <v>0</v>
          </cell>
          <cell r="M610">
            <v>0</v>
          </cell>
          <cell r="N610"/>
          <cell r="O610">
            <v>0</v>
          </cell>
        </row>
        <row r="611">
          <cell r="A611">
            <v>23.12</v>
          </cell>
          <cell r="B611" t="str">
            <v>Бюджет до 750 кВА (эл. энергия) ВН</v>
          </cell>
          <cell r="C611">
            <v>0.72799999999999998</v>
          </cell>
          <cell r="D611">
            <v>0</v>
          </cell>
          <cell r="E611"/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/>
          <cell r="L611">
            <v>0</v>
          </cell>
          <cell r="M611">
            <v>0</v>
          </cell>
          <cell r="N611"/>
          <cell r="O611">
            <v>0</v>
          </cell>
        </row>
        <row r="612">
          <cell r="A612">
            <v>23.13</v>
          </cell>
          <cell r="B612" t="str">
            <v>Бюджет до 750 кВА (эл. энергия) СН</v>
          </cell>
          <cell r="C612">
            <v>0.879</v>
          </cell>
          <cell r="D612">
            <v>0</v>
          </cell>
          <cell r="E612"/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/>
          <cell r="L612">
            <v>0</v>
          </cell>
          <cell r="M612">
            <v>0</v>
          </cell>
          <cell r="N612"/>
          <cell r="O612">
            <v>0</v>
          </cell>
        </row>
        <row r="613">
          <cell r="A613">
            <v>23.14</v>
          </cell>
          <cell r="B613" t="str">
            <v>Бюджет до 750 кВА (эл. энергия) НН</v>
          </cell>
          <cell r="C613">
            <v>0.90900000000000003</v>
          </cell>
          <cell r="D613">
            <v>0</v>
          </cell>
          <cell r="E613"/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/>
          <cell r="L613">
            <v>0</v>
          </cell>
          <cell r="M613">
            <v>0</v>
          </cell>
          <cell r="N613"/>
          <cell r="O613">
            <v>0</v>
          </cell>
        </row>
        <row r="614">
          <cell r="A614">
            <v>23.15</v>
          </cell>
          <cell r="B614" t="str">
            <v>Непром. потребители ВН</v>
          </cell>
          <cell r="C614">
            <v>0.85099999999999998</v>
          </cell>
          <cell r="D614">
            <v>0</v>
          </cell>
          <cell r="E614"/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/>
          <cell r="L614">
            <v>0</v>
          </cell>
          <cell r="M614">
            <v>0</v>
          </cell>
          <cell r="N614"/>
          <cell r="O614">
            <v>0</v>
          </cell>
        </row>
        <row r="615">
          <cell r="A615">
            <v>23.16</v>
          </cell>
          <cell r="B615" t="str">
            <v>Сельское хозяйство НД</v>
          </cell>
          <cell r="C615">
            <v>0.73899999999999999</v>
          </cell>
          <cell r="D615">
            <v>0</v>
          </cell>
          <cell r="E615"/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/>
          <cell r="L615">
            <v>0</v>
          </cell>
          <cell r="M615">
            <v>0</v>
          </cell>
          <cell r="N615"/>
          <cell r="O615">
            <v>0</v>
          </cell>
        </row>
        <row r="616">
          <cell r="A616">
            <v>23.17</v>
          </cell>
          <cell r="B616" t="str">
            <v>Хоз. нужды энергосистемы ВН</v>
          </cell>
          <cell r="C616">
            <v>0.85099999999999998</v>
          </cell>
          <cell r="D616">
            <v>0</v>
          </cell>
          <cell r="E616"/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/>
          <cell r="L616">
            <v>0</v>
          </cell>
          <cell r="M616">
            <v>0</v>
          </cell>
          <cell r="N616"/>
          <cell r="O616">
            <v>0</v>
          </cell>
        </row>
        <row r="617">
          <cell r="A617">
            <v>23.18</v>
          </cell>
          <cell r="B617" t="str">
            <v>Население с эл. плитами</v>
          </cell>
          <cell r="C617">
            <v>0.56000000000000005</v>
          </cell>
          <cell r="D617">
            <v>0</v>
          </cell>
          <cell r="E617"/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/>
          <cell r="L617">
            <v>0</v>
          </cell>
          <cell r="M617"/>
          <cell r="N617">
            <v>0</v>
          </cell>
          <cell r="O617">
            <v>0</v>
          </cell>
        </row>
        <row r="618">
          <cell r="A618">
            <v>23.19</v>
          </cell>
          <cell r="B618" t="str">
            <v>Население с газовыми плитами</v>
          </cell>
          <cell r="C618">
            <v>0.8</v>
          </cell>
          <cell r="D618">
            <v>0</v>
          </cell>
          <cell r="E618"/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/>
          <cell r="L618">
            <v>0</v>
          </cell>
          <cell r="M618"/>
          <cell r="N618">
            <v>0</v>
          </cell>
          <cell r="O618">
            <v>0</v>
          </cell>
        </row>
        <row r="619">
          <cell r="A619">
            <v>23.2</v>
          </cell>
          <cell r="B619" t="str">
            <v xml:space="preserve">Населенные пункты сельские </v>
          </cell>
          <cell r="C619">
            <v>0.49</v>
          </cell>
          <cell r="D619">
            <v>0</v>
          </cell>
          <cell r="E619"/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/>
          <cell r="L619">
            <v>0</v>
          </cell>
          <cell r="M619"/>
          <cell r="N619">
            <v>0</v>
          </cell>
          <cell r="O619">
            <v>0</v>
          </cell>
        </row>
        <row r="620">
          <cell r="A620">
            <v>23.21</v>
          </cell>
          <cell r="B620" t="str">
            <v>Населенные пункты городские</v>
          </cell>
          <cell r="C620">
            <v>0.7</v>
          </cell>
          <cell r="D620">
            <v>0</v>
          </cell>
          <cell r="E620"/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/>
          <cell r="L620">
            <v>0</v>
          </cell>
          <cell r="M620"/>
          <cell r="N620">
            <v>0</v>
          </cell>
          <cell r="O620">
            <v>0</v>
          </cell>
        </row>
        <row r="621">
          <cell r="A621">
            <v>23.22</v>
          </cell>
          <cell r="B621" t="str">
            <v>Насел. пункты город. (гаражн. кооп)</v>
          </cell>
          <cell r="C621">
            <v>0.7</v>
          </cell>
          <cell r="D621">
            <v>0</v>
          </cell>
          <cell r="E621"/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/>
          <cell r="L621">
            <v>0</v>
          </cell>
          <cell r="M621"/>
          <cell r="N621">
            <v>0</v>
          </cell>
          <cell r="O621">
            <v>0</v>
          </cell>
        </row>
        <row r="622">
          <cell r="A622">
            <v>23.23</v>
          </cell>
          <cell r="B622" t="str">
            <v>Население с эл. плитами с общ. учётом</v>
          </cell>
          <cell r="C622">
            <v>0.49</v>
          </cell>
          <cell r="D622">
            <v>0</v>
          </cell>
          <cell r="E622"/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/>
          <cell r="L622">
            <v>0</v>
          </cell>
          <cell r="M622"/>
          <cell r="N622">
            <v>0</v>
          </cell>
          <cell r="O622">
            <v>0</v>
          </cell>
        </row>
        <row r="623">
          <cell r="A623">
            <v>23.24</v>
          </cell>
          <cell r="B623" t="str">
            <v>Перепродавец пром.</v>
          </cell>
          <cell r="C623">
            <v>0</v>
          </cell>
          <cell r="D623">
            <v>0</v>
          </cell>
          <cell r="E623"/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/>
          <cell r="L623">
            <v>0</v>
          </cell>
          <cell r="M623">
            <v>0</v>
          </cell>
          <cell r="N623"/>
          <cell r="O623">
            <v>0</v>
          </cell>
        </row>
        <row r="624">
          <cell r="A624">
            <v>23.25</v>
          </cell>
          <cell r="B624" t="str">
            <v>Перепродавец населен.</v>
          </cell>
          <cell r="C624">
            <v>0</v>
          </cell>
          <cell r="D624">
            <v>0</v>
          </cell>
          <cell r="E624"/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/>
          <cell r="L624">
            <v>0</v>
          </cell>
          <cell r="M624">
            <v>0</v>
          </cell>
          <cell r="N624"/>
          <cell r="O624">
            <v>0</v>
          </cell>
        </row>
        <row r="625">
          <cell r="A625">
            <v>24</v>
          </cell>
          <cell r="B625" t="str">
            <v>Новый Абонент</v>
          </cell>
          <cell r="C625" t="e">
            <v>#DIV/0!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/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6">
          <cell r="B626" t="str">
            <v>Потреб. по счётчику</v>
          </cell>
          <cell r="C626"/>
          <cell r="D626">
            <v>0</v>
          </cell>
          <cell r="E626"/>
          <cell r="F626">
            <v>0</v>
          </cell>
          <cell r="G626">
            <v>0</v>
          </cell>
          <cell r="H626"/>
          <cell r="I626"/>
          <cell r="J626"/>
          <cell r="K626">
            <v>1.04665964302301</v>
          </cell>
          <cell r="L626" t="str">
            <v xml:space="preserve"> </v>
          </cell>
        </row>
        <row r="627">
          <cell r="A627">
            <v>24.01</v>
          </cell>
          <cell r="B627" t="str">
            <v>Пром. &gt; 750 кВА (мощность) ВН</v>
          </cell>
          <cell r="C627">
            <v>384</v>
          </cell>
          <cell r="D627">
            <v>0</v>
          </cell>
          <cell r="E627"/>
          <cell r="F627">
            <v>0</v>
          </cell>
          <cell r="G627">
            <v>0.7</v>
          </cell>
          <cell r="H627">
            <v>0</v>
          </cell>
          <cell r="I627">
            <v>0</v>
          </cell>
          <cell r="J627">
            <v>0</v>
          </cell>
          <cell r="K627"/>
          <cell r="L627">
            <v>0</v>
          </cell>
          <cell r="M627">
            <v>0</v>
          </cell>
          <cell r="N627"/>
          <cell r="O627">
            <v>0</v>
          </cell>
        </row>
        <row r="628">
          <cell r="A628">
            <v>24.02</v>
          </cell>
          <cell r="B628" t="str">
            <v>Пром. &gt; 750 кВА (мощность) СН</v>
          </cell>
          <cell r="C628">
            <v>506</v>
          </cell>
          <cell r="D628">
            <v>0</v>
          </cell>
          <cell r="E628"/>
          <cell r="F628">
            <v>0</v>
          </cell>
          <cell r="G628">
            <v>0.7</v>
          </cell>
          <cell r="H628">
            <v>0</v>
          </cell>
          <cell r="I628">
            <v>0</v>
          </cell>
          <cell r="J628">
            <v>0</v>
          </cell>
          <cell r="K628"/>
          <cell r="L628">
            <v>0</v>
          </cell>
          <cell r="M628">
            <v>0</v>
          </cell>
          <cell r="N628"/>
          <cell r="O628">
            <v>0</v>
          </cell>
        </row>
        <row r="629">
          <cell r="A629">
            <v>24.03</v>
          </cell>
          <cell r="B629" t="str">
            <v>Пром. &gt; 750 кВА (эл. энергия) ВН</v>
          </cell>
          <cell r="C629">
            <v>0.29299999999999998</v>
          </cell>
          <cell r="D629">
            <v>0</v>
          </cell>
          <cell r="E629"/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/>
          <cell r="L629">
            <v>0</v>
          </cell>
          <cell r="M629">
            <v>0</v>
          </cell>
          <cell r="N629"/>
          <cell r="O629">
            <v>0</v>
          </cell>
        </row>
        <row r="630">
          <cell r="A630">
            <v>24.04</v>
          </cell>
          <cell r="B630" t="str">
            <v>Пром. &gt; 750 кВА (одностав.) ВН</v>
          </cell>
          <cell r="C630">
            <v>0.85099999999999998</v>
          </cell>
          <cell r="D630">
            <v>0</v>
          </cell>
          <cell r="E630"/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/>
          <cell r="L630">
            <v>0</v>
          </cell>
          <cell r="M630">
            <v>0</v>
          </cell>
          <cell r="N630"/>
          <cell r="O630">
            <v>0</v>
          </cell>
        </row>
        <row r="631">
          <cell r="A631">
            <v>24.05</v>
          </cell>
          <cell r="B631" t="str">
            <v>Пром. до 750 кВА (эл. энергия) ВН</v>
          </cell>
          <cell r="C631">
            <v>0.85099999999999998</v>
          </cell>
          <cell r="D631">
            <v>0</v>
          </cell>
          <cell r="E631"/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/>
          <cell r="L631">
            <v>0</v>
          </cell>
          <cell r="M631">
            <v>0</v>
          </cell>
          <cell r="N631"/>
          <cell r="O631">
            <v>0</v>
          </cell>
        </row>
        <row r="632">
          <cell r="A632">
            <v>24.06</v>
          </cell>
          <cell r="B632" t="str">
            <v>Пром. до 750 кВА (эл. энергия) СН</v>
          </cell>
          <cell r="C632">
            <v>1.071</v>
          </cell>
          <cell r="D632">
            <v>0</v>
          </cell>
          <cell r="E632"/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/>
          <cell r="L632">
            <v>0</v>
          </cell>
          <cell r="M632">
            <v>0</v>
          </cell>
          <cell r="N632"/>
          <cell r="O632">
            <v>0</v>
          </cell>
        </row>
        <row r="633">
          <cell r="A633">
            <v>24.07</v>
          </cell>
          <cell r="B633" t="str">
            <v>Пром. до 750 кВА (эл. энергия) НН</v>
          </cell>
          <cell r="C633">
            <v>1.165</v>
          </cell>
          <cell r="D633">
            <v>0</v>
          </cell>
          <cell r="E633"/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/>
          <cell r="L633">
            <v>0</v>
          </cell>
          <cell r="M633">
            <v>0</v>
          </cell>
          <cell r="N633"/>
          <cell r="O633">
            <v>0</v>
          </cell>
        </row>
        <row r="634">
          <cell r="A634">
            <v>24.08</v>
          </cell>
          <cell r="B634" t="str">
            <v>Бюджет &gt; 750 кВА (мощнсть) ВН</v>
          </cell>
          <cell r="C634">
            <v>0</v>
          </cell>
          <cell r="D634">
            <v>0</v>
          </cell>
          <cell r="E634"/>
          <cell r="F634">
            <v>0</v>
          </cell>
          <cell r="G634"/>
          <cell r="H634">
            <v>0</v>
          </cell>
          <cell r="I634">
            <v>0</v>
          </cell>
          <cell r="J634">
            <v>0</v>
          </cell>
          <cell r="K634"/>
          <cell r="L634">
            <v>0</v>
          </cell>
          <cell r="M634">
            <v>0</v>
          </cell>
          <cell r="N634"/>
          <cell r="O634">
            <v>0</v>
          </cell>
        </row>
        <row r="635">
          <cell r="A635">
            <v>24.09</v>
          </cell>
          <cell r="B635" t="str">
            <v>Бюджет &gt; 750 кВА (мощнсть) СН</v>
          </cell>
          <cell r="C635">
            <v>0</v>
          </cell>
          <cell r="D635">
            <v>0</v>
          </cell>
          <cell r="E635"/>
          <cell r="F635">
            <v>0</v>
          </cell>
          <cell r="G635"/>
          <cell r="H635">
            <v>0</v>
          </cell>
          <cell r="I635">
            <v>0</v>
          </cell>
          <cell r="J635">
            <v>0</v>
          </cell>
          <cell r="K635"/>
          <cell r="L635">
            <v>0</v>
          </cell>
          <cell r="M635">
            <v>0</v>
          </cell>
          <cell r="N635"/>
          <cell r="O635">
            <v>0</v>
          </cell>
        </row>
        <row r="636">
          <cell r="A636">
            <v>24.1</v>
          </cell>
          <cell r="B636" t="str">
            <v>Бюджет &gt; 750 кВА (эл. энергия) ВН</v>
          </cell>
          <cell r="C636">
            <v>0</v>
          </cell>
          <cell r="D636">
            <v>0</v>
          </cell>
          <cell r="E636"/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/>
          <cell r="L636">
            <v>0</v>
          </cell>
          <cell r="M636">
            <v>0</v>
          </cell>
          <cell r="N636"/>
          <cell r="O636">
            <v>0</v>
          </cell>
        </row>
        <row r="637">
          <cell r="A637">
            <v>24.11</v>
          </cell>
          <cell r="B637" t="str">
            <v>Бюджет &gt; 750 кВА (одностав) ВН</v>
          </cell>
          <cell r="C637">
            <v>0.72799999999999998</v>
          </cell>
          <cell r="D637">
            <v>0</v>
          </cell>
          <cell r="E637"/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/>
          <cell r="L637">
            <v>0</v>
          </cell>
          <cell r="M637">
            <v>0</v>
          </cell>
          <cell r="N637"/>
          <cell r="O637">
            <v>0</v>
          </cell>
        </row>
        <row r="638">
          <cell r="A638">
            <v>24.12</v>
          </cell>
          <cell r="B638" t="str">
            <v>Бюджет до 750 кВА (эл. энергия) ВН</v>
          </cell>
          <cell r="C638">
            <v>0.72799999999999998</v>
          </cell>
          <cell r="D638">
            <v>0</v>
          </cell>
          <cell r="E638"/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/>
          <cell r="L638">
            <v>0</v>
          </cell>
          <cell r="M638">
            <v>0</v>
          </cell>
          <cell r="N638"/>
          <cell r="O638">
            <v>0</v>
          </cell>
        </row>
        <row r="639">
          <cell r="A639">
            <v>24.13</v>
          </cell>
          <cell r="B639" t="str">
            <v>Бюджет до 750 кВА (эл. энергия) СН</v>
          </cell>
          <cell r="C639">
            <v>0.879</v>
          </cell>
          <cell r="D639">
            <v>0</v>
          </cell>
          <cell r="E639"/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/>
          <cell r="L639">
            <v>0</v>
          </cell>
          <cell r="M639">
            <v>0</v>
          </cell>
          <cell r="N639"/>
          <cell r="O639">
            <v>0</v>
          </cell>
        </row>
        <row r="640">
          <cell r="A640">
            <v>24.14</v>
          </cell>
          <cell r="B640" t="str">
            <v>Бюджет до 750 кВА (эл. энергия) НН</v>
          </cell>
          <cell r="C640">
            <v>0.90900000000000003</v>
          </cell>
          <cell r="D640">
            <v>0</v>
          </cell>
          <cell r="E640"/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/>
          <cell r="L640">
            <v>0</v>
          </cell>
          <cell r="M640">
            <v>0</v>
          </cell>
          <cell r="N640"/>
          <cell r="O640">
            <v>0</v>
          </cell>
        </row>
        <row r="641">
          <cell r="A641">
            <v>24.15</v>
          </cell>
          <cell r="B641" t="str">
            <v>Непром. потребители ВН</v>
          </cell>
          <cell r="C641">
            <v>0.85099999999999998</v>
          </cell>
          <cell r="D641">
            <v>0</v>
          </cell>
          <cell r="E641"/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/>
          <cell r="L641">
            <v>0</v>
          </cell>
          <cell r="M641">
            <v>0</v>
          </cell>
          <cell r="N641"/>
          <cell r="O641">
            <v>0</v>
          </cell>
        </row>
        <row r="642">
          <cell r="A642">
            <v>24.16</v>
          </cell>
          <cell r="B642" t="str">
            <v>Сельское хозяйство НД</v>
          </cell>
          <cell r="C642">
            <v>0.73899999999999999</v>
          </cell>
          <cell r="D642">
            <v>0</v>
          </cell>
          <cell r="E642"/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/>
          <cell r="L642">
            <v>0</v>
          </cell>
          <cell r="M642">
            <v>0</v>
          </cell>
          <cell r="N642"/>
          <cell r="O642">
            <v>0</v>
          </cell>
        </row>
        <row r="643">
          <cell r="A643">
            <v>24.17</v>
          </cell>
          <cell r="B643" t="str">
            <v>Хоз. нужды энергосистемы ВН</v>
          </cell>
          <cell r="C643">
            <v>0.85099999999999998</v>
          </cell>
          <cell r="D643">
            <v>0</v>
          </cell>
          <cell r="E643"/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/>
          <cell r="L643">
            <v>0</v>
          </cell>
          <cell r="M643">
            <v>0</v>
          </cell>
          <cell r="N643"/>
          <cell r="O643">
            <v>0</v>
          </cell>
        </row>
        <row r="644">
          <cell r="A644">
            <v>24.18</v>
          </cell>
          <cell r="B644" t="str">
            <v>Население с эл. плитами</v>
          </cell>
          <cell r="C644">
            <v>0.56000000000000005</v>
          </cell>
          <cell r="D644">
            <v>0</v>
          </cell>
          <cell r="E644"/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/>
          <cell r="L644">
            <v>0</v>
          </cell>
          <cell r="M644"/>
          <cell r="N644">
            <v>0</v>
          </cell>
          <cell r="O644">
            <v>0</v>
          </cell>
        </row>
        <row r="645">
          <cell r="A645">
            <v>24.19</v>
          </cell>
          <cell r="B645" t="str">
            <v>Население с газовыми плитами</v>
          </cell>
          <cell r="C645">
            <v>0.8</v>
          </cell>
          <cell r="D645">
            <v>0</v>
          </cell>
          <cell r="E645"/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/>
          <cell r="L645">
            <v>0</v>
          </cell>
          <cell r="M645"/>
          <cell r="N645">
            <v>0</v>
          </cell>
          <cell r="O645">
            <v>0</v>
          </cell>
        </row>
        <row r="646">
          <cell r="A646">
            <v>24.2</v>
          </cell>
          <cell r="B646" t="str">
            <v xml:space="preserve">Населенные пункты сельские </v>
          </cell>
          <cell r="C646">
            <v>0.49</v>
          </cell>
          <cell r="D646">
            <v>0</v>
          </cell>
          <cell r="E646"/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/>
          <cell r="L646">
            <v>0</v>
          </cell>
          <cell r="M646"/>
          <cell r="N646">
            <v>0</v>
          </cell>
          <cell r="O646">
            <v>0</v>
          </cell>
        </row>
        <row r="647">
          <cell r="A647">
            <v>24.21</v>
          </cell>
          <cell r="B647" t="str">
            <v>Населенные пункты городские</v>
          </cell>
          <cell r="C647">
            <v>0.7</v>
          </cell>
          <cell r="D647">
            <v>0</v>
          </cell>
          <cell r="E647"/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/>
          <cell r="L647">
            <v>0</v>
          </cell>
          <cell r="M647"/>
          <cell r="N647">
            <v>0</v>
          </cell>
          <cell r="O647">
            <v>0</v>
          </cell>
        </row>
        <row r="648">
          <cell r="A648">
            <v>24.22</v>
          </cell>
          <cell r="B648" t="str">
            <v>Насел. пункты город. (гаражн. кооп)</v>
          </cell>
          <cell r="C648">
            <v>0.7</v>
          </cell>
          <cell r="D648">
            <v>0</v>
          </cell>
          <cell r="E648"/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/>
          <cell r="L648">
            <v>0</v>
          </cell>
          <cell r="M648"/>
          <cell r="N648">
            <v>0</v>
          </cell>
          <cell r="O648">
            <v>0</v>
          </cell>
        </row>
        <row r="649">
          <cell r="A649">
            <v>24.23</v>
          </cell>
          <cell r="B649" t="str">
            <v>Население с эл. плитами с общ. учётом</v>
          </cell>
          <cell r="C649">
            <v>0.49</v>
          </cell>
          <cell r="D649">
            <v>0</v>
          </cell>
          <cell r="E649"/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/>
          <cell r="L649">
            <v>0</v>
          </cell>
          <cell r="M649"/>
          <cell r="N649">
            <v>0</v>
          </cell>
          <cell r="O649">
            <v>0</v>
          </cell>
        </row>
        <row r="650">
          <cell r="A650">
            <v>24.24</v>
          </cell>
          <cell r="B650" t="str">
            <v>Перепродавец пром.</v>
          </cell>
          <cell r="C650">
            <v>0</v>
          </cell>
          <cell r="D650">
            <v>0</v>
          </cell>
          <cell r="E650"/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/>
          <cell r="L650">
            <v>0</v>
          </cell>
          <cell r="M650">
            <v>0</v>
          </cell>
          <cell r="N650"/>
          <cell r="O650">
            <v>0</v>
          </cell>
        </row>
        <row r="651">
          <cell r="A651">
            <v>24.25</v>
          </cell>
          <cell r="B651" t="str">
            <v>Перепродавец населен.</v>
          </cell>
          <cell r="C651">
            <v>0</v>
          </cell>
          <cell r="D651">
            <v>0</v>
          </cell>
          <cell r="E651"/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/>
          <cell r="L651">
            <v>0</v>
          </cell>
          <cell r="M651">
            <v>0</v>
          </cell>
          <cell r="N651"/>
          <cell r="O651">
            <v>0</v>
          </cell>
        </row>
        <row r="652">
          <cell r="A652">
            <v>25</v>
          </cell>
          <cell r="B652" t="str">
            <v>Новый Абонент</v>
          </cell>
          <cell r="C652" t="e">
            <v>#DIV/0!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/>
          <cell r="L652">
            <v>0</v>
          </cell>
          <cell r="M652">
            <v>0</v>
          </cell>
          <cell r="N652">
            <v>0</v>
          </cell>
          <cell r="O652">
            <v>0</v>
          </cell>
        </row>
        <row r="653">
          <cell r="B653" t="str">
            <v>Потреб. по счётчику</v>
          </cell>
          <cell r="C653"/>
          <cell r="D653">
            <v>0</v>
          </cell>
          <cell r="E653"/>
          <cell r="F653">
            <v>0</v>
          </cell>
          <cell r="G653">
            <v>0</v>
          </cell>
          <cell r="H653"/>
          <cell r="I653"/>
          <cell r="J653"/>
          <cell r="K653"/>
          <cell r="L653" t="str">
            <v xml:space="preserve"> </v>
          </cell>
        </row>
        <row r="654">
          <cell r="A654">
            <v>25.01</v>
          </cell>
          <cell r="B654" t="str">
            <v>Пром. &gt; 750 кВА (мощность) ВН</v>
          </cell>
          <cell r="C654">
            <v>384</v>
          </cell>
          <cell r="D654">
            <v>0</v>
          </cell>
          <cell r="E654"/>
          <cell r="F654">
            <v>0</v>
          </cell>
          <cell r="G654">
            <v>0.7</v>
          </cell>
          <cell r="H654">
            <v>0</v>
          </cell>
          <cell r="I654">
            <v>0</v>
          </cell>
          <cell r="J654">
            <v>0</v>
          </cell>
          <cell r="K654"/>
          <cell r="L654">
            <v>0</v>
          </cell>
          <cell r="M654">
            <v>0</v>
          </cell>
          <cell r="N654"/>
          <cell r="O654">
            <v>0</v>
          </cell>
        </row>
        <row r="655">
          <cell r="A655">
            <v>25.02</v>
          </cell>
          <cell r="B655" t="str">
            <v>Пром. &gt; 750 кВА (мощность) СН</v>
          </cell>
          <cell r="C655">
            <v>506</v>
          </cell>
          <cell r="D655">
            <v>0</v>
          </cell>
          <cell r="E655"/>
          <cell r="F655">
            <v>0</v>
          </cell>
          <cell r="G655">
            <v>0.7</v>
          </cell>
          <cell r="H655">
            <v>0</v>
          </cell>
          <cell r="I655">
            <v>0</v>
          </cell>
          <cell r="J655">
            <v>0</v>
          </cell>
          <cell r="K655"/>
          <cell r="L655">
            <v>0</v>
          </cell>
          <cell r="M655">
            <v>0</v>
          </cell>
          <cell r="N655"/>
          <cell r="O655">
            <v>0</v>
          </cell>
        </row>
        <row r="656">
          <cell r="A656">
            <v>25.03</v>
          </cell>
          <cell r="B656" t="str">
            <v>Пром. &gt; 750 кВА (эл. энергия) ВН</v>
          </cell>
          <cell r="C656">
            <v>0.29299999999999998</v>
          </cell>
          <cell r="D656">
            <v>0</v>
          </cell>
          <cell r="E656"/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/>
          <cell r="L656">
            <v>0</v>
          </cell>
          <cell r="M656">
            <v>0</v>
          </cell>
          <cell r="N656"/>
          <cell r="O656">
            <v>0</v>
          </cell>
        </row>
        <row r="657">
          <cell r="A657">
            <v>25.04</v>
          </cell>
          <cell r="B657" t="str">
            <v>Пром. &gt; 750 кВА (одностав.) ВН</v>
          </cell>
          <cell r="C657">
            <v>0.85099999999999998</v>
          </cell>
          <cell r="D657">
            <v>0</v>
          </cell>
          <cell r="E657"/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/>
          <cell r="L657">
            <v>0</v>
          </cell>
          <cell r="M657">
            <v>0</v>
          </cell>
          <cell r="N657"/>
          <cell r="O657">
            <v>0</v>
          </cell>
        </row>
        <row r="658">
          <cell r="A658">
            <v>25.05</v>
          </cell>
          <cell r="B658" t="str">
            <v>Пром. до 750 кВА (эл. энергия) ВН</v>
          </cell>
          <cell r="C658">
            <v>0.85099999999999998</v>
          </cell>
          <cell r="D658">
            <v>0</v>
          </cell>
          <cell r="E658"/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/>
          <cell r="L658">
            <v>0</v>
          </cell>
          <cell r="M658">
            <v>0</v>
          </cell>
          <cell r="N658"/>
          <cell r="O658">
            <v>0</v>
          </cell>
        </row>
        <row r="659">
          <cell r="A659">
            <v>25.06</v>
          </cell>
          <cell r="B659" t="str">
            <v>Пром. до 750 кВА (эл. энергия) СН</v>
          </cell>
          <cell r="C659">
            <v>1.071</v>
          </cell>
          <cell r="D659">
            <v>0</v>
          </cell>
          <cell r="E659"/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/>
          <cell r="L659">
            <v>0</v>
          </cell>
          <cell r="M659">
            <v>0</v>
          </cell>
          <cell r="N659"/>
          <cell r="O659">
            <v>0</v>
          </cell>
        </row>
        <row r="660">
          <cell r="A660">
            <v>25.07</v>
          </cell>
          <cell r="B660" t="str">
            <v>Пром. до 750 кВА (эл. энергия) НН</v>
          </cell>
          <cell r="C660">
            <v>1.165</v>
          </cell>
          <cell r="D660">
            <v>0</v>
          </cell>
          <cell r="E660"/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/>
          <cell r="L660">
            <v>0</v>
          </cell>
          <cell r="M660">
            <v>0</v>
          </cell>
          <cell r="N660"/>
          <cell r="O660">
            <v>0</v>
          </cell>
        </row>
        <row r="661">
          <cell r="A661">
            <v>25.08</v>
          </cell>
          <cell r="B661" t="str">
            <v>Бюджет &gt; 750 кВА (мощнсть) ВН</v>
          </cell>
          <cell r="C661">
            <v>0</v>
          </cell>
          <cell r="D661">
            <v>0</v>
          </cell>
          <cell r="E661"/>
          <cell r="F661">
            <v>0</v>
          </cell>
          <cell r="G661"/>
          <cell r="H661">
            <v>0</v>
          </cell>
          <cell r="I661">
            <v>0</v>
          </cell>
          <cell r="J661">
            <v>0</v>
          </cell>
          <cell r="K661"/>
          <cell r="L661">
            <v>0</v>
          </cell>
          <cell r="M661">
            <v>0</v>
          </cell>
          <cell r="N661"/>
          <cell r="O661">
            <v>0</v>
          </cell>
        </row>
        <row r="662">
          <cell r="A662">
            <v>25.09</v>
          </cell>
          <cell r="B662" t="str">
            <v>Бюджет &gt; 750 кВА (мощнсть) СН</v>
          </cell>
          <cell r="C662">
            <v>0</v>
          </cell>
          <cell r="D662">
            <v>0</v>
          </cell>
          <cell r="E662"/>
          <cell r="F662">
            <v>0</v>
          </cell>
          <cell r="G662"/>
          <cell r="H662">
            <v>0</v>
          </cell>
          <cell r="I662">
            <v>0</v>
          </cell>
          <cell r="J662">
            <v>0</v>
          </cell>
          <cell r="K662"/>
          <cell r="L662">
            <v>0</v>
          </cell>
          <cell r="M662">
            <v>0</v>
          </cell>
          <cell r="N662"/>
          <cell r="O662">
            <v>0</v>
          </cell>
        </row>
        <row r="663">
          <cell r="A663">
            <v>25.1</v>
          </cell>
          <cell r="B663" t="str">
            <v>Бюджет &gt; 750 кВА (эл. энергия) ВН</v>
          </cell>
          <cell r="C663">
            <v>0</v>
          </cell>
          <cell r="D663">
            <v>0</v>
          </cell>
          <cell r="E663"/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/>
          <cell r="L663">
            <v>0</v>
          </cell>
          <cell r="M663">
            <v>0</v>
          </cell>
          <cell r="N663"/>
          <cell r="O663">
            <v>0</v>
          </cell>
        </row>
        <row r="664">
          <cell r="A664">
            <v>25.11</v>
          </cell>
          <cell r="B664" t="str">
            <v>Бюджет &gt; 750 кВА (одностав) ВН</v>
          </cell>
          <cell r="C664">
            <v>0.72799999999999998</v>
          </cell>
          <cell r="D664">
            <v>0</v>
          </cell>
          <cell r="E664"/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/>
          <cell r="L664">
            <v>0</v>
          </cell>
          <cell r="M664">
            <v>0</v>
          </cell>
          <cell r="N664"/>
          <cell r="O664">
            <v>0</v>
          </cell>
        </row>
        <row r="665">
          <cell r="A665">
            <v>25.12</v>
          </cell>
          <cell r="B665" t="str">
            <v>Бюджет до 750 кВА (эл. энергия) ВН</v>
          </cell>
          <cell r="C665">
            <v>0.72799999999999998</v>
          </cell>
          <cell r="D665">
            <v>0</v>
          </cell>
          <cell r="E665"/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/>
          <cell r="L665">
            <v>0</v>
          </cell>
          <cell r="M665">
            <v>0</v>
          </cell>
          <cell r="N665"/>
          <cell r="O665">
            <v>0</v>
          </cell>
        </row>
        <row r="666">
          <cell r="A666">
            <v>25.13</v>
          </cell>
          <cell r="B666" t="str">
            <v>Бюджет до 750 кВА (эл. энергия) СН</v>
          </cell>
          <cell r="C666">
            <v>0.879</v>
          </cell>
          <cell r="D666">
            <v>0</v>
          </cell>
          <cell r="E666"/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/>
          <cell r="L666">
            <v>0</v>
          </cell>
          <cell r="M666">
            <v>0</v>
          </cell>
          <cell r="N666"/>
          <cell r="O666">
            <v>0</v>
          </cell>
        </row>
        <row r="667">
          <cell r="A667">
            <v>25.14</v>
          </cell>
          <cell r="B667" t="str">
            <v>Бюджет до 750 кВА (эл. энергия) НН</v>
          </cell>
          <cell r="C667">
            <v>0.90900000000000003</v>
          </cell>
          <cell r="D667">
            <v>0</v>
          </cell>
          <cell r="E667"/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/>
          <cell r="L667">
            <v>0</v>
          </cell>
          <cell r="M667">
            <v>0</v>
          </cell>
          <cell r="N667"/>
          <cell r="O667">
            <v>0</v>
          </cell>
        </row>
        <row r="668">
          <cell r="A668">
            <v>25.15</v>
          </cell>
          <cell r="B668" t="str">
            <v>Непром. потребители ВН</v>
          </cell>
          <cell r="C668">
            <v>0.85099999999999998</v>
          </cell>
          <cell r="D668">
            <v>0</v>
          </cell>
          <cell r="E668"/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/>
          <cell r="L668">
            <v>0</v>
          </cell>
          <cell r="M668">
            <v>0</v>
          </cell>
          <cell r="N668"/>
          <cell r="O668">
            <v>0</v>
          </cell>
        </row>
        <row r="669">
          <cell r="A669">
            <v>25.16</v>
          </cell>
          <cell r="B669" t="str">
            <v>Сельское хозяйство НД</v>
          </cell>
          <cell r="C669">
            <v>0.73899999999999999</v>
          </cell>
          <cell r="D669">
            <v>0</v>
          </cell>
          <cell r="E669"/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/>
          <cell r="L669">
            <v>0</v>
          </cell>
          <cell r="M669">
            <v>0</v>
          </cell>
          <cell r="N669"/>
          <cell r="O669">
            <v>0</v>
          </cell>
        </row>
        <row r="670">
          <cell r="A670">
            <v>25.17</v>
          </cell>
          <cell r="B670" t="str">
            <v>Хоз. нужды энергосистемы ВН</v>
          </cell>
          <cell r="C670">
            <v>0.85099999999999998</v>
          </cell>
          <cell r="D670">
            <v>0</v>
          </cell>
          <cell r="E670"/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/>
          <cell r="L670">
            <v>0</v>
          </cell>
          <cell r="M670">
            <v>0</v>
          </cell>
          <cell r="N670"/>
          <cell r="O670">
            <v>0</v>
          </cell>
        </row>
        <row r="671">
          <cell r="A671">
            <v>25.18</v>
          </cell>
          <cell r="B671" t="str">
            <v>Население с эл. плитами</v>
          </cell>
          <cell r="C671">
            <v>0.56000000000000005</v>
          </cell>
          <cell r="D671">
            <v>0</v>
          </cell>
          <cell r="E671"/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/>
          <cell r="L671">
            <v>0</v>
          </cell>
          <cell r="M671"/>
          <cell r="N671">
            <v>0</v>
          </cell>
          <cell r="O671">
            <v>0</v>
          </cell>
        </row>
        <row r="672">
          <cell r="A672">
            <v>25.19</v>
          </cell>
          <cell r="B672" t="str">
            <v>Население с газовыми плитами</v>
          </cell>
          <cell r="C672">
            <v>0.8</v>
          </cell>
          <cell r="D672">
            <v>0</v>
          </cell>
          <cell r="E672"/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/>
          <cell r="L672">
            <v>0</v>
          </cell>
          <cell r="M672"/>
          <cell r="N672">
            <v>0</v>
          </cell>
          <cell r="O672">
            <v>0</v>
          </cell>
        </row>
        <row r="673">
          <cell r="A673">
            <v>25.2</v>
          </cell>
          <cell r="B673" t="str">
            <v xml:space="preserve">Населенные пункты сельские </v>
          </cell>
          <cell r="C673">
            <v>0.49</v>
          </cell>
          <cell r="D673">
            <v>0</v>
          </cell>
          <cell r="E673"/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/>
          <cell r="L673">
            <v>0</v>
          </cell>
          <cell r="M673"/>
          <cell r="N673">
            <v>0</v>
          </cell>
          <cell r="O673">
            <v>0</v>
          </cell>
        </row>
        <row r="674">
          <cell r="A674">
            <v>25.21</v>
          </cell>
          <cell r="B674" t="str">
            <v>Населенные пункты городские</v>
          </cell>
          <cell r="C674">
            <v>0.7</v>
          </cell>
          <cell r="D674">
            <v>0</v>
          </cell>
          <cell r="E674"/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/>
          <cell r="L674">
            <v>0</v>
          </cell>
          <cell r="M674"/>
          <cell r="N674">
            <v>0</v>
          </cell>
          <cell r="O674">
            <v>0</v>
          </cell>
        </row>
        <row r="675">
          <cell r="A675">
            <v>25.22</v>
          </cell>
          <cell r="B675" t="str">
            <v>Насел. пункты город. (гаражн. кооп)</v>
          </cell>
          <cell r="C675">
            <v>0.7</v>
          </cell>
          <cell r="D675">
            <v>0</v>
          </cell>
          <cell r="E675"/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/>
          <cell r="L675">
            <v>0</v>
          </cell>
          <cell r="M675"/>
          <cell r="N675">
            <v>0</v>
          </cell>
          <cell r="O675">
            <v>0</v>
          </cell>
        </row>
        <row r="676">
          <cell r="A676">
            <v>25.23</v>
          </cell>
          <cell r="B676" t="str">
            <v>Население с эл. плитами с общ. учётом</v>
          </cell>
          <cell r="C676">
            <v>0.49</v>
          </cell>
          <cell r="D676">
            <v>0</v>
          </cell>
          <cell r="E676"/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/>
          <cell r="L676">
            <v>0</v>
          </cell>
          <cell r="M676"/>
          <cell r="N676">
            <v>0</v>
          </cell>
          <cell r="O676">
            <v>0</v>
          </cell>
        </row>
        <row r="677">
          <cell r="A677">
            <v>25.24</v>
          </cell>
          <cell r="B677" t="str">
            <v>Перепродавец пром.</v>
          </cell>
          <cell r="C677">
            <v>0</v>
          </cell>
          <cell r="D677">
            <v>0</v>
          </cell>
          <cell r="E677"/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/>
          <cell r="L677">
            <v>0</v>
          </cell>
          <cell r="M677">
            <v>0</v>
          </cell>
          <cell r="N677"/>
          <cell r="O677">
            <v>0</v>
          </cell>
        </row>
        <row r="678">
          <cell r="A678">
            <v>25.25</v>
          </cell>
          <cell r="B678" t="str">
            <v>Перепродавец населен.</v>
          </cell>
          <cell r="C678">
            <v>0</v>
          </cell>
          <cell r="D678">
            <v>0</v>
          </cell>
          <cell r="E678"/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/>
          <cell r="L678">
            <v>0</v>
          </cell>
          <cell r="M678">
            <v>0</v>
          </cell>
          <cell r="N678"/>
          <cell r="O678">
            <v>0</v>
          </cell>
        </row>
        <row r="679">
          <cell r="A679">
            <v>26</v>
          </cell>
          <cell r="B679" t="str">
            <v>Новый Абонент</v>
          </cell>
          <cell r="C679" t="e">
            <v>#DIV/0!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/>
          <cell r="L679">
            <v>0</v>
          </cell>
          <cell r="M679">
            <v>0</v>
          </cell>
          <cell r="N679">
            <v>0</v>
          </cell>
          <cell r="O679">
            <v>0</v>
          </cell>
        </row>
        <row r="680">
          <cell r="B680" t="str">
            <v>Потреб. по счётчику</v>
          </cell>
          <cell r="C680"/>
          <cell r="D680">
            <v>0</v>
          </cell>
          <cell r="E680"/>
          <cell r="F680">
            <v>0</v>
          </cell>
          <cell r="G680">
            <v>0</v>
          </cell>
          <cell r="H680"/>
          <cell r="I680"/>
          <cell r="J680"/>
          <cell r="K680"/>
          <cell r="L680" t="str">
            <v xml:space="preserve"> </v>
          </cell>
        </row>
        <row r="681">
          <cell r="A681">
            <v>26.01</v>
          </cell>
          <cell r="B681" t="str">
            <v>Пром. &gt; 750 кВА (мощность) ВН</v>
          </cell>
          <cell r="C681">
            <v>384</v>
          </cell>
          <cell r="D681">
            <v>0</v>
          </cell>
          <cell r="E681"/>
          <cell r="F681">
            <v>0</v>
          </cell>
          <cell r="G681">
            <v>0.7</v>
          </cell>
          <cell r="H681">
            <v>0</v>
          </cell>
          <cell r="I681">
            <v>0</v>
          </cell>
          <cell r="J681">
            <v>0</v>
          </cell>
          <cell r="K681"/>
          <cell r="L681">
            <v>0</v>
          </cell>
          <cell r="M681">
            <v>0</v>
          </cell>
          <cell r="N681"/>
          <cell r="O681">
            <v>0</v>
          </cell>
        </row>
        <row r="682">
          <cell r="A682">
            <v>26.02</v>
          </cell>
          <cell r="B682" t="str">
            <v>Пром. &gt; 750 кВА (мощность) СН</v>
          </cell>
          <cell r="C682">
            <v>506</v>
          </cell>
          <cell r="D682">
            <v>0</v>
          </cell>
          <cell r="E682"/>
          <cell r="F682">
            <v>0</v>
          </cell>
          <cell r="G682">
            <v>0.7</v>
          </cell>
          <cell r="H682">
            <v>0</v>
          </cell>
          <cell r="I682">
            <v>0</v>
          </cell>
          <cell r="J682">
            <v>0</v>
          </cell>
          <cell r="K682"/>
          <cell r="L682">
            <v>0</v>
          </cell>
          <cell r="M682">
            <v>0</v>
          </cell>
          <cell r="N682"/>
          <cell r="O682">
            <v>0</v>
          </cell>
        </row>
        <row r="683">
          <cell r="A683">
            <v>26.03</v>
          </cell>
          <cell r="B683" t="str">
            <v>Пром. &gt; 750 кВА (эл. энергия) ВН</v>
          </cell>
          <cell r="C683">
            <v>0.29299999999999998</v>
          </cell>
          <cell r="D683">
            <v>0</v>
          </cell>
          <cell r="E683"/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/>
          <cell r="L683">
            <v>0</v>
          </cell>
          <cell r="M683">
            <v>0</v>
          </cell>
          <cell r="N683"/>
          <cell r="O683">
            <v>0</v>
          </cell>
        </row>
        <row r="684">
          <cell r="A684">
            <v>26.04</v>
          </cell>
          <cell r="B684" t="str">
            <v>Пром. &gt; 750 кВА (одностав.) ВН</v>
          </cell>
          <cell r="C684">
            <v>0.85099999999999998</v>
          </cell>
          <cell r="D684">
            <v>0</v>
          </cell>
          <cell r="E684"/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/>
          <cell r="L684">
            <v>0</v>
          </cell>
          <cell r="M684">
            <v>0</v>
          </cell>
          <cell r="N684"/>
          <cell r="O684">
            <v>0</v>
          </cell>
        </row>
        <row r="685">
          <cell r="A685">
            <v>26.05</v>
          </cell>
          <cell r="B685" t="str">
            <v>Пром. до 750 кВА (эл. энергия) ВН</v>
          </cell>
          <cell r="C685">
            <v>0.85099999999999998</v>
          </cell>
          <cell r="D685">
            <v>0</v>
          </cell>
          <cell r="E685"/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/>
          <cell r="L685">
            <v>0</v>
          </cell>
          <cell r="M685">
            <v>0</v>
          </cell>
          <cell r="N685"/>
          <cell r="O685">
            <v>0</v>
          </cell>
        </row>
        <row r="686">
          <cell r="A686">
            <v>26.06</v>
          </cell>
          <cell r="B686" t="str">
            <v>Пром. до 750 кВА (эл. энергия) СН</v>
          </cell>
          <cell r="C686">
            <v>1.071</v>
          </cell>
          <cell r="D686">
            <v>0</v>
          </cell>
          <cell r="E686"/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/>
          <cell r="L686">
            <v>0</v>
          </cell>
          <cell r="M686">
            <v>0</v>
          </cell>
          <cell r="N686"/>
          <cell r="O686">
            <v>0</v>
          </cell>
        </row>
        <row r="687">
          <cell r="A687">
            <v>26.07</v>
          </cell>
          <cell r="B687" t="str">
            <v>Пром. до 750 кВА (эл. энергия) НН</v>
          </cell>
          <cell r="C687">
            <v>1.165</v>
          </cell>
          <cell r="D687">
            <v>0</v>
          </cell>
          <cell r="E687"/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/>
          <cell r="L687">
            <v>0</v>
          </cell>
          <cell r="M687">
            <v>0</v>
          </cell>
          <cell r="N687"/>
          <cell r="O687">
            <v>0</v>
          </cell>
        </row>
        <row r="688">
          <cell r="A688">
            <v>26.08</v>
          </cell>
          <cell r="B688" t="str">
            <v>Бюджет &gt; 750 кВА (мощнсть) ВН</v>
          </cell>
          <cell r="C688">
            <v>0</v>
          </cell>
          <cell r="D688">
            <v>0</v>
          </cell>
          <cell r="E688"/>
          <cell r="F688">
            <v>0</v>
          </cell>
          <cell r="G688"/>
          <cell r="H688">
            <v>0</v>
          </cell>
          <cell r="I688">
            <v>0</v>
          </cell>
          <cell r="J688">
            <v>0</v>
          </cell>
          <cell r="K688"/>
          <cell r="L688">
            <v>0</v>
          </cell>
          <cell r="M688">
            <v>0</v>
          </cell>
          <cell r="N688"/>
          <cell r="O688">
            <v>0</v>
          </cell>
        </row>
        <row r="689">
          <cell r="A689">
            <v>26.09</v>
          </cell>
          <cell r="B689" t="str">
            <v>Бюджет &gt; 750 кВА (мощнсть) СН</v>
          </cell>
          <cell r="C689">
            <v>0</v>
          </cell>
          <cell r="D689">
            <v>0</v>
          </cell>
          <cell r="E689"/>
          <cell r="F689">
            <v>0</v>
          </cell>
          <cell r="G689"/>
          <cell r="H689">
            <v>0</v>
          </cell>
          <cell r="I689">
            <v>0</v>
          </cell>
          <cell r="J689">
            <v>0</v>
          </cell>
          <cell r="K689"/>
          <cell r="L689">
            <v>0</v>
          </cell>
          <cell r="M689">
            <v>0</v>
          </cell>
          <cell r="N689"/>
          <cell r="O689">
            <v>0</v>
          </cell>
        </row>
        <row r="690">
          <cell r="A690">
            <v>26.1</v>
          </cell>
          <cell r="B690" t="str">
            <v>Бюджет &gt; 750 кВА (эл. энергия) ВН</v>
          </cell>
          <cell r="C690">
            <v>0</v>
          </cell>
          <cell r="D690">
            <v>0</v>
          </cell>
          <cell r="E690"/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/>
          <cell r="L690">
            <v>0</v>
          </cell>
          <cell r="M690">
            <v>0</v>
          </cell>
          <cell r="N690"/>
          <cell r="O690">
            <v>0</v>
          </cell>
        </row>
        <row r="691">
          <cell r="A691">
            <v>26.11</v>
          </cell>
          <cell r="B691" t="str">
            <v>Бюджет &gt; 750 кВА (одностав) ВН</v>
          </cell>
          <cell r="C691">
            <v>0.72799999999999998</v>
          </cell>
          <cell r="D691">
            <v>0</v>
          </cell>
          <cell r="E691"/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/>
          <cell r="L691">
            <v>0</v>
          </cell>
          <cell r="M691">
            <v>0</v>
          </cell>
          <cell r="N691"/>
          <cell r="O691">
            <v>0</v>
          </cell>
        </row>
        <row r="692">
          <cell r="A692">
            <v>26.12</v>
          </cell>
          <cell r="B692" t="str">
            <v>Бюджет до 750 кВА (эл. энергия) ВН</v>
          </cell>
          <cell r="C692">
            <v>0.72799999999999998</v>
          </cell>
          <cell r="D692">
            <v>0</v>
          </cell>
          <cell r="E692"/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/>
          <cell r="L692">
            <v>0</v>
          </cell>
          <cell r="M692">
            <v>0</v>
          </cell>
          <cell r="N692"/>
          <cell r="O692">
            <v>0</v>
          </cell>
        </row>
        <row r="693">
          <cell r="A693">
            <v>26.13</v>
          </cell>
          <cell r="B693" t="str">
            <v>Бюджет до 750 кВА (эл. энергия) СН</v>
          </cell>
          <cell r="C693">
            <v>0.879</v>
          </cell>
          <cell r="D693">
            <v>0</v>
          </cell>
          <cell r="E693"/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/>
          <cell r="L693">
            <v>0</v>
          </cell>
          <cell r="M693">
            <v>0</v>
          </cell>
          <cell r="N693"/>
          <cell r="O693">
            <v>0</v>
          </cell>
        </row>
        <row r="694">
          <cell r="A694">
            <v>26.14</v>
          </cell>
          <cell r="B694" t="str">
            <v>Бюджет до 750 кВА (эл. энергия) НН</v>
          </cell>
          <cell r="C694">
            <v>0.90900000000000003</v>
          </cell>
          <cell r="D694">
            <v>0</v>
          </cell>
          <cell r="E694"/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/>
          <cell r="L694">
            <v>0</v>
          </cell>
          <cell r="M694">
            <v>0</v>
          </cell>
          <cell r="N694"/>
          <cell r="O694">
            <v>0</v>
          </cell>
        </row>
        <row r="695">
          <cell r="A695">
            <v>26.15</v>
          </cell>
          <cell r="B695" t="str">
            <v>Непром. потребители ВН</v>
          </cell>
          <cell r="C695">
            <v>0.85099999999999998</v>
          </cell>
          <cell r="D695">
            <v>0</v>
          </cell>
          <cell r="E695"/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/>
          <cell r="L695">
            <v>0</v>
          </cell>
          <cell r="M695">
            <v>0</v>
          </cell>
          <cell r="N695"/>
          <cell r="O695">
            <v>0</v>
          </cell>
        </row>
        <row r="696">
          <cell r="A696">
            <v>26.16</v>
          </cell>
          <cell r="B696" t="str">
            <v>Сельское хозяйство НД</v>
          </cell>
          <cell r="C696">
            <v>0.73899999999999999</v>
          </cell>
          <cell r="D696">
            <v>0</v>
          </cell>
          <cell r="E696"/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/>
          <cell r="L696">
            <v>0</v>
          </cell>
          <cell r="M696">
            <v>0</v>
          </cell>
          <cell r="N696"/>
          <cell r="O696">
            <v>0</v>
          </cell>
        </row>
        <row r="697">
          <cell r="A697">
            <v>26.17</v>
          </cell>
          <cell r="B697" t="str">
            <v>Хоз. нужды энергосистемы ВН</v>
          </cell>
          <cell r="C697">
            <v>0.85099999999999998</v>
          </cell>
          <cell r="D697">
            <v>0</v>
          </cell>
          <cell r="E697"/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/>
          <cell r="L697">
            <v>0</v>
          </cell>
          <cell r="M697">
            <v>0</v>
          </cell>
          <cell r="N697"/>
          <cell r="O697">
            <v>0</v>
          </cell>
        </row>
        <row r="698">
          <cell r="A698">
            <v>26.18</v>
          </cell>
          <cell r="B698" t="str">
            <v>Население с эл. плитами</v>
          </cell>
          <cell r="C698">
            <v>0.56000000000000005</v>
          </cell>
          <cell r="D698">
            <v>0</v>
          </cell>
          <cell r="E698"/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/>
          <cell r="L698">
            <v>0</v>
          </cell>
          <cell r="M698"/>
          <cell r="N698">
            <v>0</v>
          </cell>
          <cell r="O698">
            <v>0</v>
          </cell>
        </row>
        <row r="699">
          <cell r="A699">
            <v>26.19</v>
          </cell>
          <cell r="B699" t="str">
            <v>Население с газовыми плитами</v>
          </cell>
          <cell r="C699">
            <v>0.8</v>
          </cell>
          <cell r="D699">
            <v>0</v>
          </cell>
          <cell r="E699"/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/>
          <cell r="L699">
            <v>0</v>
          </cell>
          <cell r="M699"/>
          <cell r="N699">
            <v>0</v>
          </cell>
          <cell r="O699">
            <v>0</v>
          </cell>
        </row>
        <row r="700">
          <cell r="A700">
            <v>26.2</v>
          </cell>
          <cell r="B700" t="str">
            <v xml:space="preserve">Населенные пункты сельские </v>
          </cell>
          <cell r="C700">
            <v>0.49</v>
          </cell>
          <cell r="D700">
            <v>0</v>
          </cell>
          <cell r="E700"/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/>
          <cell r="L700">
            <v>0</v>
          </cell>
          <cell r="M700"/>
          <cell r="N700">
            <v>0</v>
          </cell>
          <cell r="O700">
            <v>0</v>
          </cell>
        </row>
        <row r="701">
          <cell r="A701">
            <v>26.21</v>
          </cell>
          <cell r="B701" t="str">
            <v>Населенные пункты городские</v>
          </cell>
          <cell r="C701">
            <v>0.7</v>
          </cell>
          <cell r="D701">
            <v>0</v>
          </cell>
          <cell r="E701"/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/>
          <cell r="L701">
            <v>0</v>
          </cell>
          <cell r="M701"/>
          <cell r="N701">
            <v>0</v>
          </cell>
          <cell r="O701">
            <v>0</v>
          </cell>
        </row>
        <row r="702">
          <cell r="A702">
            <v>26.22</v>
          </cell>
          <cell r="B702" t="str">
            <v>Насел. пункты город. (гаражн. кооп)</v>
          </cell>
          <cell r="C702">
            <v>0.7</v>
          </cell>
          <cell r="D702">
            <v>0</v>
          </cell>
          <cell r="E702"/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/>
          <cell r="L702">
            <v>0</v>
          </cell>
          <cell r="M702"/>
          <cell r="N702">
            <v>0</v>
          </cell>
          <cell r="O702">
            <v>0</v>
          </cell>
        </row>
        <row r="703">
          <cell r="A703">
            <v>26.23</v>
          </cell>
          <cell r="B703" t="str">
            <v>Население с эл. плитами с общ. учётом</v>
          </cell>
          <cell r="C703">
            <v>0.49</v>
          </cell>
          <cell r="D703">
            <v>0</v>
          </cell>
          <cell r="E703"/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/>
          <cell r="L703">
            <v>0</v>
          </cell>
          <cell r="M703"/>
          <cell r="N703">
            <v>0</v>
          </cell>
          <cell r="O703">
            <v>0</v>
          </cell>
        </row>
        <row r="704">
          <cell r="A704">
            <v>26.24</v>
          </cell>
          <cell r="B704" t="str">
            <v>Перепродавец пром.</v>
          </cell>
          <cell r="C704">
            <v>0</v>
          </cell>
          <cell r="D704">
            <v>0</v>
          </cell>
          <cell r="E704"/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/>
          <cell r="L704">
            <v>0</v>
          </cell>
          <cell r="M704">
            <v>0</v>
          </cell>
          <cell r="N704"/>
          <cell r="O704">
            <v>0</v>
          </cell>
        </row>
        <row r="705">
          <cell r="A705">
            <v>26.25</v>
          </cell>
          <cell r="B705" t="str">
            <v>Перепродавец населен.</v>
          </cell>
          <cell r="C705">
            <v>0</v>
          </cell>
          <cell r="D705">
            <v>0</v>
          </cell>
          <cell r="E705"/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/>
          <cell r="L705">
            <v>0</v>
          </cell>
          <cell r="M705">
            <v>0</v>
          </cell>
          <cell r="N705"/>
          <cell r="O705">
            <v>0</v>
          </cell>
        </row>
        <row r="706">
          <cell r="A706">
            <v>27</v>
          </cell>
          <cell r="B706" t="str">
            <v>Новый Абонент</v>
          </cell>
          <cell r="C706" t="e">
            <v>#DIV/0!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/>
          <cell r="L706">
            <v>0</v>
          </cell>
          <cell r="M706">
            <v>0</v>
          </cell>
          <cell r="N706">
            <v>0</v>
          </cell>
          <cell r="O706">
            <v>0</v>
          </cell>
        </row>
        <row r="707">
          <cell r="B707" t="str">
            <v>Потреб. по счётчику</v>
          </cell>
          <cell r="C707"/>
          <cell r="D707">
            <v>0</v>
          </cell>
          <cell r="E707"/>
          <cell r="F707">
            <v>0</v>
          </cell>
          <cell r="G707">
            <v>0</v>
          </cell>
          <cell r="H707"/>
          <cell r="I707"/>
          <cell r="J707"/>
          <cell r="K707"/>
          <cell r="L707" t="str">
            <v xml:space="preserve"> </v>
          </cell>
        </row>
        <row r="708">
          <cell r="A708">
            <v>27.01</v>
          </cell>
          <cell r="B708" t="str">
            <v>Пром. &gt; 750 кВА (мощность) ВН</v>
          </cell>
          <cell r="C708">
            <v>384</v>
          </cell>
          <cell r="D708">
            <v>0</v>
          </cell>
          <cell r="E708"/>
          <cell r="F708">
            <v>0</v>
          </cell>
          <cell r="G708">
            <v>0.7</v>
          </cell>
          <cell r="H708">
            <v>0</v>
          </cell>
          <cell r="I708">
            <v>0</v>
          </cell>
          <cell r="J708">
            <v>0</v>
          </cell>
          <cell r="K708"/>
          <cell r="L708">
            <v>0</v>
          </cell>
          <cell r="M708">
            <v>0</v>
          </cell>
          <cell r="N708"/>
          <cell r="O708">
            <v>0</v>
          </cell>
        </row>
        <row r="709">
          <cell r="A709">
            <v>27.02</v>
          </cell>
          <cell r="B709" t="str">
            <v>Пром. &gt; 750 кВА (мощность) СН</v>
          </cell>
          <cell r="C709">
            <v>506</v>
          </cell>
          <cell r="D709">
            <v>0</v>
          </cell>
          <cell r="E709"/>
          <cell r="F709">
            <v>0</v>
          </cell>
          <cell r="G709">
            <v>0.7</v>
          </cell>
          <cell r="H709">
            <v>0</v>
          </cell>
          <cell r="I709">
            <v>0</v>
          </cell>
          <cell r="J709">
            <v>0</v>
          </cell>
          <cell r="K709"/>
          <cell r="L709">
            <v>0</v>
          </cell>
          <cell r="M709">
            <v>0</v>
          </cell>
          <cell r="N709"/>
          <cell r="O709">
            <v>0</v>
          </cell>
        </row>
        <row r="710">
          <cell r="A710">
            <v>27.03</v>
          </cell>
          <cell r="B710" t="str">
            <v>Пром. &gt; 750 кВА (эл. энергия) ВН</v>
          </cell>
          <cell r="C710">
            <v>0.29299999999999998</v>
          </cell>
          <cell r="D710">
            <v>0</v>
          </cell>
          <cell r="E710"/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/>
          <cell r="L710">
            <v>0</v>
          </cell>
          <cell r="M710">
            <v>0</v>
          </cell>
          <cell r="N710"/>
          <cell r="O710">
            <v>0</v>
          </cell>
        </row>
        <row r="711">
          <cell r="A711">
            <v>27.04</v>
          </cell>
          <cell r="B711" t="str">
            <v>Пром. &gt; 750 кВА (одностав.) ВН</v>
          </cell>
          <cell r="C711">
            <v>0.85099999999999998</v>
          </cell>
          <cell r="D711">
            <v>0</v>
          </cell>
          <cell r="E711"/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/>
          <cell r="L711">
            <v>0</v>
          </cell>
          <cell r="M711">
            <v>0</v>
          </cell>
          <cell r="N711"/>
          <cell r="O711">
            <v>0</v>
          </cell>
        </row>
        <row r="712">
          <cell r="A712">
            <v>27.05</v>
          </cell>
          <cell r="B712" t="str">
            <v>Пром. до 750 кВА (эл. энергия) ВН</v>
          </cell>
          <cell r="C712">
            <v>0.85099999999999998</v>
          </cell>
          <cell r="D712">
            <v>0</v>
          </cell>
          <cell r="E712"/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/>
          <cell r="L712">
            <v>0</v>
          </cell>
          <cell r="M712">
            <v>0</v>
          </cell>
          <cell r="N712"/>
          <cell r="O712">
            <v>0</v>
          </cell>
        </row>
        <row r="713">
          <cell r="A713">
            <v>27.06</v>
          </cell>
          <cell r="B713" t="str">
            <v>Пром. до 750 кВА (эл. энергия) СН</v>
          </cell>
          <cell r="C713">
            <v>1.071</v>
          </cell>
          <cell r="D713">
            <v>0</v>
          </cell>
          <cell r="E713"/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/>
          <cell r="L713">
            <v>0</v>
          </cell>
          <cell r="M713">
            <v>0</v>
          </cell>
          <cell r="N713"/>
          <cell r="O713">
            <v>0</v>
          </cell>
        </row>
        <row r="714">
          <cell r="A714">
            <v>27.07</v>
          </cell>
          <cell r="B714" t="str">
            <v>Пром. до 750 кВА (эл. энергия) НН</v>
          </cell>
          <cell r="C714">
            <v>1.165</v>
          </cell>
          <cell r="D714">
            <v>0</v>
          </cell>
          <cell r="E714"/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/>
          <cell r="L714">
            <v>0</v>
          </cell>
          <cell r="M714">
            <v>0</v>
          </cell>
          <cell r="N714"/>
          <cell r="O714">
            <v>0</v>
          </cell>
        </row>
        <row r="715">
          <cell r="A715">
            <v>27.08</v>
          </cell>
          <cell r="B715" t="str">
            <v>Бюджет &gt; 750 кВА (мощнсть) ВН</v>
          </cell>
          <cell r="C715">
            <v>0</v>
          </cell>
          <cell r="D715">
            <v>0</v>
          </cell>
          <cell r="E715"/>
          <cell r="F715">
            <v>0</v>
          </cell>
          <cell r="G715"/>
          <cell r="H715">
            <v>0</v>
          </cell>
          <cell r="I715">
            <v>0</v>
          </cell>
          <cell r="J715">
            <v>0</v>
          </cell>
          <cell r="K715"/>
          <cell r="L715">
            <v>0</v>
          </cell>
          <cell r="M715">
            <v>0</v>
          </cell>
          <cell r="N715"/>
          <cell r="O715">
            <v>0</v>
          </cell>
        </row>
        <row r="716">
          <cell r="A716">
            <v>27.09</v>
          </cell>
          <cell r="B716" t="str">
            <v>Бюджет &gt; 750 кВА (мощнсть) СН</v>
          </cell>
          <cell r="C716">
            <v>0</v>
          </cell>
          <cell r="D716">
            <v>0</v>
          </cell>
          <cell r="E716"/>
          <cell r="F716">
            <v>0</v>
          </cell>
          <cell r="G716"/>
          <cell r="H716">
            <v>0</v>
          </cell>
          <cell r="I716">
            <v>0</v>
          </cell>
          <cell r="J716">
            <v>0</v>
          </cell>
          <cell r="K716"/>
          <cell r="L716">
            <v>0</v>
          </cell>
          <cell r="M716">
            <v>0</v>
          </cell>
          <cell r="N716"/>
          <cell r="O716">
            <v>0</v>
          </cell>
        </row>
        <row r="717">
          <cell r="A717">
            <v>27.1</v>
          </cell>
          <cell r="B717" t="str">
            <v>Бюджет &gt; 750 кВА (эл. энергия) ВН</v>
          </cell>
          <cell r="C717">
            <v>0</v>
          </cell>
          <cell r="D717">
            <v>0</v>
          </cell>
          <cell r="E717"/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/>
          <cell r="L717">
            <v>0</v>
          </cell>
          <cell r="M717">
            <v>0</v>
          </cell>
          <cell r="N717"/>
          <cell r="O717">
            <v>0</v>
          </cell>
        </row>
        <row r="718">
          <cell r="A718">
            <v>27.11</v>
          </cell>
          <cell r="B718" t="str">
            <v>Бюджет &gt; 750 кВА (одностав) ВН</v>
          </cell>
          <cell r="C718">
            <v>0.72799999999999998</v>
          </cell>
          <cell r="D718">
            <v>0</v>
          </cell>
          <cell r="E718"/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/>
          <cell r="L718">
            <v>0</v>
          </cell>
          <cell r="M718">
            <v>0</v>
          </cell>
          <cell r="N718"/>
          <cell r="O718">
            <v>0</v>
          </cell>
        </row>
        <row r="719">
          <cell r="A719">
            <v>27.12</v>
          </cell>
          <cell r="B719" t="str">
            <v>Бюджет до 750 кВА (эл. энергия) ВН</v>
          </cell>
          <cell r="C719">
            <v>0.72799999999999998</v>
          </cell>
          <cell r="D719">
            <v>0</v>
          </cell>
          <cell r="E719"/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/>
          <cell r="L719">
            <v>0</v>
          </cell>
          <cell r="M719">
            <v>0</v>
          </cell>
          <cell r="N719"/>
          <cell r="O719">
            <v>0</v>
          </cell>
        </row>
        <row r="720">
          <cell r="A720">
            <v>27.13</v>
          </cell>
          <cell r="B720" t="str">
            <v>Бюджет до 750 кВА (эл. энергия) СН</v>
          </cell>
          <cell r="C720">
            <v>0.879</v>
          </cell>
          <cell r="D720">
            <v>0</v>
          </cell>
          <cell r="E720"/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/>
          <cell r="L720">
            <v>0</v>
          </cell>
          <cell r="M720">
            <v>0</v>
          </cell>
          <cell r="N720"/>
          <cell r="O720">
            <v>0</v>
          </cell>
        </row>
        <row r="721">
          <cell r="A721">
            <v>27.14</v>
          </cell>
          <cell r="B721" t="str">
            <v>Бюджет до 750 кВА (эл. энергия) НН</v>
          </cell>
          <cell r="C721">
            <v>0.90900000000000003</v>
          </cell>
          <cell r="D721">
            <v>0</v>
          </cell>
          <cell r="E721"/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/>
          <cell r="L721">
            <v>0</v>
          </cell>
          <cell r="M721">
            <v>0</v>
          </cell>
          <cell r="N721"/>
          <cell r="O721">
            <v>0</v>
          </cell>
        </row>
        <row r="722">
          <cell r="A722">
            <v>27.15</v>
          </cell>
          <cell r="B722" t="str">
            <v>Непром. потребители ВН</v>
          </cell>
          <cell r="C722">
            <v>0.85099999999999998</v>
          </cell>
          <cell r="D722">
            <v>0</v>
          </cell>
          <cell r="E722"/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/>
          <cell r="L722">
            <v>0</v>
          </cell>
          <cell r="M722">
            <v>0</v>
          </cell>
          <cell r="N722"/>
          <cell r="O722">
            <v>0</v>
          </cell>
        </row>
        <row r="723">
          <cell r="A723">
            <v>27.16</v>
          </cell>
          <cell r="B723" t="str">
            <v>Сельское хозяйство НД</v>
          </cell>
          <cell r="C723">
            <v>0.73899999999999999</v>
          </cell>
          <cell r="D723">
            <v>0</v>
          </cell>
          <cell r="E723"/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/>
          <cell r="L723">
            <v>0</v>
          </cell>
          <cell r="M723">
            <v>0</v>
          </cell>
          <cell r="N723"/>
          <cell r="O723">
            <v>0</v>
          </cell>
        </row>
        <row r="724">
          <cell r="A724">
            <v>27.17</v>
          </cell>
          <cell r="B724" t="str">
            <v>Хоз. нужды энергосистемы ВН</v>
          </cell>
          <cell r="C724">
            <v>0.85099999999999998</v>
          </cell>
          <cell r="D724">
            <v>0</v>
          </cell>
          <cell r="E724"/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/>
          <cell r="L724">
            <v>0</v>
          </cell>
          <cell r="M724">
            <v>0</v>
          </cell>
          <cell r="N724"/>
          <cell r="O724">
            <v>0</v>
          </cell>
        </row>
        <row r="725">
          <cell r="A725">
            <v>27.18</v>
          </cell>
          <cell r="B725" t="str">
            <v>Население с эл. плитами</v>
          </cell>
          <cell r="C725">
            <v>0.56000000000000005</v>
          </cell>
          <cell r="D725">
            <v>0</v>
          </cell>
          <cell r="E725"/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/>
          <cell r="L725">
            <v>0</v>
          </cell>
          <cell r="M725"/>
          <cell r="N725">
            <v>0</v>
          </cell>
          <cell r="O725">
            <v>0</v>
          </cell>
        </row>
        <row r="726">
          <cell r="A726">
            <v>27.19</v>
          </cell>
          <cell r="B726" t="str">
            <v>Население с газовыми плитами</v>
          </cell>
          <cell r="C726">
            <v>0.8</v>
          </cell>
          <cell r="D726">
            <v>0</v>
          </cell>
          <cell r="E726"/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/>
          <cell r="L726">
            <v>0</v>
          </cell>
          <cell r="M726"/>
          <cell r="N726">
            <v>0</v>
          </cell>
          <cell r="O726">
            <v>0</v>
          </cell>
        </row>
        <row r="727">
          <cell r="A727">
            <v>27.2</v>
          </cell>
          <cell r="B727" t="str">
            <v xml:space="preserve">Населенные пункты сельские </v>
          </cell>
          <cell r="C727">
            <v>0.49</v>
          </cell>
          <cell r="D727">
            <v>0</v>
          </cell>
          <cell r="E727"/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/>
          <cell r="L727">
            <v>0</v>
          </cell>
          <cell r="M727"/>
          <cell r="N727">
            <v>0</v>
          </cell>
          <cell r="O727">
            <v>0</v>
          </cell>
        </row>
        <row r="728">
          <cell r="A728">
            <v>27.21</v>
          </cell>
          <cell r="B728" t="str">
            <v>Населенные пункты городские</v>
          </cell>
          <cell r="C728">
            <v>0.7</v>
          </cell>
          <cell r="D728">
            <v>0</v>
          </cell>
          <cell r="E728"/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/>
          <cell r="L728">
            <v>0</v>
          </cell>
          <cell r="M728"/>
          <cell r="N728">
            <v>0</v>
          </cell>
          <cell r="O728">
            <v>0</v>
          </cell>
        </row>
        <row r="729">
          <cell r="A729">
            <v>27.22</v>
          </cell>
          <cell r="B729" t="str">
            <v>Насел. пункты город. (гаражн. кооп)</v>
          </cell>
          <cell r="C729">
            <v>0.7</v>
          </cell>
          <cell r="D729">
            <v>0</v>
          </cell>
          <cell r="E729"/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/>
          <cell r="L729">
            <v>0</v>
          </cell>
          <cell r="M729"/>
          <cell r="N729">
            <v>0</v>
          </cell>
          <cell r="O729">
            <v>0</v>
          </cell>
        </row>
        <row r="730">
          <cell r="A730">
            <v>27.23</v>
          </cell>
          <cell r="B730" t="str">
            <v>Население с эл. плитами с общ. учётом</v>
          </cell>
          <cell r="C730">
            <v>0.49</v>
          </cell>
          <cell r="D730">
            <v>0</v>
          </cell>
          <cell r="E730"/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/>
          <cell r="L730">
            <v>0</v>
          </cell>
          <cell r="M730"/>
          <cell r="N730">
            <v>0</v>
          </cell>
          <cell r="O730">
            <v>0</v>
          </cell>
        </row>
        <row r="731">
          <cell r="A731">
            <v>27.24</v>
          </cell>
          <cell r="B731" t="str">
            <v>Перепродавец пром.</v>
          </cell>
          <cell r="C731">
            <v>0</v>
          </cell>
          <cell r="D731">
            <v>0</v>
          </cell>
          <cell r="E731"/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/>
          <cell r="L731">
            <v>0</v>
          </cell>
          <cell r="M731">
            <v>0</v>
          </cell>
          <cell r="N731"/>
          <cell r="O731">
            <v>0</v>
          </cell>
        </row>
        <row r="732">
          <cell r="A732">
            <v>27.25</v>
          </cell>
          <cell r="B732" t="str">
            <v>Перепродавец населен.</v>
          </cell>
          <cell r="C732">
            <v>0</v>
          </cell>
          <cell r="D732">
            <v>0</v>
          </cell>
          <cell r="E732"/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/>
          <cell r="L732">
            <v>0</v>
          </cell>
          <cell r="M732">
            <v>0</v>
          </cell>
          <cell r="N732"/>
          <cell r="O732">
            <v>0</v>
          </cell>
        </row>
        <row r="733">
          <cell r="A733">
            <v>28</v>
          </cell>
          <cell r="B733" t="str">
            <v>Новый Абонент</v>
          </cell>
          <cell r="C733" t="e">
            <v>#DIV/0!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/>
          <cell r="L733">
            <v>0</v>
          </cell>
          <cell r="M733">
            <v>0</v>
          </cell>
          <cell r="N733">
            <v>0</v>
          </cell>
          <cell r="O733">
            <v>0</v>
          </cell>
        </row>
        <row r="734">
          <cell r="B734" t="str">
            <v>Потреб. по счётчику</v>
          </cell>
          <cell r="C734"/>
          <cell r="D734">
            <v>0</v>
          </cell>
          <cell r="E734"/>
          <cell r="F734">
            <v>0</v>
          </cell>
          <cell r="G734">
            <v>0</v>
          </cell>
          <cell r="H734"/>
          <cell r="I734"/>
          <cell r="J734"/>
          <cell r="K734"/>
          <cell r="L734" t="str">
            <v xml:space="preserve"> </v>
          </cell>
        </row>
        <row r="735">
          <cell r="A735">
            <v>28.01</v>
          </cell>
          <cell r="B735" t="str">
            <v>Пром. &gt; 750 кВА (мощность) ВН</v>
          </cell>
          <cell r="C735">
            <v>384</v>
          </cell>
          <cell r="D735">
            <v>0</v>
          </cell>
          <cell r="E735"/>
          <cell r="F735">
            <v>0</v>
          </cell>
          <cell r="G735">
            <v>0.7</v>
          </cell>
          <cell r="H735">
            <v>0</v>
          </cell>
          <cell r="I735">
            <v>0</v>
          </cell>
          <cell r="J735">
            <v>0</v>
          </cell>
          <cell r="K735"/>
          <cell r="L735">
            <v>0</v>
          </cell>
          <cell r="M735">
            <v>0</v>
          </cell>
          <cell r="N735"/>
          <cell r="O735">
            <v>0</v>
          </cell>
        </row>
        <row r="736">
          <cell r="A736">
            <v>28.02</v>
          </cell>
          <cell r="B736" t="str">
            <v>Пром. &gt; 750 кВА (мощность) СН</v>
          </cell>
          <cell r="C736">
            <v>506</v>
          </cell>
          <cell r="D736">
            <v>0</v>
          </cell>
          <cell r="E736"/>
          <cell r="F736">
            <v>0</v>
          </cell>
          <cell r="G736">
            <v>0.7</v>
          </cell>
          <cell r="H736">
            <v>0</v>
          </cell>
          <cell r="I736">
            <v>0</v>
          </cell>
          <cell r="J736">
            <v>0</v>
          </cell>
          <cell r="K736"/>
          <cell r="L736">
            <v>0</v>
          </cell>
          <cell r="M736">
            <v>0</v>
          </cell>
          <cell r="N736"/>
          <cell r="O736">
            <v>0</v>
          </cell>
        </row>
        <row r="737">
          <cell r="A737">
            <v>28.03</v>
          </cell>
          <cell r="B737" t="str">
            <v>Пром. &gt; 750 кВА (эл. энергия) ВН</v>
          </cell>
          <cell r="C737">
            <v>0.29299999999999998</v>
          </cell>
          <cell r="D737">
            <v>0</v>
          </cell>
          <cell r="E737"/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/>
          <cell r="L737">
            <v>0</v>
          </cell>
          <cell r="M737">
            <v>0</v>
          </cell>
          <cell r="N737"/>
          <cell r="O737">
            <v>0</v>
          </cell>
        </row>
        <row r="738">
          <cell r="A738">
            <v>28.04</v>
          </cell>
          <cell r="B738" t="str">
            <v>Пром. &gt; 750 кВА (одностав.) ВН</v>
          </cell>
          <cell r="C738">
            <v>0.85099999999999998</v>
          </cell>
          <cell r="D738">
            <v>0</v>
          </cell>
          <cell r="E738"/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/>
          <cell r="L738">
            <v>0</v>
          </cell>
          <cell r="M738">
            <v>0</v>
          </cell>
          <cell r="N738"/>
          <cell r="O738">
            <v>0</v>
          </cell>
        </row>
        <row r="739">
          <cell r="A739">
            <v>28.05</v>
          </cell>
          <cell r="B739" t="str">
            <v>Пром. до 750 кВА (эл. энергия) ВН</v>
          </cell>
          <cell r="C739">
            <v>0.85099999999999998</v>
          </cell>
          <cell r="D739">
            <v>0</v>
          </cell>
          <cell r="E739"/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/>
          <cell r="L739">
            <v>0</v>
          </cell>
          <cell r="M739">
            <v>0</v>
          </cell>
          <cell r="N739"/>
          <cell r="O739">
            <v>0</v>
          </cell>
        </row>
        <row r="740">
          <cell r="A740">
            <v>28.06</v>
          </cell>
          <cell r="B740" t="str">
            <v>Пром. до 750 кВА (эл. энергия) СН</v>
          </cell>
          <cell r="C740">
            <v>1.071</v>
          </cell>
          <cell r="D740">
            <v>0</v>
          </cell>
          <cell r="E740"/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/>
          <cell r="L740">
            <v>0</v>
          </cell>
          <cell r="M740">
            <v>0</v>
          </cell>
          <cell r="N740"/>
          <cell r="O740">
            <v>0</v>
          </cell>
        </row>
        <row r="741">
          <cell r="A741">
            <v>28.07</v>
          </cell>
          <cell r="B741" t="str">
            <v>Пром. до 750 кВА (эл. энергия) НН</v>
          </cell>
          <cell r="C741">
            <v>1.165</v>
          </cell>
          <cell r="D741">
            <v>0</v>
          </cell>
          <cell r="E741"/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/>
          <cell r="L741">
            <v>0</v>
          </cell>
          <cell r="M741">
            <v>0</v>
          </cell>
          <cell r="N741"/>
          <cell r="O741">
            <v>0</v>
          </cell>
        </row>
        <row r="742">
          <cell r="A742">
            <v>28.08</v>
          </cell>
          <cell r="B742" t="str">
            <v>Бюджет &gt; 750 кВА (мощнсть) ВН</v>
          </cell>
          <cell r="C742">
            <v>0</v>
          </cell>
          <cell r="D742">
            <v>0</v>
          </cell>
          <cell r="E742"/>
          <cell r="F742">
            <v>0</v>
          </cell>
          <cell r="G742"/>
          <cell r="H742">
            <v>0</v>
          </cell>
          <cell r="I742">
            <v>0</v>
          </cell>
          <cell r="J742">
            <v>0</v>
          </cell>
          <cell r="K742"/>
          <cell r="L742">
            <v>0</v>
          </cell>
          <cell r="M742">
            <v>0</v>
          </cell>
          <cell r="N742"/>
          <cell r="O742">
            <v>0</v>
          </cell>
        </row>
        <row r="743">
          <cell r="A743">
            <v>28.09</v>
          </cell>
          <cell r="B743" t="str">
            <v>Бюджет &gt; 750 кВА (мощнсть) СН</v>
          </cell>
          <cell r="C743">
            <v>0</v>
          </cell>
          <cell r="D743">
            <v>0</v>
          </cell>
          <cell r="E743"/>
          <cell r="F743">
            <v>0</v>
          </cell>
          <cell r="G743"/>
          <cell r="H743">
            <v>0</v>
          </cell>
          <cell r="I743">
            <v>0</v>
          </cell>
          <cell r="J743">
            <v>0</v>
          </cell>
          <cell r="K743"/>
          <cell r="L743">
            <v>0</v>
          </cell>
          <cell r="M743">
            <v>0</v>
          </cell>
          <cell r="N743"/>
          <cell r="O743">
            <v>0</v>
          </cell>
        </row>
        <row r="744">
          <cell r="A744">
            <v>28.1</v>
          </cell>
          <cell r="B744" t="str">
            <v>Бюджет &gt; 750 кВА (эл. энергия) ВН</v>
          </cell>
          <cell r="C744">
            <v>0</v>
          </cell>
          <cell r="D744">
            <v>0</v>
          </cell>
          <cell r="E744"/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/>
          <cell r="L744">
            <v>0</v>
          </cell>
          <cell r="M744">
            <v>0</v>
          </cell>
          <cell r="N744"/>
          <cell r="O744">
            <v>0</v>
          </cell>
        </row>
        <row r="745">
          <cell r="A745">
            <v>28.11</v>
          </cell>
          <cell r="B745" t="str">
            <v>Бюджет &gt; 750 кВА (одностав) ВН</v>
          </cell>
          <cell r="C745">
            <v>0.72799999999999998</v>
          </cell>
          <cell r="D745">
            <v>0</v>
          </cell>
          <cell r="E745"/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/>
          <cell r="L745">
            <v>0</v>
          </cell>
          <cell r="M745">
            <v>0</v>
          </cell>
          <cell r="N745"/>
          <cell r="O745">
            <v>0</v>
          </cell>
        </row>
        <row r="746">
          <cell r="A746">
            <v>28.12</v>
          </cell>
          <cell r="B746" t="str">
            <v>Бюджет до 750 кВА (эл. энергия) ВН</v>
          </cell>
          <cell r="C746">
            <v>0.72799999999999998</v>
          </cell>
          <cell r="D746">
            <v>0</v>
          </cell>
          <cell r="E746"/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/>
          <cell r="L746">
            <v>0</v>
          </cell>
          <cell r="M746">
            <v>0</v>
          </cell>
          <cell r="N746"/>
          <cell r="O746">
            <v>0</v>
          </cell>
        </row>
        <row r="747">
          <cell r="A747">
            <v>28.13</v>
          </cell>
          <cell r="B747" t="str">
            <v>Бюджет до 750 кВА (эл. энергия) СН</v>
          </cell>
          <cell r="C747">
            <v>0.879</v>
          </cell>
          <cell r="D747">
            <v>0</v>
          </cell>
          <cell r="E747"/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/>
          <cell r="L747">
            <v>0</v>
          </cell>
          <cell r="M747">
            <v>0</v>
          </cell>
          <cell r="N747"/>
          <cell r="O747">
            <v>0</v>
          </cell>
        </row>
        <row r="748">
          <cell r="A748">
            <v>28.14</v>
          </cell>
          <cell r="B748" t="str">
            <v>Бюджет до 750 кВА (эл. энергия) НН</v>
          </cell>
          <cell r="C748">
            <v>0.90900000000000003</v>
          </cell>
          <cell r="D748">
            <v>0</v>
          </cell>
          <cell r="E748"/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/>
          <cell r="L748">
            <v>0</v>
          </cell>
          <cell r="M748">
            <v>0</v>
          </cell>
          <cell r="N748"/>
          <cell r="O748">
            <v>0</v>
          </cell>
        </row>
        <row r="749">
          <cell r="A749">
            <v>28.15</v>
          </cell>
          <cell r="B749" t="str">
            <v>Непром. потребители ВН</v>
          </cell>
          <cell r="C749">
            <v>0.85099999999999998</v>
          </cell>
          <cell r="D749">
            <v>0</v>
          </cell>
          <cell r="E749"/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/>
          <cell r="L749">
            <v>0</v>
          </cell>
          <cell r="M749">
            <v>0</v>
          </cell>
          <cell r="N749"/>
          <cell r="O749">
            <v>0</v>
          </cell>
        </row>
        <row r="750">
          <cell r="A750">
            <v>28.16</v>
          </cell>
          <cell r="B750" t="str">
            <v>Сельское хозяйство НД</v>
          </cell>
          <cell r="C750">
            <v>0.73899999999999999</v>
          </cell>
          <cell r="D750">
            <v>0</v>
          </cell>
          <cell r="E750"/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/>
          <cell r="L750">
            <v>0</v>
          </cell>
          <cell r="M750">
            <v>0</v>
          </cell>
          <cell r="N750"/>
          <cell r="O750">
            <v>0</v>
          </cell>
        </row>
        <row r="751">
          <cell r="A751">
            <v>28.17</v>
          </cell>
          <cell r="B751" t="str">
            <v>Хоз. нужды энергосистемы ВН</v>
          </cell>
          <cell r="C751">
            <v>0.85099999999999998</v>
          </cell>
          <cell r="D751">
            <v>0</v>
          </cell>
          <cell r="E751"/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/>
          <cell r="L751">
            <v>0</v>
          </cell>
          <cell r="M751">
            <v>0</v>
          </cell>
          <cell r="N751"/>
          <cell r="O751">
            <v>0</v>
          </cell>
        </row>
        <row r="752">
          <cell r="A752">
            <v>28.18</v>
          </cell>
          <cell r="B752" t="str">
            <v>Население с эл. плитами</v>
          </cell>
          <cell r="C752">
            <v>0.56000000000000005</v>
          </cell>
          <cell r="D752">
            <v>0</v>
          </cell>
          <cell r="E752"/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/>
          <cell r="L752">
            <v>0</v>
          </cell>
          <cell r="M752"/>
          <cell r="N752">
            <v>0</v>
          </cell>
          <cell r="O752">
            <v>0</v>
          </cell>
        </row>
        <row r="753">
          <cell r="A753">
            <v>28.19</v>
          </cell>
          <cell r="B753" t="str">
            <v>Население с газовыми плитами</v>
          </cell>
          <cell r="C753">
            <v>0.8</v>
          </cell>
          <cell r="D753">
            <v>0</v>
          </cell>
          <cell r="E753"/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/>
          <cell r="L753">
            <v>0</v>
          </cell>
          <cell r="M753"/>
          <cell r="N753">
            <v>0</v>
          </cell>
          <cell r="O753">
            <v>0</v>
          </cell>
        </row>
        <row r="754">
          <cell r="A754">
            <v>28.2</v>
          </cell>
          <cell r="B754" t="str">
            <v xml:space="preserve">Населенные пункты сельские </v>
          </cell>
          <cell r="C754">
            <v>0.49</v>
          </cell>
          <cell r="D754">
            <v>0</v>
          </cell>
          <cell r="E754"/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/>
          <cell r="L754">
            <v>0</v>
          </cell>
          <cell r="M754"/>
          <cell r="N754">
            <v>0</v>
          </cell>
          <cell r="O754">
            <v>0</v>
          </cell>
        </row>
        <row r="755">
          <cell r="A755">
            <v>28.21</v>
          </cell>
          <cell r="B755" t="str">
            <v>Населенные пункты городские</v>
          </cell>
          <cell r="C755">
            <v>0.7</v>
          </cell>
          <cell r="D755">
            <v>0</v>
          </cell>
          <cell r="E755"/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/>
          <cell r="L755">
            <v>0</v>
          </cell>
          <cell r="M755"/>
          <cell r="N755">
            <v>0</v>
          </cell>
          <cell r="O755">
            <v>0</v>
          </cell>
        </row>
        <row r="756">
          <cell r="A756">
            <v>28.22</v>
          </cell>
          <cell r="B756" t="str">
            <v>Насел. пункты город. (гаражн. кооп)</v>
          </cell>
          <cell r="C756">
            <v>0.7</v>
          </cell>
          <cell r="D756">
            <v>0</v>
          </cell>
          <cell r="E756"/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/>
          <cell r="L756">
            <v>0</v>
          </cell>
          <cell r="M756"/>
          <cell r="N756">
            <v>0</v>
          </cell>
          <cell r="O756">
            <v>0</v>
          </cell>
        </row>
        <row r="757">
          <cell r="A757">
            <v>28.23</v>
          </cell>
          <cell r="B757" t="str">
            <v>Население с эл. плитами с общ. учётом</v>
          </cell>
          <cell r="C757">
            <v>0.49</v>
          </cell>
          <cell r="D757">
            <v>0</v>
          </cell>
          <cell r="E757"/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/>
          <cell r="L757">
            <v>0</v>
          </cell>
          <cell r="M757"/>
          <cell r="N757">
            <v>0</v>
          </cell>
          <cell r="O757">
            <v>0</v>
          </cell>
        </row>
        <row r="758">
          <cell r="A758">
            <v>28.24</v>
          </cell>
          <cell r="B758" t="str">
            <v>Перепродавец пром.</v>
          </cell>
          <cell r="C758">
            <v>0</v>
          </cell>
          <cell r="D758">
            <v>0</v>
          </cell>
          <cell r="E758"/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/>
          <cell r="L758">
            <v>0</v>
          </cell>
          <cell r="M758">
            <v>0</v>
          </cell>
          <cell r="N758"/>
          <cell r="O758">
            <v>0</v>
          </cell>
        </row>
        <row r="759">
          <cell r="A759">
            <v>28.25</v>
          </cell>
          <cell r="B759" t="str">
            <v>Перепродавец населен.</v>
          </cell>
          <cell r="C759">
            <v>0</v>
          </cell>
          <cell r="D759">
            <v>0</v>
          </cell>
          <cell r="E759"/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/>
          <cell r="L759">
            <v>0</v>
          </cell>
          <cell r="M759">
            <v>0</v>
          </cell>
          <cell r="N759"/>
          <cell r="O759">
            <v>0</v>
          </cell>
        </row>
        <row r="760">
          <cell r="A760">
            <v>29</v>
          </cell>
          <cell r="B760" t="str">
            <v>Новый Абонент</v>
          </cell>
          <cell r="C760" t="e">
            <v>#DIV/0!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/>
          <cell r="L760">
            <v>0</v>
          </cell>
          <cell r="M760">
            <v>0</v>
          </cell>
          <cell r="N760">
            <v>0</v>
          </cell>
          <cell r="O760">
            <v>0</v>
          </cell>
        </row>
        <row r="761">
          <cell r="B761" t="str">
            <v>Потреб. по счётчику</v>
          </cell>
          <cell r="C761"/>
          <cell r="D761">
            <v>0</v>
          </cell>
          <cell r="E761"/>
          <cell r="F761">
            <v>0</v>
          </cell>
          <cell r="G761">
            <v>0</v>
          </cell>
          <cell r="H761"/>
          <cell r="I761"/>
          <cell r="J761"/>
          <cell r="K761"/>
          <cell r="L761" t="str">
            <v xml:space="preserve"> </v>
          </cell>
        </row>
        <row r="762">
          <cell r="A762">
            <v>29.01</v>
          </cell>
          <cell r="B762" t="str">
            <v>Пром. &gt; 750 кВА (мощность) ВН</v>
          </cell>
          <cell r="C762">
            <v>384</v>
          </cell>
          <cell r="D762">
            <v>0</v>
          </cell>
          <cell r="E762"/>
          <cell r="F762">
            <v>0</v>
          </cell>
          <cell r="G762">
            <v>0.7</v>
          </cell>
          <cell r="H762">
            <v>0</v>
          </cell>
          <cell r="I762">
            <v>0</v>
          </cell>
          <cell r="J762">
            <v>0</v>
          </cell>
          <cell r="K762"/>
          <cell r="L762">
            <v>0</v>
          </cell>
          <cell r="M762">
            <v>0</v>
          </cell>
          <cell r="N762"/>
          <cell r="O762">
            <v>0</v>
          </cell>
        </row>
        <row r="763">
          <cell r="A763">
            <v>29.02</v>
          </cell>
          <cell r="B763" t="str">
            <v>Пром. &gt; 750 кВА (мощность) СН</v>
          </cell>
          <cell r="C763">
            <v>506</v>
          </cell>
          <cell r="D763">
            <v>0</v>
          </cell>
          <cell r="E763"/>
          <cell r="F763">
            <v>0</v>
          </cell>
          <cell r="G763">
            <v>0.7</v>
          </cell>
          <cell r="H763">
            <v>0</v>
          </cell>
          <cell r="I763">
            <v>0</v>
          </cell>
          <cell r="J763">
            <v>0</v>
          </cell>
          <cell r="K763"/>
          <cell r="L763">
            <v>0</v>
          </cell>
          <cell r="M763">
            <v>0</v>
          </cell>
          <cell r="N763"/>
          <cell r="O763">
            <v>0</v>
          </cell>
        </row>
        <row r="764">
          <cell r="A764">
            <v>29.03</v>
          </cell>
          <cell r="B764" t="str">
            <v>Пром. &gt; 750 кВА (эл. энергия) ВН</v>
          </cell>
          <cell r="C764">
            <v>0.29299999999999998</v>
          </cell>
          <cell r="D764">
            <v>0</v>
          </cell>
          <cell r="E764"/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/>
          <cell r="L764">
            <v>0</v>
          </cell>
          <cell r="M764">
            <v>0</v>
          </cell>
          <cell r="N764"/>
          <cell r="O764">
            <v>0</v>
          </cell>
        </row>
        <row r="765">
          <cell r="A765">
            <v>29.04</v>
          </cell>
          <cell r="B765" t="str">
            <v>Пром. &gt; 750 кВА (одностав.) ВН</v>
          </cell>
          <cell r="C765">
            <v>0.85099999999999998</v>
          </cell>
          <cell r="D765">
            <v>0</v>
          </cell>
          <cell r="E765"/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/>
          <cell r="L765">
            <v>0</v>
          </cell>
          <cell r="M765">
            <v>0</v>
          </cell>
          <cell r="N765"/>
          <cell r="O765">
            <v>0</v>
          </cell>
        </row>
        <row r="766">
          <cell r="A766">
            <v>29.05</v>
          </cell>
          <cell r="B766" t="str">
            <v>Пром. до 750 кВА (эл. энергия) ВН</v>
          </cell>
          <cell r="C766">
            <v>0.85099999999999998</v>
          </cell>
          <cell r="D766">
            <v>0</v>
          </cell>
          <cell r="E766"/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/>
          <cell r="L766">
            <v>0</v>
          </cell>
          <cell r="M766">
            <v>0</v>
          </cell>
          <cell r="N766"/>
          <cell r="O766">
            <v>0</v>
          </cell>
        </row>
        <row r="767">
          <cell r="A767">
            <v>29.06</v>
          </cell>
          <cell r="B767" t="str">
            <v>Пром. до 750 кВА (эл. энергия) СН</v>
          </cell>
          <cell r="C767">
            <v>1.071</v>
          </cell>
          <cell r="D767">
            <v>0</v>
          </cell>
          <cell r="E767"/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/>
          <cell r="L767">
            <v>0</v>
          </cell>
          <cell r="M767">
            <v>0</v>
          </cell>
          <cell r="N767"/>
          <cell r="O767">
            <v>0</v>
          </cell>
        </row>
        <row r="768">
          <cell r="A768">
            <v>29.07</v>
          </cell>
          <cell r="B768" t="str">
            <v>Пром. до 750 кВА (эл. энергия) НН</v>
          </cell>
          <cell r="C768">
            <v>1.165</v>
          </cell>
          <cell r="D768">
            <v>0</v>
          </cell>
          <cell r="E768"/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/>
          <cell r="L768">
            <v>0</v>
          </cell>
          <cell r="M768">
            <v>0</v>
          </cell>
          <cell r="N768"/>
          <cell r="O768">
            <v>0</v>
          </cell>
        </row>
        <row r="769">
          <cell r="A769">
            <v>29.08</v>
          </cell>
          <cell r="B769" t="str">
            <v>Бюджет &gt; 750 кВА (мощнсть) ВН</v>
          </cell>
          <cell r="C769">
            <v>0</v>
          </cell>
          <cell r="D769">
            <v>0</v>
          </cell>
          <cell r="E769"/>
          <cell r="F769">
            <v>0</v>
          </cell>
          <cell r="G769"/>
          <cell r="H769">
            <v>0</v>
          </cell>
          <cell r="I769">
            <v>0</v>
          </cell>
          <cell r="J769">
            <v>0</v>
          </cell>
          <cell r="K769"/>
          <cell r="L769">
            <v>0</v>
          </cell>
          <cell r="M769">
            <v>0</v>
          </cell>
          <cell r="N769"/>
          <cell r="O769">
            <v>0</v>
          </cell>
        </row>
        <row r="770">
          <cell r="A770">
            <v>29.09</v>
          </cell>
          <cell r="B770" t="str">
            <v>Бюджет &gt; 750 кВА (мощнсть) СН</v>
          </cell>
          <cell r="C770">
            <v>0</v>
          </cell>
          <cell r="D770">
            <v>0</v>
          </cell>
          <cell r="E770"/>
          <cell r="F770">
            <v>0</v>
          </cell>
          <cell r="G770"/>
          <cell r="H770">
            <v>0</v>
          </cell>
          <cell r="I770">
            <v>0</v>
          </cell>
          <cell r="J770">
            <v>0</v>
          </cell>
          <cell r="K770"/>
          <cell r="L770">
            <v>0</v>
          </cell>
          <cell r="M770">
            <v>0</v>
          </cell>
          <cell r="N770"/>
          <cell r="O770">
            <v>0</v>
          </cell>
        </row>
        <row r="771">
          <cell r="A771">
            <v>29.1</v>
          </cell>
          <cell r="B771" t="str">
            <v>Бюджет &gt; 750 кВА (эл. энергия) ВН</v>
          </cell>
          <cell r="C771">
            <v>0</v>
          </cell>
          <cell r="D771">
            <v>0</v>
          </cell>
          <cell r="E771"/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/>
          <cell r="L771">
            <v>0</v>
          </cell>
          <cell r="M771">
            <v>0</v>
          </cell>
          <cell r="N771"/>
          <cell r="O771">
            <v>0</v>
          </cell>
        </row>
        <row r="772">
          <cell r="A772">
            <v>29.11</v>
          </cell>
          <cell r="B772" t="str">
            <v>Бюджет &gt; 750 кВА (одностав) ВН</v>
          </cell>
          <cell r="C772">
            <v>0.72799999999999998</v>
          </cell>
          <cell r="D772">
            <v>0</v>
          </cell>
          <cell r="E772"/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/>
          <cell r="L772">
            <v>0</v>
          </cell>
          <cell r="M772">
            <v>0</v>
          </cell>
          <cell r="N772"/>
          <cell r="O772">
            <v>0</v>
          </cell>
        </row>
        <row r="773">
          <cell r="A773">
            <v>29.12</v>
          </cell>
          <cell r="B773" t="str">
            <v>Бюджет до 750 кВА (эл. энергия) ВН</v>
          </cell>
          <cell r="C773">
            <v>0.72799999999999998</v>
          </cell>
          <cell r="D773">
            <v>0</v>
          </cell>
          <cell r="E773"/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/>
          <cell r="L773">
            <v>0</v>
          </cell>
          <cell r="M773">
            <v>0</v>
          </cell>
          <cell r="N773"/>
          <cell r="O773">
            <v>0</v>
          </cell>
        </row>
        <row r="774">
          <cell r="A774">
            <v>29.13</v>
          </cell>
          <cell r="B774" t="str">
            <v>Бюджет до 750 кВА (эл. энергия) СН</v>
          </cell>
          <cell r="C774">
            <v>0.879</v>
          </cell>
          <cell r="D774">
            <v>0</v>
          </cell>
          <cell r="E774"/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/>
          <cell r="L774">
            <v>0</v>
          </cell>
          <cell r="M774">
            <v>0</v>
          </cell>
          <cell r="N774"/>
          <cell r="O774">
            <v>0</v>
          </cell>
        </row>
        <row r="775">
          <cell r="A775">
            <v>29.14</v>
          </cell>
          <cell r="B775" t="str">
            <v>Бюджет до 750 кВА (эл. энергия) НН</v>
          </cell>
          <cell r="C775">
            <v>0.90900000000000003</v>
          </cell>
          <cell r="D775">
            <v>0</v>
          </cell>
          <cell r="E775"/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/>
          <cell r="L775">
            <v>0</v>
          </cell>
          <cell r="M775">
            <v>0</v>
          </cell>
          <cell r="N775"/>
          <cell r="O775">
            <v>0</v>
          </cell>
        </row>
        <row r="776">
          <cell r="A776">
            <v>29.15</v>
          </cell>
          <cell r="B776" t="str">
            <v>Непром. потребители ВН</v>
          </cell>
          <cell r="C776">
            <v>0.85099999999999998</v>
          </cell>
          <cell r="D776">
            <v>0</v>
          </cell>
          <cell r="E776"/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/>
          <cell r="L776">
            <v>0</v>
          </cell>
          <cell r="M776">
            <v>0</v>
          </cell>
          <cell r="N776"/>
          <cell r="O776">
            <v>0</v>
          </cell>
        </row>
        <row r="777">
          <cell r="A777">
            <v>29.16</v>
          </cell>
          <cell r="B777" t="str">
            <v>Сельское хозяйство НД</v>
          </cell>
          <cell r="C777">
            <v>0.73899999999999999</v>
          </cell>
          <cell r="D777">
            <v>0</v>
          </cell>
          <cell r="E777"/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/>
          <cell r="L777">
            <v>0</v>
          </cell>
          <cell r="M777">
            <v>0</v>
          </cell>
          <cell r="N777"/>
          <cell r="O777">
            <v>0</v>
          </cell>
        </row>
        <row r="778">
          <cell r="A778">
            <v>29.17</v>
          </cell>
          <cell r="B778" t="str">
            <v>Хоз. нужды энергосистемы ВН</v>
          </cell>
          <cell r="C778">
            <v>0.85099999999999998</v>
          </cell>
          <cell r="D778">
            <v>0</v>
          </cell>
          <cell r="E778"/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/>
          <cell r="L778">
            <v>0</v>
          </cell>
          <cell r="M778">
            <v>0</v>
          </cell>
          <cell r="N778"/>
          <cell r="O778">
            <v>0</v>
          </cell>
        </row>
        <row r="779">
          <cell r="A779">
            <v>29.18</v>
          </cell>
          <cell r="B779" t="str">
            <v>Население с эл. плитами</v>
          </cell>
          <cell r="C779">
            <v>0.56000000000000005</v>
          </cell>
          <cell r="D779">
            <v>0</v>
          </cell>
          <cell r="E779"/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/>
          <cell r="L779">
            <v>0</v>
          </cell>
          <cell r="M779"/>
          <cell r="N779">
            <v>0</v>
          </cell>
          <cell r="O779">
            <v>0</v>
          </cell>
        </row>
        <row r="780">
          <cell r="A780">
            <v>29.19</v>
          </cell>
          <cell r="B780" t="str">
            <v>Население с газовыми плитами</v>
          </cell>
          <cell r="C780">
            <v>0.8</v>
          </cell>
          <cell r="D780">
            <v>0</v>
          </cell>
          <cell r="E780"/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/>
          <cell r="L780">
            <v>0</v>
          </cell>
          <cell r="M780"/>
          <cell r="N780">
            <v>0</v>
          </cell>
          <cell r="O780">
            <v>0</v>
          </cell>
        </row>
        <row r="781">
          <cell r="A781">
            <v>29.2</v>
          </cell>
          <cell r="B781" t="str">
            <v xml:space="preserve">Населенные пункты сельские </v>
          </cell>
          <cell r="C781">
            <v>0.49</v>
          </cell>
          <cell r="D781">
            <v>0</v>
          </cell>
          <cell r="E781"/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/>
          <cell r="L781">
            <v>0</v>
          </cell>
          <cell r="M781"/>
          <cell r="N781">
            <v>0</v>
          </cell>
          <cell r="O781">
            <v>0</v>
          </cell>
        </row>
        <row r="782">
          <cell r="A782">
            <v>29.21</v>
          </cell>
          <cell r="B782" t="str">
            <v>Населенные пункты городские</v>
          </cell>
          <cell r="C782">
            <v>0.7</v>
          </cell>
          <cell r="D782">
            <v>0</v>
          </cell>
          <cell r="E782"/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/>
          <cell r="L782">
            <v>0</v>
          </cell>
          <cell r="M782"/>
          <cell r="N782">
            <v>0</v>
          </cell>
          <cell r="O782">
            <v>0</v>
          </cell>
        </row>
        <row r="783">
          <cell r="A783">
            <v>29.22</v>
          </cell>
          <cell r="B783" t="str">
            <v>Насел. пункты город. (гаражн. кооп)</v>
          </cell>
          <cell r="C783">
            <v>0.7</v>
          </cell>
          <cell r="D783">
            <v>0</v>
          </cell>
          <cell r="E783"/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/>
          <cell r="L783">
            <v>0</v>
          </cell>
          <cell r="M783"/>
          <cell r="N783">
            <v>0</v>
          </cell>
          <cell r="O783">
            <v>0</v>
          </cell>
        </row>
        <row r="784">
          <cell r="A784">
            <v>29.23</v>
          </cell>
          <cell r="B784" t="str">
            <v>Население с эл. плитами с общ. учётом</v>
          </cell>
          <cell r="C784">
            <v>0.49</v>
          </cell>
          <cell r="D784">
            <v>0</v>
          </cell>
          <cell r="E784"/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/>
          <cell r="L784">
            <v>0</v>
          </cell>
          <cell r="M784"/>
          <cell r="N784">
            <v>0</v>
          </cell>
          <cell r="O784">
            <v>0</v>
          </cell>
        </row>
        <row r="785">
          <cell r="A785">
            <v>29.24</v>
          </cell>
          <cell r="B785" t="str">
            <v>Перепродавец пром.</v>
          </cell>
          <cell r="C785">
            <v>0</v>
          </cell>
          <cell r="D785">
            <v>0</v>
          </cell>
          <cell r="E785"/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/>
          <cell r="L785">
            <v>0</v>
          </cell>
          <cell r="M785">
            <v>0</v>
          </cell>
          <cell r="N785"/>
          <cell r="O785">
            <v>0</v>
          </cell>
        </row>
        <row r="786">
          <cell r="A786">
            <v>29.25</v>
          </cell>
          <cell r="B786" t="str">
            <v>Перепродавец населен.</v>
          </cell>
          <cell r="C786">
            <v>0</v>
          </cell>
          <cell r="D786">
            <v>0</v>
          </cell>
          <cell r="E786"/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/>
          <cell r="L786">
            <v>0</v>
          </cell>
          <cell r="M786">
            <v>0</v>
          </cell>
          <cell r="N786"/>
          <cell r="O786">
            <v>0</v>
          </cell>
        </row>
        <row r="787">
          <cell r="A787">
            <v>30</v>
          </cell>
          <cell r="B787" t="str">
            <v>Новый Абонент</v>
          </cell>
          <cell r="C787" t="e">
            <v>#DIV/0!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/>
          <cell r="L787">
            <v>0</v>
          </cell>
          <cell r="M787">
            <v>0</v>
          </cell>
          <cell r="N787">
            <v>0</v>
          </cell>
          <cell r="O787">
            <v>0</v>
          </cell>
        </row>
        <row r="788">
          <cell r="B788" t="str">
            <v>Потреб. по счётчику</v>
          </cell>
          <cell r="C788"/>
          <cell r="D788">
            <v>0</v>
          </cell>
          <cell r="E788"/>
          <cell r="F788">
            <v>0</v>
          </cell>
          <cell r="G788">
            <v>0</v>
          </cell>
          <cell r="H788"/>
          <cell r="I788"/>
          <cell r="J788"/>
          <cell r="K788"/>
          <cell r="L788" t="str">
            <v xml:space="preserve"> </v>
          </cell>
        </row>
        <row r="789">
          <cell r="A789">
            <v>30.01</v>
          </cell>
          <cell r="B789" t="str">
            <v>Пром. &gt; 750 кВА (мощность) ВН</v>
          </cell>
          <cell r="C789">
            <v>384</v>
          </cell>
          <cell r="D789">
            <v>0</v>
          </cell>
          <cell r="E789"/>
          <cell r="F789">
            <v>0</v>
          </cell>
          <cell r="G789">
            <v>0.7</v>
          </cell>
          <cell r="H789">
            <v>0</v>
          </cell>
          <cell r="I789">
            <v>0</v>
          </cell>
          <cell r="J789">
            <v>0</v>
          </cell>
          <cell r="K789"/>
          <cell r="L789">
            <v>0</v>
          </cell>
          <cell r="M789">
            <v>0</v>
          </cell>
          <cell r="N789"/>
          <cell r="O789">
            <v>0</v>
          </cell>
        </row>
        <row r="790">
          <cell r="A790">
            <v>30.02</v>
          </cell>
          <cell r="B790" t="str">
            <v>Пром. &gt; 750 кВА (мощность) СН</v>
          </cell>
          <cell r="C790">
            <v>506</v>
          </cell>
          <cell r="D790">
            <v>0</v>
          </cell>
          <cell r="E790"/>
          <cell r="F790">
            <v>0</v>
          </cell>
          <cell r="G790">
            <v>0.7</v>
          </cell>
          <cell r="H790">
            <v>0</v>
          </cell>
          <cell r="I790">
            <v>0</v>
          </cell>
          <cell r="J790">
            <v>0</v>
          </cell>
          <cell r="K790"/>
          <cell r="L790">
            <v>0</v>
          </cell>
          <cell r="M790">
            <v>0</v>
          </cell>
          <cell r="N790"/>
          <cell r="O790">
            <v>0</v>
          </cell>
        </row>
        <row r="791">
          <cell r="A791">
            <v>30.03</v>
          </cell>
          <cell r="B791" t="str">
            <v>Пром. &gt; 750 кВА (эл. энергия) ВН</v>
          </cell>
          <cell r="C791">
            <v>0.29299999999999998</v>
          </cell>
          <cell r="D791">
            <v>0</v>
          </cell>
          <cell r="E791"/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/>
          <cell r="L791">
            <v>0</v>
          </cell>
          <cell r="M791">
            <v>0</v>
          </cell>
          <cell r="N791"/>
          <cell r="O791">
            <v>0</v>
          </cell>
        </row>
        <row r="792">
          <cell r="A792">
            <v>30.04</v>
          </cell>
          <cell r="B792" t="str">
            <v>Пром. &gt; 750 кВА (одностав.) ВН</v>
          </cell>
          <cell r="C792">
            <v>0.85099999999999998</v>
          </cell>
          <cell r="D792">
            <v>0</v>
          </cell>
          <cell r="E792"/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/>
          <cell r="L792">
            <v>0</v>
          </cell>
          <cell r="M792">
            <v>0</v>
          </cell>
          <cell r="N792"/>
          <cell r="O792">
            <v>0</v>
          </cell>
        </row>
        <row r="793">
          <cell r="A793">
            <v>30.05</v>
          </cell>
          <cell r="B793" t="str">
            <v>Пром. до 750 кВА (эл. энергия) ВН</v>
          </cell>
          <cell r="C793">
            <v>0.85099999999999998</v>
          </cell>
          <cell r="D793">
            <v>0</v>
          </cell>
          <cell r="E793"/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/>
          <cell r="L793">
            <v>0</v>
          </cell>
          <cell r="M793">
            <v>0</v>
          </cell>
          <cell r="N793"/>
          <cell r="O793">
            <v>0</v>
          </cell>
        </row>
        <row r="794">
          <cell r="A794">
            <v>30.06</v>
          </cell>
          <cell r="B794" t="str">
            <v>Пром. до 750 кВА (эл. энергия) СН</v>
          </cell>
          <cell r="C794">
            <v>1.071</v>
          </cell>
          <cell r="D794">
            <v>0</v>
          </cell>
          <cell r="E794"/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/>
          <cell r="L794">
            <v>0</v>
          </cell>
          <cell r="M794">
            <v>0</v>
          </cell>
          <cell r="N794"/>
          <cell r="O794">
            <v>0</v>
          </cell>
        </row>
        <row r="795">
          <cell r="A795">
            <v>30.07</v>
          </cell>
          <cell r="B795" t="str">
            <v>Пром. до 750 кВА (эл. энергия) НН</v>
          </cell>
          <cell r="C795">
            <v>1.165</v>
          </cell>
          <cell r="D795">
            <v>0</v>
          </cell>
          <cell r="E795"/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/>
          <cell r="L795">
            <v>0</v>
          </cell>
          <cell r="M795">
            <v>0</v>
          </cell>
          <cell r="N795"/>
          <cell r="O795">
            <v>0</v>
          </cell>
        </row>
        <row r="796">
          <cell r="A796">
            <v>30.08</v>
          </cell>
          <cell r="B796" t="str">
            <v>Бюджет &gt; 750 кВА (мощнсть) ВН</v>
          </cell>
          <cell r="C796">
            <v>0</v>
          </cell>
          <cell r="D796">
            <v>0</v>
          </cell>
          <cell r="E796"/>
          <cell r="F796">
            <v>0</v>
          </cell>
          <cell r="G796"/>
          <cell r="H796">
            <v>0</v>
          </cell>
          <cell r="I796">
            <v>0</v>
          </cell>
          <cell r="J796">
            <v>0</v>
          </cell>
          <cell r="K796"/>
          <cell r="L796">
            <v>0</v>
          </cell>
          <cell r="M796">
            <v>0</v>
          </cell>
          <cell r="N796"/>
          <cell r="O796">
            <v>0</v>
          </cell>
        </row>
        <row r="797">
          <cell r="A797">
            <v>30.09</v>
          </cell>
          <cell r="B797" t="str">
            <v>Бюджет &gt; 750 кВА (мощнсть) СН</v>
          </cell>
          <cell r="C797">
            <v>0</v>
          </cell>
          <cell r="D797">
            <v>0</v>
          </cell>
          <cell r="E797"/>
          <cell r="F797">
            <v>0</v>
          </cell>
          <cell r="G797"/>
          <cell r="H797">
            <v>0</v>
          </cell>
          <cell r="I797">
            <v>0</v>
          </cell>
          <cell r="J797">
            <v>0</v>
          </cell>
          <cell r="K797"/>
          <cell r="L797">
            <v>0</v>
          </cell>
          <cell r="M797">
            <v>0</v>
          </cell>
          <cell r="N797"/>
          <cell r="O797">
            <v>0</v>
          </cell>
        </row>
        <row r="798">
          <cell r="A798">
            <v>30.1</v>
          </cell>
          <cell r="B798" t="str">
            <v>Бюджет &gt; 750 кВА (эл. энергия) ВН</v>
          </cell>
          <cell r="C798">
            <v>0</v>
          </cell>
          <cell r="D798">
            <v>0</v>
          </cell>
          <cell r="E798"/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/>
          <cell r="L798">
            <v>0</v>
          </cell>
          <cell r="M798">
            <v>0</v>
          </cell>
          <cell r="N798"/>
          <cell r="O798">
            <v>0</v>
          </cell>
        </row>
        <row r="799">
          <cell r="A799">
            <v>30.11</v>
          </cell>
          <cell r="B799" t="str">
            <v>Бюджет &gt; 750 кВА (одностав) ВН</v>
          </cell>
          <cell r="C799">
            <v>0.72799999999999998</v>
          </cell>
          <cell r="D799">
            <v>0</v>
          </cell>
          <cell r="E799"/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/>
          <cell r="L799">
            <v>0</v>
          </cell>
          <cell r="M799">
            <v>0</v>
          </cell>
          <cell r="N799"/>
          <cell r="O799">
            <v>0</v>
          </cell>
        </row>
        <row r="800">
          <cell r="A800">
            <v>30.12</v>
          </cell>
          <cell r="B800" t="str">
            <v>Бюджет до 750 кВА (эл. энергия) ВН</v>
          </cell>
          <cell r="C800">
            <v>0.72799999999999998</v>
          </cell>
          <cell r="D800">
            <v>0</v>
          </cell>
          <cell r="E800"/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/>
          <cell r="L800">
            <v>0</v>
          </cell>
          <cell r="M800">
            <v>0</v>
          </cell>
          <cell r="N800"/>
          <cell r="O800">
            <v>0</v>
          </cell>
        </row>
        <row r="801">
          <cell r="A801">
            <v>30.13</v>
          </cell>
          <cell r="B801" t="str">
            <v>Бюджет до 750 кВА (эл. энергия) СН</v>
          </cell>
          <cell r="C801">
            <v>0.879</v>
          </cell>
          <cell r="D801">
            <v>0</v>
          </cell>
          <cell r="E801"/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/>
          <cell r="L801">
            <v>0</v>
          </cell>
          <cell r="M801">
            <v>0</v>
          </cell>
          <cell r="N801"/>
          <cell r="O801">
            <v>0</v>
          </cell>
        </row>
        <row r="802">
          <cell r="A802">
            <v>30.14</v>
          </cell>
          <cell r="B802" t="str">
            <v>Бюджет до 750 кВА (эл. энергия) НН</v>
          </cell>
          <cell r="C802">
            <v>0.90900000000000003</v>
          </cell>
          <cell r="D802">
            <v>0</v>
          </cell>
          <cell r="E802"/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/>
          <cell r="L802">
            <v>0</v>
          </cell>
          <cell r="M802">
            <v>0</v>
          </cell>
          <cell r="N802"/>
          <cell r="O802">
            <v>0</v>
          </cell>
        </row>
        <row r="803">
          <cell r="A803">
            <v>30.15</v>
          </cell>
          <cell r="B803" t="str">
            <v>Непром. потребители ВН</v>
          </cell>
          <cell r="C803">
            <v>0.85099999999999998</v>
          </cell>
          <cell r="D803">
            <v>0</v>
          </cell>
          <cell r="E803"/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/>
          <cell r="L803">
            <v>0</v>
          </cell>
          <cell r="M803">
            <v>0</v>
          </cell>
          <cell r="N803"/>
          <cell r="O803">
            <v>0</v>
          </cell>
        </row>
        <row r="804">
          <cell r="A804">
            <v>30.16</v>
          </cell>
          <cell r="B804" t="str">
            <v>Сельское хозяйство НД</v>
          </cell>
          <cell r="C804">
            <v>0.73899999999999999</v>
          </cell>
          <cell r="D804">
            <v>0</v>
          </cell>
          <cell r="E804"/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/>
          <cell r="L804">
            <v>0</v>
          </cell>
          <cell r="M804">
            <v>0</v>
          </cell>
          <cell r="N804"/>
          <cell r="O804">
            <v>0</v>
          </cell>
        </row>
        <row r="805">
          <cell r="A805">
            <v>30.17</v>
          </cell>
          <cell r="B805" t="str">
            <v>Хоз. нужды энергосистемы ВН</v>
          </cell>
          <cell r="C805">
            <v>0.85099999999999998</v>
          </cell>
          <cell r="D805">
            <v>0</v>
          </cell>
          <cell r="E805"/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/>
          <cell r="L805">
            <v>0</v>
          </cell>
          <cell r="M805">
            <v>0</v>
          </cell>
          <cell r="N805"/>
          <cell r="O805">
            <v>0</v>
          </cell>
        </row>
        <row r="806">
          <cell r="A806">
            <v>30.18</v>
          </cell>
          <cell r="B806" t="str">
            <v>Население с эл. плитами</v>
          </cell>
          <cell r="C806">
            <v>0.56000000000000005</v>
          </cell>
          <cell r="D806">
            <v>0</v>
          </cell>
          <cell r="E806"/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/>
          <cell r="L806">
            <v>0</v>
          </cell>
          <cell r="M806"/>
          <cell r="N806">
            <v>0</v>
          </cell>
          <cell r="O806">
            <v>0</v>
          </cell>
        </row>
        <row r="807">
          <cell r="A807">
            <v>30.19</v>
          </cell>
          <cell r="B807" t="str">
            <v>Население с газовыми плитами</v>
          </cell>
          <cell r="C807">
            <v>0.8</v>
          </cell>
          <cell r="D807">
            <v>0</v>
          </cell>
          <cell r="E807"/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/>
          <cell r="L807">
            <v>0</v>
          </cell>
          <cell r="M807"/>
          <cell r="N807">
            <v>0</v>
          </cell>
          <cell r="O807">
            <v>0</v>
          </cell>
        </row>
        <row r="808">
          <cell r="A808">
            <v>30.2</v>
          </cell>
          <cell r="B808" t="str">
            <v xml:space="preserve">Населенные пункты сельские </v>
          </cell>
          <cell r="C808">
            <v>0.49</v>
          </cell>
          <cell r="D808">
            <v>0</v>
          </cell>
          <cell r="E808"/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/>
          <cell r="L808">
            <v>0</v>
          </cell>
          <cell r="M808"/>
          <cell r="N808">
            <v>0</v>
          </cell>
          <cell r="O808">
            <v>0</v>
          </cell>
        </row>
        <row r="809">
          <cell r="A809">
            <v>30.21</v>
          </cell>
          <cell r="B809" t="str">
            <v>Населенные пункты городские</v>
          </cell>
          <cell r="C809">
            <v>0.7</v>
          </cell>
          <cell r="D809">
            <v>0</v>
          </cell>
          <cell r="E809"/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/>
          <cell r="L809">
            <v>0</v>
          </cell>
          <cell r="M809"/>
          <cell r="N809">
            <v>0</v>
          </cell>
          <cell r="O809">
            <v>0</v>
          </cell>
        </row>
        <row r="810">
          <cell r="A810">
            <v>30.22</v>
          </cell>
          <cell r="B810" t="str">
            <v>Насел. пункты город. (гаражн. кооп)</v>
          </cell>
          <cell r="C810">
            <v>0.7</v>
          </cell>
          <cell r="D810">
            <v>0</v>
          </cell>
          <cell r="E810"/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/>
          <cell r="L810">
            <v>0</v>
          </cell>
          <cell r="M810"/>
          <cell r="N810">
            <v>0</v>
          </cell>
          <cell r="O810">
            <v>0</v>
          </cell>
        </row>
        <row r="811">
          <cell r="A811">
            <v>30.23</v>
          </cell>
          <cell r="B811" t="str">
            <v>Население с эл. плитами с общ. учётом</v>
          </cell>
          <cell r="C811">
            <v>0.49</v>
          </cell>
          <cell r="D811">
            <v>0</v>
          </cell>
          <cell r="E811"/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/>
          <cell r="L811">
            <v>0</v>
          </cell>
          <cell r="M811"/>
          <cell r="N811">
            <v>0</v>
          </cell>
          <cell r="O811">
            <v>0</v>
          </cell>
        </row>
        <row r="812">
          <cell r="A812">
            <v>30.24</v>
          </cell>
          <cell r="B812" t="str">
            <v>Перепродавец пром.</v>
          </cell>
          <cell r="C812">
            <v>0</v>
          </cell>
          <cell r="D812">
            <v>0</v>
          </cell>
          <cell r="E812"/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/>
          <cell r="L812">
            <v>0</v>
          </cell>
          <cell r="M812">
            <v>0</v>
          </cell>
          <cell r="N812"/>
          <cell r="O812">
            <v>0</v>
          </cell>
        </row>
        <row r="813">
          <cell r="A813">
            <v>30.25</v>
          </cell>
          <cell r="B813" t="str">
            <v>Перепродавец населен.</v>
          </cell>
          <cell r="C813">
            <v>0</v>
          </cell>
          <cell r="D813">
            <v>0</v>
          </cell>
          <cell r="E813"/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/>
          <cell r="L813">
            <v>0</v>
          </cell>
          <cell r="M813">
            <v>0</v>
          </cell>
          <cell r="N813"/>
          <cell r="O813">
            <v>0</v>
          </cell>
        </row>
        <row r="814">
          <cell r="A814">
            <v>100</v>
          </cell>
        </row>
        <row r="816">
          <cell r="B816" t="str">
            <v>Всего по Надыму</v>
          </cell>
          <cell r="C816">
            <v>0.7279645672417675</v>
          </cell>
          <cell r="D816">
            <v>38898676</v>
          </cell>
          <cell r="E816">
            <v>35336058</v>
          </cell>
          <cell r="F816">
            <v>35336060</v>
          </cell>
          <cell r="G816"/>
          <cell r="H816">
            <v>-0.11024122354220907</v>
          </cell>
          <cell r="I816">
            <v>-4378142</v>
          </cell>
          <cell r="J816">
            <v>39714.199999999997</v>
          </cell>
          <cell r="K816"/>
          <cell r="L816">
            <v>25723398.169999998</v>
          </cell>
          <cell r="M816">
            <v>4514498.41</v>
          </cell>
          <cell r="N816">
            <v>115713.27</v>
          </cell>
          <cell r="O816">
            <v>30353609.850000001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Реестр"/>
      <sheetName val="Приложение-1"/>
      <sheetName val="Приложение-3"/>
      <sheetName val="Прил4"/>
      <sheetName val="ОБ"/>
    </sheetNames>
    <sheetDataSet>
      <sheetData sheetId="0"/>
      <sheetData sheetId="1">
        <row r="23">
          <cell r="AB23" t="str">
            <v>4кв. 2004г.</v>
          </cell>
        </row>
        <row r="24">
          <cell r="AB24" t="str">
            <v>4кв. 2004г.</v>
          </cell>
        </row>
        <row r="25">
          <cell r="AB25" t="str">
            <v>4кв. 2004г.</v>
          </cell>
        </row>
        <row r="26">
          <cell r="AB26" t="str">
            <v>4кв. 2004г.</v>
          </cell>
        </row>
        <row r="27">
          <cell r="AB27" t="str">
            <v>4кв. 2004г.</v>
          </cell>
        </row>
        <row r="28">
          <cell r="AB28" t="str">
            <v>4кв. 2004г.</v>
          </cell>
        </row>
        <row r="30">
          <cell r="AB30" t="str">
            <v>4кв. 2004г.</v>
          </cell>
        </row>
        <row r="33">
          <cell r="AB33" t="str">
            <v>4кв. 2004г.</v>
          </cell>
        </row>
        <row r="34">
          <cell r="AB34" t="str">
            <v>4кв. 2004г.</v>
          </cell>
        </row>
        <row r="36">
          <cell r="AB36" t="str">
            <v>2кв. 2004г.</v>
          </cell>
        </row>
        <row r="37">
          <cell r="AB37" t="str">
            <v>2кв.2004г.</v>
          </cell>
        </row>
        <row r="38">
          <cell r="AB38" t="str">
            <v>2кв.2004г.</v>
          </cell>
        </row>
        <row r="39">
          <cell r="AB39" t="str">
            <v>2кв.2004г.</v>
          </cell>
        </row>
        <row r="40">
          <cell r="AB40" t="str">
            <v>2кв.2004г.</v>
          </cell>
        </row>
        <row r="41">
          <cell r="AB41" t="str">
            <v>4кв. 2004г.</v>
          </cell>
        </row>
        <row r="42">
          <cell r="AB42" t="str">
            <v>2кв.2004г.</v>
          </cell>
        </row>
        <row r="43">
          <cell r="AB43" t="str">
            <v>2кв.2004г.</v>
          </cell>
        </row>
        <row r="45">
          <cell r="AB45" t="str">
            <v>4кв. 2004г.</v>
          </cell>
        </row>
        <row r="46">
          <cell r="AB46" t="str">
            <v>4кв. 2004г.</v>
          </cell>
        </row>
        <row r="47">
          <cell r="AB47" t="str">
            <v>4кв. 2004г.</v>
          </cell>
        </row>
        <row r="48">
          <cell r="AB48" t="str">
            <v>4кв. 2004г.</v>
          </cell>
        </row>
        <row r="49">
          <cell r="AB49" t="str">
            <v>4кв. 2004г.</v>
          </cell>
        </row>
        <row r="50">
          <cell r="AB50" t="str">
            <v>4кв. 2004г.</v>
          </cell>
        </row>
        <row r="51">
          <cell r="AB51" t="str">
            <v>4кв. 2004г.</v>
          </cell>
        </row>
        <row r="52">
          <cell r="AB52" t="str">
            <v>4кв. 2004г.</v>
          </cell>
        </row>
        <row r="53">
          <cell r="AB53" t="str">
            <v>4кв. 2004г.</v>
          </cell>
        </row>
        <row r="54">
          <cell r="AB54" t="str">
            <v>4кв. 2004г.</v>
          </cell>
        </row>
        <row r="55">
          <cell r="AB55" t="str">
            <v>4кв. 2004г.</v>
          </cell>
        </row>
        <row r="56">
          <cell r="AB56" t="str">
            <v>4кв. 2004г.</v>
          </cell>
        </row>
        <row r="58">
          <cell r="AB58" t="str">
            <v>4кв. 2004г.</v>
          </cell>
        </row>
        <row r="59">
          <cell r="AB59" t="str">
            <v>1кв.2006г.</v>
          </cell>
        </row>
        <row r="60">
          <cell r="AB60" t="str">
            <v>4кв.2005г</v>
          </cell>
        </row>
        <row r="61">
          <cell r="AB61" t="str">
            <v>4кв. 2002 г.</v>
          </cell>
        </row>
        <row r="62">
          <cell r="AB62" t="str">
            <v>4кв. 2002 г.</v>
          </cell>
        </row>
        <row r="63">
          <cell r="AB63" t="str">
            <v>2кв.2002г.</v>
          </cell>
        </row>
        <row r="64">
          <cell r="AB64" t="str">
            <v>4кв 2005г.</v>
          </cell>
        </row>
        <row r="65">
          <cell r="AB65" t="str">
            <v>4кв 2005г.</v>
          </cell>
        </row>
        <row r="66">
          <cell r="AB66" t="str">
            <v>3кв.2005г.</v>
          </cell>
        </row>
        <row r="67">
          <cell r="AB67" t="str">
            <v>3кв.2005г.</v>
          </cell>
        </row>
        <row r="68">
          <cell r="AB68" t="str">
            <v>3кв.2005г.</v>
          </cell>
        </row>
        <row r="69">
          <cell r="AB69" t="str">
            <v>3кв.2005г.</v>
          </cell>
        </row>
        <row r="70">
          <cell r="AB70" t="str">
            <v>2кв. 2007г.</v>
          </cell>
        </row>
        <row r="71">
          <cell r="AB71" t="str">
            <v>2кв.2005г.</v>
          </cell>
        </row>
        <row r="72">
          <cell r="AB72" t="str">
            <v>1 кв. 2002г.</v>
          </cell>
        </row>
        <row r="73">
          <cell r="AB73" t="str">
            <v>4кв. 2004г.</v>
          </cell>
        </row>
        <row r="74">
          <cell r="AB74" t="str">
            <v>1кв.2004г.</v>
          </cell>
        </row>
        <row r="75">
          <cell r="AB75" t="str">
            <v>3кв. 2005г.</v>
          </cell>
        </row>
        <row r="76">
          <cell r="AB76" t="str">
            <v>1кв. 2007г</v>
          </cell>
        </row>
        <row r="77">
          <cell r="AB77" t="str">
            <v>3кв.2005г</v>
          </cell>
        </row>
        <row r="78">
          <cell r="AB78" t="str">
            <v>1кв.2004г</v>
          </cell>
        </row>
        <row r="79">
          <cell r="AB79" t="str">
            <v>4кв.2001г.</v>
          </cell>
        </row>
        <row r="80">
          <cell r="AB80" t="str">
            <v>3кв. 2005г</v>
          </cell>
        </row>
        <row r="81">
          <cell r="AB81" t="str">
            <v>2 кв. 2005г</v>
          </cell>
        </row>
        <row r="83">
          <cell r="AB83" t="str">
            <v>24.05.2006.</v>
          </cell>
        </row>
        <row r="84">
          <cell r="AB84" t="str">
            <v>24.05.2006.</v>
          </cell>
        </row>
        <row r="85">
          <cell r="AB85" t="str">
            <v>4кв. 2004г.</v>
          </cell>
        </row>
        <row r="86">
          <cell r="AB86" t="str">
            <v>4кв. 2007г.</v>
          </cell>
        </row>
        <row r="87">
          <cell r="AB87" t="str">
            <v>3кв. 2007г.</v>
          </cell>
        </row>
        <row r="88">
          <cell r="AB88" t="str">
            <v>2кв. 2003г.</v>
          </cell>
        </row>
        <row r="89">
          <cell r="AB89" t="str">
            <v>4кв. 2004г.</v>
          </cell>
        </row>
        <row r="90">
          <cell r="AB90" t="str">
            <v>4кв. 2004г.</v>
          </cell>
        </row>
        <row r="91">
          <cell r="AB91" t="str">
            <v>2 кв. 2005г</v>
          </cell>
        </row>
        <row r="92">
          <cell r="AB92" t="str">
            <v>4 кв. 2005г</v>
          </cell>
        </row>
        <row r="93">
          <cell r="AB93" t="str">
            <v>4кв.2000г.</v>
          </cell>
        </row>
        <row r="95">
          <cell r="AB95" t="str">
            <v>3кв. 2003г.</v>
          </cell>
        </row>
        <row r="96">
          <cell r="AB96" t="str">
            <v>4 кв. 2007г.</v>
          </cell>
        </row>
        <row r="97">
          <cell r="AB97" t="str">
            <v>3кв.2006г.</v>
          </cell>
        </row>
        <row r="98">
          <cell r="AB98" t="str">
            <v>3кв.2003г.</v>
          </cell>
        </row>
        <row r="99">
          <cell r="AB99" t="str">
            <v>2кв.2002г.</v>
          </cell>
        </row>
        <row r="100">
          <cell r="AB100" t="str">
            <v>4кв. 2007г.</v>
          </cell>
        </row>
        <row r="101">
          <cell r="AB101" t="str">
            <v>4кв. 2001г.</v>
          </cell>
        </row>
        <row r="102">
          <cell r="AB102" t="str">
            <v>3кв. 2001г.</v>
          </cell>
        </row>
        <row r="103">
          <cell r="AB103" t="str">
            <v>2кв.2002г.</v>
          </cell>
        </row>
        <row r="104">
          <cell r="AB104" t="str">
            <v>2кв.2002г.</v>
          </cell>
        </row>
        <row r="105">
          <cell r="AB105" t="str">
            <v>1кв.2003г.</v>
          </cell>
        </row>
        <row r="106">
          <cell r="AB106" t="str">
            <v>1кв 2005г.</v>
          </cell>
        </row>
        <row r="107">
          <cell r="AB107" t="str">
            <v>4кв. 2004г.</v>
          </cell>
        </row>
        <row r="108">
          <cell r="AB108" t="str">
            <v>4кв. 2004г.</v>
          </cell>
        </row>
        <row r="109">
          <cell r="AB109" t="str">
            <v>4кв. 2004г.</v>
          </cell>
        </row>
        <row r="110">
          <cell r="AB110" t="str">
            <v>4кв. 2004г.</v>
          </cell>
        </row>
        <row r="111">
          <cell r="AB111" t="str">
            <v>4кв. 2004г.</v>
          </cell>
        </row>
        <row r="112">
          <cell r="AB112" t="str">
            <v>4кв. 2004г.</v>
          </cell>
        </row>
        <row r="113">
          <cell r="AB113" t="str">
            <v>4кв. 2004г.</v>
          </cell>
        </row>
        <row r="114">
          <cell r="AB114" t="str">
            <v>4кв. 2004г.</v>
          </cell>
        </row>
        <row r="115">
          <cell r="AB115" t="str">
            <v>4кв. 2004г.</v>
          </cell>
        </row>
        <row r="116">
          <cell r="AB116" t="str">
            <v>4кв. 2004г.</v>
          </cell>
        </row>
        <row r="117">
          <cell r="AB117" t="str">
            <v>3кв. 2003г.</v>
          </cell>
        </row>
        <row r="118">
          <cell r="AB118" t="str">
            <v>1кв 2003г.</v>
          </cell>
        </row>
        <row r="119">
          <cell r="AB119" t="str">
            <v>4кв. 2004г.</v>
          </cell>
        </row>
        <row r="120">
          <cell r="AB120" t="str">
            <v>4кв.2003г.</v>
          </cell>
        </row>
        <row r="121">
          <cell r="AB121" t="str">
            <v>3 кв. 2005г</v>
          </cell>
        </row>
        <row r="122">
          <cell r="AB122" t="str">
            <v>17.05.2006г.</v>
          </cell>
        </row>
        <row r="123">
          <cell r="AB123" t="str">
            <v>4кв. 2005г.</v>
          </cell>
        </row>
        <row r="124">
          <cell r="AB124" t="str">
            <v>4кв.2006г.</v>
          </cell>
        </row>
        <row r="125">
          <cell r="AB125" t="str">
            <v>1кв.2002г.</v>
          </cell>
        </row>
        <row r="126">
          <cell r="AB126" t="str">
            <v>1кв. 2005г.</v>
          </cell>
        </row>
        <row r="127">
          <cell r="AB127" t="str">
            <v>4кв 2004г.</v>
          </cell>
        </row>
        <row r="128">
          <cell r="AB128" t="str">
            <v>1кв.2003</v>
          </cell>
        </row>
        <row r="129">
          <cell r="AB129" t="str">
            <v>3кв.2001г.</v>
          </cell>
        </row>
        <row r="130">
          <cell r="AB130" t="str">
            <v>3кв.2001г.</v>
          </cell>
        </row>
        <row r="131">
          <cell r="AB131" t="str">
            <v>3кв 2004</v>
          </cell>
        </row>
        <row r="132">
          <cell r="AB132" t="str">
            <v>4кв. 2004г.</v>
          </cell>
        </row>
        <row r="133">
          <cell r="AB133" t="str">
            <v>4кв. 2004г.</v>
          </cell>
        </row>
        <row r="134">
          <cell r="AB134" t="str">
            <v>4кв. 2004г.</v>
          </cell>
        </row>
        <row r="135">
          <cell r="AB135" t="str">
            <v>3кв.2005г.</v>
          </cell>
        </row>
        <row r="136">
          <cell r="AB136" t="str">
            <v>1кв.2005г.</v>
          </cell>
        </row>
        <row r="137">
          <cell r="AB137" t="str">
            <v>1кв. 2004г.</v>
          </cell>
        </row>
        <row r="138">
          <cell r="AB138" t="str">
            <v>3кв 2004</v>
          </cell>
        </row>
        <row r="139">
          <cell r="AB139" t="str">
            <v>1кв.2004г.</v>
          </cell>
        </row>
        <row r="140">
          <cell r="AB140" t="str">
            <v>4кв.2004г</v>
          </cell>
        </row>
        <row r="141">
          <cell r="AB141" t="str">
            <v>4кв. 2005г.</v>
          </cell>
        </row>
        <row r="143">
          <cell r="AB143" t="str">
            <v>II кв. 2007г</v>
          </cell>
        </row>
        <row r="144">
          <cell r="AB144" t="str">
            <v>I кв. 2006г</v>
          </cell>
        </row>
        <row r="145">
          <cell r="AB145" t="str">
            <v>IV кв.2003</v>
          </cell>
        </row>
        <row r="146">
          <cell r="AB146" t="str">
            <v>IV кв.2003</v>
          </cell>
        </row>
        <row r="147">
          <cell r="AB147" t="str">
            <v>IV кв.2003</v>
          </cell>
        </row>
        <row r="148">
          <cell r="AB148" t="str">
            <v>IV кв.2007 г.</v>
          </cell>
        </row>
        <row r="149">
          <cell r="AB149" t="str">
            <v>IV кв.2007 г.</v>
          </cell>
        </row>
        <row r="150">
          <cell r="AB150" t="str">
            <v>I кв. 2007</v>
          </cell>
        </row>
        <row r="152">
          <cell r="AB152" t="str">
            <v>III кв. 2005</v>
          </cell>
        </row>
        <row r="154">
          <cell r="AB154" t="str">
            <v>4 кв.2004г.</v>
          </cell>
        </row>
        <row r="177">
          <cell r="AB177" t="str">
            <v>4кв. 2004г.</v>
          </cell>
        </row>
        <row r="180">
          <cell r="AB180" t="str">
            <v>4кв. 2004г.</v>
          </cell>
        </row>
        <row r="183">
          <cell r="AB183" t="str">
            <v>3 кв.2005</v>
          </cell>
        </row>
        <row r="184">
          <cell r="AB184" t="str">
            <v>3 кв.2005</v>
          </cell>
        </row>
        <row r="188">
          <cell r="AB188" t="str">
            <v>1 кв.2005</v>
          </cell>
        </row>
        <row r="191">
          <cell r="AB191" t="str">
            <v>4 кв.2007г.</v>
          </cell>
        </row>
        <row r="192">
          <cell r="AB192" t="str">
            <v>4 кв.2007г.</v>
          </cell>
        </row>
        <row r="193">
          <cell r="AB193" t="str">
            <v>1 кв. 2007г.</v>
          </cell>
        </row>
        <row r="196">
          <cell r="AB196" t="str">
            <v>1кв. 2007</v>
          </cell>
        </row>
        <row r="198">
          <cell r="AB198" t="str">
            <v>4 кв.2002</v>
          </cell>
        </row>
        <row r="199">
          <cell r="AB199" t="str">
            <v>4 кв.2002</v>
          </cell>
        </row>
        <row r="200">
          <cell r="AB200" t="str">
            <v>4кв. 2004г.</v>
          </cell>
        </row>
        <row r="201">
          <cell r="AB201" t="str">
            <v>2 кв.2005</v>
          </cell>
        </row>
        <row r="202">
          <cell r="AB202" t="str">
            <v>4 кв.2005</v>
          </cell>
        </row>
        <row r="204">
          <cell r="AB204" t="str">
            <v>4кв. 2004г.</v>
          </cell>
        </row>
        <row r="205">
          <cell r="AB205" t="str">
            <v>4кв. 2004г.</v>
          </cell>
        </row>
        <row r="206">
          <cell r="AB206" t="str">
            <v>4 кв 2004г.</v>
          </cell>
        </row>
        <row r="207">
          <cell r="AB207" t="str">
            <v>1кв. 2004г.</v>
          </cell>
        </row>
        <row r="208">
          <cell r="AB208" t="str">
            <v>4кв. 2004г.</v>
          </cell>
        </row>
        <row r="209">
          <cell r="AB209" t="str">
            <v>4кв. 2004г.</v>
          </cell>
        </row>
        <row r="213">
          <cell r="AB213" t="str">
            <v>4кв. 2004г.</v>
          </cell>
        </row>
        <row r="215">
          <cell r="AB215" t="str">
            <v>1кв.2003г.</v>
          </cell>
        </row>
        <row r="216">
          <cell r="AB216" t="str">
            <v>4кв. 2004г.</v>
          </cell>
        </row>
        <row r="217">
          <cell r="AB217" t="str">
            <v>4кв. 2004г.</v>
          </cell>
        </row>
        <row r="218">
          <cell r="AB218" t="str">
            <v>4кв. 2004г.</v>
          </cell>
        </row>
        <row r="219">
          <cell r="AB219" t="str">
            <v>1кв.2004</v>
          </cell>
        </row>
        <row r="220">
          <cell r="AB220" t="str">
            <v>4кв. 2006г.</v>
          </cell>
        </row>
        <row r="224">
          <cell r="AB224" t="str">
            <v>4кв. 2004г.</v>
          </cell>
        </row>
        <row r="225">
          <cell r="AB225" t="str">
            <v>1кв. 2006г.</v>
          </cell>
        </row>
        <row r="226">
          <cell r="AB226" t="str">
            <v>4кв.2005г.</v>
          </cell>
        </row>
        <row r="227">
          <cell r="AB227" t="str">
            <v>4кв. 2004г.</v>
          </cell>
        </row>
        <row r="228">
          <cell r="AB228" t="str">
            <v>4кв. 2004г.</v>
          </cell>
        </row>
        <row r="229">
          <cell r="AB229" t="str">
            <v>4кв. 2004г.</v>
          </cell>
        </row>
        <row r="230">
          <cell r="AB230" t="str">
            <v>3кв.2002г.</v>
          </cell>
        </row>
        <row r="231">
          <cell r="AB231" t="str">
            <v>4кв. 2004г.</v>
          </cell>
        </row>
        <row r="232">
          <cell r="AB232" t="str">
            <v>4кв. 2004г.</v>
          </cell>
        </row>
        <row r="233">
          <cell r="AB233" t="str">
            <v>4кв. 2004г.</v>
          </cell>
        </row>
        <row r="234">
          <cell r="AB234" t="str">
            <v>4кв. 2004г.</v>
          </cell>
        </row>
        <row r="235">
          <cell r="AB235" t="str">
            <v>4кв. 2004г.</v>
          </cell>
        </row>
        <row r="236">
          <cell r="AB236" t="str">
            <v>3кв. 2007г.</v>
          </cell>
        </row>
        <row r="237">
          <cell r="AB237" t="str">
            <v>4кв. 2004г.</v>
          </cell>
        </row>
        <row r="238">
          <cell r="AB238" t="str">
            <v>3кв 2004</v>
          </cell>
        </row>
        <row r="239">
          <cell r="AB239" t="str">
            <v>4кв. 2004г.</v>
          </cell>
        </row>
        <row r="240">
          <cell r="AB240" t="str">
            <v>4кв. 2004г.</v>
          </cell>
        </row>
        <row r="241">
          <cell r="AB241" t="str">
            <v>4кв. 2004г.</v>
          </cell>
        </row>
        <row r="242">
          <cell r="AB242" t="str">
            <v>4кв. 2004г.</v>
          </cell>
        </row>
        <row r="243">
          <cell r="AB243" t="str">
            <v>4кв.2005г.</v>
          </cell>
        </row>
        <row r="244">
          <cell r="AB244" t="str">
            <v>4кв.2002г.</v>
          </cell>
        </row>
        <row r="245">
          <cell r="AB245" t="str">
            <v>1кв.2002г</v>
          </cell>
        </row>
        <row r="246">
          <cell r="AB246" t="str">
            <v>2кв. 2002г.</v>
          </cell>
        </row>
        <row r="247">
          <cell r="AB247" t="str">
            <v>2кв.2006г.</v>
          </cell>
        </row>
        <row r="248">
          <cell r="AB248" t="str">
            <v>3кв 2004</v>
          </cell>
        </row>
        <row r="249">
          <cell r="AB249" t="str">
            <v>2кв.1999г</v>
          </cell>
        </row>
        <row r="250">
          <cell r="AB250" t="str">
            <v>4кв. 2004г.</v>
          </cell>
        </row>
        <row r="251">
          <cell r="AB251" t="str">
            <v>2кв.2001г.</v>
          </cell>
        </row>
        <row r="252">
          <cell r="AB252" t="str">
            <v>4кв. 2004г.</v>
          </cell>
        </row>
        <row r="253">
          <cell r="AB253" t="str">
            <v>4кв.2001г.</v>
          </cell>
        </row>
        <row r="254">
          <cell r="AB254" t="str">
            <v>4кв. 2004г.</v>
          </cell>
        </row>
        <row r="255">
          <cell r="AB255" t="str">
            <v>4кв. 2004г.</v>
          </cell>
        </row>
        <row r="256">
          <cell r="AB256" t="str">
            <v>4кв. 2004г.</v>
          </cell>
        </row>
        <row r="258">
          <cell r="AB258" t="str">
            <v>4кв. 2004г.</v>
          </cell>
        </row>
        <row r="259">
          <cell r="AB259" t="str">
            <v>4кв. 2004г.</v>
          </cell>
        </row>
        <row r="260">
          <cell r="AB260" t="str">
            <v>2кв.2004г.</v>
          </cell>
        </row>
        <row r="261">
          <cell r="AB261" t="str">
            <v>2 кв.2003</v>
          </cell>
        </row>
        <row r="262">
          <cell r="AB262" t="str">
            <v>4кв. 2004г.</v>
          </cell>
        </row>
        <row r="263">
          <cell r="AB263" t="str">
            <v>4кв. 2004г.</v>
          </cell>
        </row>
        <row r="264">
          <cell r="AB264" t="str">
            <v>4кв. 2004г.</v>
          </cell>
        </row>
        <row r="265">
          <cell r="AB265" t="str">
            <v>4кв. 2004г.</v>
          </cell>
        </row>
        <row r="266">
          <cell r="AB266" t="str">
            <v>1кв.2006г</v>
          </cell>
        </row>
        <row r="267">
          <cell r="AB267" t="str">
            <v>3кв 2004</v>
          </cell>
        </row>
        <row r="268">
          <cell r="AB268" t="str">
            <v>4кв. 2004г.</v>
          </cell>
        </row>
        <row r="269">
          <cell r="AB269" t="str">
            <v>4кв. 2004г.</v>
          </cell>
        </row>
        <row r="270">
          <cell r="AB270" t="str">
            <v>4кв. 2004г.</v>
          </cell>
        </row>
        <row r="271">
          <cell r="AB271" t="str">
            <v>4кв. 2004г.</v>
          </cell>
        </row>
        <row r="272">
          <cell r="AB272" t="str">
            <v>4кв. 2004г.</v>
          </cell>
        </row>
        <row r="273">
          <cell r="AB273" t="str">
            <v>4кв. 2004г.</v>
          </cell>
        </row>
        <row r="274">
          <cell r="AB274" t="str">
            <v>4кв. 2006г.</v>
          </cell>
        </row>
        <row r="275">
          <cell r="AB275" t="str">
            <v>4кв.2001г.</v>
          </cell>
        </row>
        <row r="276">
          <cell r="AB276" t="str">
            <v>4кв.2001г.</v>
          </cell>
        </row>
        <row r="277">
          <cell r="AB277" t="str">
            <v>4кв. 2004г.</v>
          </cell>
        </row>
        <row r="278">
          <cell r="AB278" t="str">
            <v>4кв. 2004г.</v>
          </cell>
        </row>
        <row r="279">
          <cell r="AB279" t="str">
            <v>4кв. 2004г.</v>
          </cell>
        </row>
        <row r="280">
          <cell r="AB280" t="str">
            <v>1кв. 2006г.</v>
          </cell>
        </row>
        <row r="281">
          <cell r="AB281" t="str">
            <v>4кв. 2004г.</v>
          </cell>
        </row>
        <row r="282">
          <cell r="AB282" t="str">
            <v>4кв. 2004г.</v>
          </cell>
        </row>
        <row r="283">
          <cell r="AB283" t="str">
            <v>4кв. 2004г.</v>
          </cell>
        </row>
        <row r="284">
          <cell r="AB284" t="str">
            <v>4кв. 2004г.</v>
          </cell>
        </row>
        <row r="286">
          <cell r="AB286" t="str">
            <v>4кв. 2004г.</v>
          </cell>
        </row>
        <row r="287">
          <cell r="AB287" t="str">
            <v>2кв.2005г.</v>
          </cell>
        </row>
        <row r="288">
          <cell r="AB288" t="str">
            <v>4кв. 2004г.</v>
          </cell>
        </row>
        <row r="336">
          <cell r="AB336" t="str">
            <v>IV кв 2007г.</v>
          </cell>
        </row>
        <row r="337">
          <cell r="AB337" t="str">
            <v>I кв. 2006г.</v>
          </cell>
        </row>
        <row r="338">
          <cell r="AB338" t="str">
            <v>I кв. 2006г.</v>
          </cell>
        </row>
        <row r="339">
          <cell r="AB339" t="str">
            <v>II кв. 2005г.</v>
          </cell>
        </row>
        <row r="340">
          <cell r="AB340" t="str">
            <v>II кв. 2005г.</v>
          </cell>
        </row>
        <row r="341">
          <cell r="AB341" t="str">
            <v>II кв. 2005г.</v>
          </cell>
        </row>
        <row r="343">
          <cell r="AB343" t="str">
            <v>III кв. 2000</v>
          </cell>
        </row>
        <row r="344">
          <cell r="AB344" t="str">
            <v>III кв. 2000</v>
          </cell>
        </row>
        <row r="345">
          <cell r="AB345" t="str">
            <v>III кв. 2000</v>
          </cell>
        </row>
        <row r="346">
          <cell r="AB346" t="str">
            <v>III кв. 2000</v>
          </cell>
        </row>
        <row r="347">
          <cell r="AB347" t="str">
            <v>III кв. 2000</v>
          </cell>
        </row>
        <row r="348">
          <cell r="AB348" t="str">
            <v>II кв. 2003</v>
          </cell>
        </row>
        <row r="349">
          <cell r="AB349" t="str">
            <v>I кв. 2005</v>
          </cell>
        </row>
        <row r="350">
          <cell r="AB350" t="str">
            <v>2 кв. 2000г.</v>
          </cell>
        </row>
        <row r="351">
          <cell r="AB351" t="str">
            <v>4кв. 1997г.</v>
          </cell>
        </row>
        <row r="352">
          <cell r="AB352" t="str">
            <v>2кв. 2000г.</v>
          </cell>
        </row>
        <row r="353">
          <cell r="AB353" t="str">
            <v>2кв. 2005г.</v>
          </cell>
        </row>
        <row r="355">
          <cell r="AB355" t="str">
            <v>3кв 2004</v>
          </cell>
        </row>
        <row r="356">
          <cell r="AB356" t="str">
            <v>2кв. 2004г.</v>
          </cell>
        </row>
        <row r="357">
          <cell r="AB357" t="str">
            <v>4кв.19 97г.</v>
          </cell>
        </row>
        <row r="358">
          <cell r="AB358" t="str">
            <v>2кв. 2004г.</v>
          </cell>
        </row>
        <row r="359">
          <cell r="AB359" t="str">
            <v>III кв. 2005</v>
          </cell>
        </row>
        <row r="360">
          <cell r="AB360" t="str">
            <v>III кв. 2005</v>
          </cell>
        </row>
        <row r="361">
          <cell r="AB361" t="str">
            <v>III кв. 2005</v>
          </cell>
        </row>
        <row r="362">
          <cell r="AB362" t="str">
            <v>III кв. 2005</v>
          </cell>
        </row>
        <row r="363">
          <cell r="AB363" t="str">
            <v>III кв. 2005</v>
          </cell>
        </row>
        <row r="364">
          <cell r="AB364" t="str">
            <v>III кв. 2005</v>
          </cell>
        </row>
        <row r="365">
          <cell r="AB365" t="str">
            <v>4 кв.2005</v>
          </cell>
        </row>
        <row r="366">
          <cell r="AB366" t="str">
            <v>3кв 2004</v>
          </cell>
        </row>
        <row r="370">
          <cell r="AB370" t="str">
            <v>2кв 2000г.</v>
          </cell>
        </row>
        <row r="371">
          <cell r="AB371" t="str">
            <v>1кв.2005г.</v>
          </cell>
        </row>
        <row r="372">
          <cell r="AB372" t="str">
            <v>3кв.2005г.</v>
          </cell>
        </row>
        <row r="373">
          <cell r="AB373" t="str">
            <v>1кв.2007г.</v>
          </cell>
        </row>
        <row r="379">
          <cell r="AB379" t="str">
            <v>2кв.2005г.</v>
          </cell>
        </row>
        <row r="384">
          <cell r="AB384" t="str">
            <v>4кв.2006г.</v>
          </cell>
        </row>
        <row r="385">
          <cell r="AB385" t="str">
            <v>1 кв.2004</v>
          </cell>
        </row>
        <row r="387">
          <cell r="AB387" t="str">
            <v>2 кв. 2004г.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ализация"/>
      <sheetName val="Покупка от СЭС общ"/>
      <sheetName val="План"/>
      <sheetName val="Форма-2"/>
      <sheetName val="Сводная"/>
      <sheetName val="Тарифы"/>
      <sheetName val="Лист2"/>
      <sheetName val="Модуль1"/>
      <sheetName val="Модуль2"/>
      <sheetName val="Реестр"/>
    </sheetNames>
    <sheetDataSet>
      <sheetData sheetId="0"/>
      <sheetData sheetId="1"/>
      <sheetData sheetId="2" refreshError="1">
        <row r="1">
          <cell r="C1" t="str">
            <v>Абоненты</v>
          </cell>
          <cell r="D1"/>
          <cell r="E1" t="str">
            <v>Тариф руб</v>
          </cell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  <cell r="R1"/>
          <cell r="S1" t="str">
            <v>1 квартал</v>
          </cell>
          <cell r="T1" t="str">
            <v>2 квартал</v>
          </cell>
          <cell r="U1" t="str">
            <v>3 квартал</v>
          </cell>
          <cell r="V1" t="str">
            <v>4 квартал</v>
          </cell>
          <cell r="W1" t="str">
            <v>ГОД</v>
          </cell>
        </row>
        <row r="2">
          <cell r="B2">
            <v>30</v>
          </cell>
          <cell r="C2"/>
          <cell r="D2"/>
          <cell r="E2"/>
          <cell r="F2">
            <v>31</v>
          </cell>
          <cell r="G2">
            <v>28</v>
          </cell>
          <cell r="H2">
            <v>31</v>
          </cell>
          <cell r="I2">
            <v>30</v>
          </cell>
          <cell r="J2">
            <v>31</v>
          </cell>
          <cell r="K2">
            <v>30</v>
          </cell>
          <cell r="L2">
            <v>31</v>
          </cell>
          <cell r="M2">
            <v>31</v>
          </cell>
          <cell r="N2">
            <v>30</v>
          </cell>
          <cell r="O2">
            <v>31</v>
          </cell>
          <cell r="P2">
            <v>30</v>
          </cell>
          <cell r="Q2">
            <v>31</v>
          </cell>
        </row>
        <row r="3">
          <cell r="A3" t="str">
            <v>Код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</row>
        <row r="4">
          <cell r="A4">
            <v>1</v>
          </cell>
          <cell r="B4"/>
          <cell r="C4" t="str">
            <v>Новый Абонент</v>
          </cell>
          <cell r="D4"/>
          <cell r="E4"/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 t="str">
            <v>А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C5" t="str">
            <v>Заявленная мощность кВт</v>
          </cell>
          <cell r="D5"/>
          <cell r="E5"/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/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A6">
            <v>1.01</v>
          </cell>
          <cell r="B6">
            <v>1</v>
          </cell>
          <cell r="C6" t="str">
            <v>Пром. &gt; 750 кВА (мощность) ВН</v>
          </cell>
          <cell r="D6"/>
          <cell r="E6">
            <v>387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/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A7">
            <v>1.02</v>
          </cell>
          <cell r="B7">
            <v>2</v>
          </cell>
          <cell r="C7" t="str">
            <v>Пром. &gt; 750 кВА (мощность) СН</v>
          </cell>
          <cell r="D7"/>
          <cell r="E7">
            <v>510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/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A8">
            <v>1.03</v>
          </cell>
          <cell r="B8">
            <v>3</v>
          </cell>
          <cell r="C8" t="str">
            <v>Пром. &gt; 750 кВА (эл. энергия) ВН</v>
          </cell>
          <cell r="D8"/>
          <cell r="E8">
            <v>0.27100000000000002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/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A9">
            <v>1.04</v>
          </cell>
          <cell r="B9">
            <v>4</v>
          </cell>
          <cell r="C9" t="str">
            <v>Пром. &gt; 750 кВА (одностав.) ВН</v>
          </cell>
          <cell r="D9"/>
          <cell r="E9">
            <v>0.82199999999999995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/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A10">
            <v>1.05</v>
          </cell>
          <cell r="B10">
            <v>5</v>
          </cell>
          <cell r="C10" t="str">
            <v>Пром. до 750 кВА (эл. энергия) ВН</v>
          </cell>
          <cell r="D10"/>
          <cell r="E10">
            <v>0.82199999999999995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/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A11">
            <v>1.06</v>
          </cell>
          <cell r="B11">
            <v>6</v>
          </cell>
          <cell r="C11" t="str">
            <v>Пром. до 750 кВА (эл. энергия) СН</v>
          </cell>
          <cell r="D11"/>
          <cell r="E11">
            <v>1.0349999999999999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/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A12">
            <v>1.07</v>
          </cell>
          <cell r="B12">
            <v>7</v>
          </cell>
          <cell r="C12" t="str">
            <v>Пром. до 750 кВА (эл. энергия) НН</v>
          </cell>
          <cell r="D12"/>
          <cell r="E12">
            <v>1.1259999999999999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/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A13">
            <v>1.08</v>
          </cell>
          <cell r="B13">
            <v>8</v>
          </cell>
          <cell r="C13" t="str">
            <v>Бюджет &gt; 750 кВА (мощнсть) ВН</v>
          </cell>
          <cell r="D13"/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/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A14">
            <v>1.0900000000000001</v>
          </cell>
          <cell r="B14">
            <v>9</v>
          </cell>
          <cell r="C14" t="str">
            <v>Бюджет &gt; 750 кВА (мощнсть) СН</v>
          </cell>
          <cell r="D14"/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/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A15">
            <v>1.1000000000000001</v>
          </cell>
          <cell r="B15">
            <v>10</v>
          </cell>
          <cell r="C15" t="str">
            <v>Бюджет &gt; 750 кВА (эл. энергия) ВН</v>
          </cell>
          <cell r="D15"/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/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A16">
            <v>1.1100000000000001</v>
          </cell>
          <cell r="B16">
            <v>11</v>
          </cell>
          <cell r="C16" t="str">
            <v>Бюджет &gt; 750 кВА (одностав) ВН</v>
          </cell>
          <cell r="D16"/>
          <cell r="E16">
            <v>0.70299999999999996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/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A17">
            <v>1.1200000000000001</v>
          </cell>
          <cell r="B17">
            <v>12</v>
          </cell>
          <cell r="C17" t="str">
            <v>Бюджет до 750 кВА (эл. энергия) ВН</v>
          </cell>
          <cell r="D17"/>
          <cell r="E17">
            <v>0.70299999999999996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/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A18">
            <v>1.1299999999999999</v>
          </cell>
          <cell r="B18">
            <v>13</v>
          </cell>
          <cell r="C18" t="str">
            <v>Бюджет до 750 кВА (эл. энергия) СН</v>
          </cell>
          <cell r="D18"/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/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A19">
            <v>1.1399999999999999</v>
          </cell>
          <cell r="B19">
            <v>14</v>
          </cell>
          <cell r="C19" t="str">
            <v>Бюджет до 750 кВА (эл. энергия) НН</v>
          </cell>
          <cell r="D19"/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/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A20">
            <v>1.1499999999999999</v>
          </cell>
          <cell r="B20">
            <v>15</v>
          </cell>
          <cell r="C20" t="str">
            <v>Непром. потребители ВН</v>
          </cell>
          <cell r="D20"/>
          <cell r="E20">
            <v>0.82199999999999995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/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A21">
            <v>1.1599999999999999</v>
          </cell>
          <cell r="B21">
            <v>16</v>
          </cell>
          <cell r="C21" t="str">
            <v>Сельское хозяйство НД</v>
          </cell>
          <cell r="D21"/>
          <cell r="E21">
            <v>0.68400000000000005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/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A22">
            <v>1.17</v>
          </cell>
          <cell r="B22">
            <v>17</v>
          </cell>
          <cell r="C22" t="str">
            <v>Хоз. нужды энергосистемы ВН</v>
          </cell>
          <cell r="D22"/>
          <cell r="E22">
            <v>0.78100000000000003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/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A23">
            <v>1.18</v>
          </cell>
          <cell r="B23">
            <v>18</v>
          </cell>
          <cell r="C23" t="str">
            <v>Население с эл. плитами</v>
          </cell>
          <cell r="D23"/>
          <cell r="E23">
            <v>0.52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/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A24">
            <v>1.19</v>
          </cell>
          <cell r="B24">
            <v>19</v>
          </cell>
          <cell r="C24" t="str">
            <v>Население с газовыми плитами</v>
          </cell>
          <cell r="D24"/>
          <cell r="E24">
            <v>0.74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/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A25">
            <v>1.2</v>
          </cell>
          <cell r="B25">
            <v>20</v>
          </cell>
          <cell r="C25" t="str">
            <v xml:space="preserve">Населенные пункты сельские </v>
          </cell>
          <cell r="D25"/>
          <cell r="E25">
            <v>0.46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/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A26">
            <v>1.21</v>
          </cell>
          <cell r="B26">
            <v>21</v>
          </cell>
          <cell r="C26" t="str">
            <v>Населенные пункты городские</v>
          </cell>
          <cell r="D26"/>
          <cell r="E26">
            <v>0.65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/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A27">
            <v>1.22</v>
          </cell>
          <cell r="B27">
            <v>22</v>
          </cell>
          <cell r="C27" t="str">
            <v>Насел. пункты город. (гаражн. кооп)</v>
          </cell>
          <cell r="D27"/>
          <cell r="E27">
            <v>0.65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/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A28">
            <v>1.23</v>
          </cell>
          <cell r="B28">
            <v>23</v>
          </cell>
          <cell r="C28" t="str">
            <v>Население с эл. плитами с общ. учётом</v>
          </cell>
          <cell r="D28"/>
          <cell r="E28">
            <v>0.46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/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A29">
            <v>1.24</v>
          </cell>
          <cell r="B29">
            <v>24</v>
          </cell>
          <cell r="C29" t="str">
            <v>Перепродавец пром.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/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A30">
            <v>1.25</v>
          </cell>
          <cell r="B30">
            <v>25</v>
          </cell>
          <cell r="C30" t="str">
            <v>Перепродавец населен.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/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A31">
            <v>2</v>
          </cell>
          <cell r="B31"/>
          <cell r="C31" t="str">
            <v>ОАО  "СТПС"</v>
          </cell>
          <cell r="D31"/>
          <cell r="E31"/>
          <cell r="F31">
            <v>1173</v>
          </cell>
          <cell r="G31">
            <v>1097</v>
          </cell>
          <cell r="H31">
            <v>1058</v>
          </cell>
          <cell r="I31">
            <v>1007</v>
          </cell>
          <cell r="J31">
            <v>769</v>
          </cell>
          <cell r="K31">
            <v>375</v>
          </cell>
          <cell r="L31">
            <v>307</v>
          </cell>
          <cell r="M31">
            <v>434</v>
          </cell>
          <cell r="N31">
            <v>637</v>
          </cell>
          <cell r="O31">
            <v>837</v>
          </cell>
          <cell r="P31">
            <v>945</v>
          </cell>
          <cell r="Q31">
            <v>1120</v>
          </cell>
          <cell r="R31" t="str">
            <v>А</v>
          </cell>
          <cell r="S31">
            <v>3328</v>
          </cell>
          <cell r="T31">
            <v>2151</v>
          </cell>
          <cell r="U31">
            <v>1378</v>
          </cell>
          <cell r="V31">
            <v>2902</v>
          </cell>
          <cell r="W31">
            <v>9759</v>
          </cell>
        </row>
        <row r="32">
          <cell r="C32" t="str">
            <v>Заявленная мощность кВт</v>
          </cell>
          <cell r="D32"/>
          <cell r="E32"/>
          <cell r="F32">
            <v>3150</v>
          </cell>
          <cell r="G32">
            <v>3150</v>
          </cell>
          <cell r="H32">
            <v>2840</v>
          </cell>
          <cell r="I32">
            <v>2800</v>
          </cell>
          <cell r="J32">
            <v>2070</v>
          </cell>
          <cell r="K32">
            <v>1040</v>
          </cell>
          <cell r="L32">
            <v>830</v>
          </cell>
          <cell r="M32">
            <v>1170</v>
          </cell>
          <cell r="N32">
            <v>1170</v>
          </cell>
          <cell r="O32">
            <v>2250</v>
          </cell>
          <cell r="P32">
            <v>2630</v>
          </cell>
          <cell r="Q32">
            <v>3010</v>
          </cell>
          <cell r="R32"/>
          <cell r="S32">
            <v>9140</v>
          </cell>
          <cell r="T32">
            <v>5910</v>
          </cell>
          <cell r="U32">
            <v>3170</v>
          </cell>
          <cell r="V32">
            <v>7890</v>
          </cell>
          <cell r="W32">
            <v>26110</v>
          </cell>
        </row>
        <row r="33">
          <cell r="A33">
            <v>2.0099999999999998</v>
          </cell>
          <cell r="B33">
            <v>1</v>
          </cell>
          <cell r="C33" t="str">
            <v>Пром. &gt; 750 кВА (мощность) ВН</v>
          </cell>
          <cell r="D33"/>
          <cell r="E33">
            <v>387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/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A34">
            <v>2.02</v>
          </cell>
          <cell r="B34">
            <v>2</v>
          </cell>
          <cell r="C34" t="str">
            <v>Пром. &gt; 750 кВА (мощность) СН</v>
          </cell>
          <cell r="D34"/>
          <cell r="E34">
            <v>510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/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A35">
            <v>2.0299999999999998</v>
          </cell>
          <cell r="B35">
            <v>3</v>
          </cell>
          <cell r="C35" t="str">
            <v>Пром. &gt; 750 кВА (эл. энергия) ВН</v>
          </cell>
          <cell r="D35"/>
          <cell r="E35">
            <v>0.27100000000000002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/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A36">
            <v>2.04</v>
          </cell>
          <cell r="B36">
            <v>4</v>
          </cell>
          <cell r="C36" t="str">
            <v>Пром. &gt; 750 кВА (одностав.) ВН</v>
          </cell>
          <cell r="D36"/>
          <cell r="E36">
            <v>0.82199999999999995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/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A37">
            <v>2.0499999999999998</v>
          </cell>
          <cell r="B37">
            <v>5</v>
          </cell>
          <cell r="C37" t="str">
            <v>Пром. до 750 кВА (эл. энергия) ВН</v>
          </cell>
          <cell r="D37"/>
          <cell r="E37">
            <v>0.82199999999999995</v>
          </cell>
          <cell r="F37">
            <v>950</v>
          </cell>
          <cell r="G37">
            <v>907</v>
          </cell>
          <cell r="H37">
            <v>861</v>
          </cell>
          <cell r="I37">
            <v>821</v>
          </cell>
          <cell r="J37">
            <v>654</v>
          </cell>
          <cell r="K37">
            <v>320</v>
          </cell>
          <cell r="L37">
            <v>262</v>
          </cell>
          <cell r="M37">
            <v>338</v>
          </cell>
          <cell r="N37">
            <v>541</v>
          </cell>
          <cell r="O37">
            <v>695</v>
          </cell>
          <cell r="P37">
            <v>778</v>
          </cell>
          <cell r="Q37">
            <v>905</v>
          </cell>
          <cell r="R37"/>
          <cell r="S37">
            <v>2718</v>
          </cell>
          <cell r="T37">
            <v>1795</v>
          </cell>
          <cell r="U37">
            <v>1141</v>
          </cell>
          <cell r="V37">
            <v>2378</v>
          </cell>
          <cell r="W37">
            <v>8032</v>
          </cell>
        </row>
        <row r="38">
          <cell r="A38">
            <v>2.06</v>
          </cell>
          <cell r="B38">
            <v>6</v>
          </cell>
          <cell r="C38" t="str">
            <v>Пром. до 750 кВА (эл. энергия) СН</v>
          </cell>
          <cell r="D38"/>
          <cell r="E38">
            <v>1.0349999999999999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/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A39">
            <v>2.0699999999999998</v>
          </cell>
          <cell r="B39">
            <v>7</v>
          </cell>
          <cell r="C39" t="str">
            <v>Пром. до 750 кВА (эл. энергия) НН</v>
          </cell>
          <cell r="D39"/>
          <cell r="E39">
            <v>1.1259999999999999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/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A40">
            <v>2.08</v>
          </cell>
          <cell r="B40">
            <v>8</v>
          </cell>
          <cell r="C40" t="str">
            <v>Бюджет &gt; 750 кВА (мощнсть) ВН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/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A41">
            <v>2.09</v>
          </cell>
          <cell r="B41">
            <v>9</v>
          </cell>
          <cell r="C41" t="str">
            <v>Бюджет &gt; 750 кВА (мощнсть) СН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/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A42">
            <v>2.1</v>
          </cell>
          <cell r="B42">
            <v>10</v>
          </cell>
          <cell r="C42" t="str">
            <v>Бюджет &gt; 750 кВА (эл. энергия) ВН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/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A43">
            <v>2.11</v>
          </cell>
          <cell r="B43">
            <v>11</v>
          </cell>
          <cell r="C43" t="str">
            <v>Бюджет &gt; 750 кВА (одностав) ВН</v>
          </cell>
          <cell r="D43"/>
          <cell r="E43">
            <v>0.70299999999999996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/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A44">
            <v>2.12</v>
          </cell>
          <cell r="B44">
            <v>12</v>
          </cell>
          <cell r="C44" t="str">
            <v>Бюджет до 750 кВА (эл. энергия) ВН</v>
          </cell>
          <cell r="D44"/>
          <cell r="E44">
            <v>0.70299999999999996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/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A45">
            <v>2.13</v>
          </cell>
          <cell r="B45">
            <v>13</v>
          </cell>
          <cell r="C45" t="str">
            <v>Бюджет до 750 кВА (эл. энергия) СН</v>
          </cell>
          <cell r="D45"/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/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A46">
            <v>2.14</v>
          </cell>
          <cell r="B46">
            <v>14</v>
          </cell>
          <cell r="C46" t="str">
            <v>Бюджет до 750 кВА (эл. энергия) НН</v>
          </cell>
          <cell r="D46"/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/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47">
          <cell r="A47">
            <v>2.15</v>
          </cell>
          <cell r="B47">
            <v>15</v>
          </cell>
          <cell r="C47" t="str">
            <v>Непром. потребители ВН</v>
          </cell>
          <cell r="D47"/>
          <cell r="E47">
            <v>0.82199999999999995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/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A48">
            <v>2.16</v>
          </cell>
          <cell r="B48">
            <v>16</v>
          </cell>
          <cell r="C48" t="str">
            <v>Сельское хозяйство НД</v>
          </cell>
          <cell r="D48"/>
          <cell r="E48">
            <v>0.68400000000000005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/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A49">
            <v>2.17</v>
          </cell>
          <cell r="B49">
            <v>17</v>
          </cell>
          <cell r="C49" t="str">
            <v>Хоз. нужды энергосистемы ВН</v>
          </cell>
          <cell r="D49"/>
          <cell r="E49">
            <v>0.78100000000000003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/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A50">
            <v>2.1800000000000002</v>
          </cell>
          <cell r="B50">
            <v>18</v>
          </cell>
          <cell r="C50" t="str">
            <v>Население с эл. плитами</v>
          </cell>
          <cell r="D50"/>
          <cell r="E50">
            <v>0.52</v>
          </cell>
          <cell r="F50">
            <v>145</v>
          </cell>
          <cell r="G50">
            <v>140</v>
          </cell>
          <cell r="H50">
            <v>140</v>
          </cell>
          <cell r="I50">
            <v>135</v>
          </cell>
          <cell r="J50">
            <v>85</v>
          </cell>
          <cell r="K50">
            <v>40</v>
          </cell>
          <cell r="L50">
            <v>30</v>
          </cell>
          <cell r="M50">
            <v>65</v>
          </cell>
          <cell r="N50">
            <v>65</v>
          </cell>
          <cell r="O50">
            <v>105</v>
          </cell>
          <cell r="P50">
            <v>120</v>
          </cell>
          <cell r="Q50">
            <v>140</v>
          </cell>
          <cell r="R50"/>
          <cell r="S50">
            <v>425</v>
          </cell>
          <cell r="T50">
            <v>260</v>
          </cell>
          <cell r="U50">
            <v>160</v>
          </cell>
          <cell r="V50">
            <v>365</v>
          </cell>
          <cell r="W50">
            <v>1210</v>
          </cell>
        </row>
        <row r="51">
          <cell r="A51">
            <v>2.19</v>
          </cell>
          <cell r="B51">
            <v>19</v>
          </cell>
          <cell r="C51" t="str">
            <v>Население с газовыми плитами</v>
          </cell>
          <cell r="D51"/>
          <cell r="E51">
            <v>0.74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/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A52">
            <v>2.2000000000000002</v>
          </cell>
          <cell r="B52">
            <v>20</v>
          </cell>
          <cell r="C52" t="str">
            <v xml:space="preserve">Населенные пункты сельские </v>
          </cell>
          <cell r="D52"/>
          <cell r="E52">
            <v>0.46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/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A53">
            <v>2.21</v>
          </cell>
          <cell r="B53">
            <v>21</v>
          </cell>
          <cell r="C53" t="str">
            <v>Населенные пункты городские</v>
          </cell>
          <cell r="D53"/>
          <cell r="E53">
            <v>0.65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/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A54">
            <v>2.2200000000000002</v>
          </cell>
          <cell r="B54">
            <v>22</v>
          </cell>
          <cell r="C54" t="str">
            <v>Насел. пункты город. (гаражн. кооп)</v>
          </cell>
          <cell r="D54"/>
          <cell r="E54">
            <v>0.65</v>
          </cell>
          <cell r="F54">
            <v>78</v>
          </cell>
          <cell r="G54">
            <v>50</v>
          </cell>
          <cell r="H54">
            <v>57</v>
          </cell>
          <cell r="I54">
            <v>51</v>
          </cell>
          <cell r="J54">
            <v>30</v>
          </cell>
          <cell r="K54">
            <v>15</v>
          </cell>
          <cell r="L54">
            <v>15</v>
          </cell>
          <cell r="M54">
            <v>31</v>
          </cell>
          <cell r="N54">
            <v>31</v>
          </cell>
          <cell r="O54">
            <v>37</v>
          </cell>
          <cell r="P54">
            <v>47</v>
          </cell>
          <cell r="Q54">
            <v>75</v>
          </cell>
          <cell r="R54"/>
          <cell r="S54">
            <v>185</v>
          </cell>
          <cell r="T54">
            <v>96</v>
          </cell>
          <cell r="U54">
            <v>77</v>
          </cell>
          <cell r="V54">
            <v>159</v>
          </cell>
          <cell r="W54">
            <v>517</v>
          </cell>
        </row>
        <row r="55">
          <cell r="A55">
            <v>2.23</v>
          </cell>
          <cell r="B55">
            <v>23</v>
          </cell>
          <cell r="C55" t="str">
            <v>Население с эл. плитами с общ. учётом</v>
          </cell>
          <cell r="D55"/>
          <cell r="E55">
            <v>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/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A56">
            <v>2.2400000000000002</v>
          </cell>
          <cell r="B56">
            <v>24</v>
          </cell>
          <cell r="C56" t="str">
            <v>Перепродавец пром.</v>
          </cell>
          <cell r="D56"/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/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A57">
            <v>2.25</v>
          </cell>
          <cell r="B57">
            <v>25</v>
          </cell>
          <cell r="C57" t="str">
            <v>Перепродавец населен.</v>
          </cell>
          <cell r="D57"/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/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A58">
            <v>3</v>
          </cell>
          <cell r="B58"/>
          <cell r="C58" t="str">
            <v>ООО "НРЭП"</v>
          </cell>
          <cell r="D58"/>
          <cell r="E58"/>
          <cell r="F58">
            <v>447.4</v>
          </cell>
          <cell r="G58">
            <v>417.9</v>
          </cell>
          <cell r="H58">
            <v>404.8</v>
          </cell>
          <cell r="I58">
            <v>358.5</v>
          </cell>
          <cell r="J58">
            <v>337.49999999999994</v>
          </cell>
          <cell r="K58">
            <v>287.99999999999994</v>
          </cell>
          <cell r="L58">
            <v>282.60000000000002</v>
          </cell>
          <cell r="M58">
            <v>315.60000000000002</v>
          </cell>
          <cell r="N58">
            <v>348.9</v>
          </cell>
          <cell r="O58">
            <v>350.4</v>
          </cell>
          <cell r="P58">
            <v>400.8</v>
          </cell>
          <cell r="Q58">
            <v>429</v>
          </cell>
          <cell r="R58" t="str">
            <v>А</v>
          </cell>
          <cell r="S58">
            <v>1270.0999999999999</v>
          </cell>
          <cell r="T58">
            <v>984</v>
          </cell>
          <cell r="U58">
            <v>947.10000000000014</v>
          </cell>
          <cell r="V58">
            <v>1180.2</v>
          </cell>
          <cell r="W58">
            <v>4381.4000000000005</v>
          </cell>
        </row>
        <row r="59">
          <cell r="C59" t="str">
            <v>Заявленная мощность кВт</v>
          </cell>
          <cell r="D59"/>
          <cell r="E59"/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/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A60">
            <v>3.01</v>
          </cell>
          <cell r="B60">
            <v>1</v>
          </cell>
          <cell r="C60" t="str">
            <v>Пром. &gt; 750 кВА (мощность) ВН</v>
          </cell>
          <cell r="D60"/>
          <cell r="E60">
            <v>387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/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A61">
            <v>3.02</v>
          </cell>
          <cell r="B61">
            <v>2</v>
          </cell>
          <cell r="C61" t="str">
            <v>Пром. &gt; 750 кВА (мощность) СН</v>
          </cell>
          <cell r="D61"/>
          <cell r="E61">
            <v>510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/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>
            <v>3.03</v>
          </cell>
          <cell r="B62">
            <v>3</v>
          </cell>
          <cell r="C62" t="str">
            <v>Пром. &gt; 750 кВА (эл. энергия) ВН</v>
          </cell>
          <cell r="D62"/>
          <cell r="E62">
            <v>0.27100000000000002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/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A63">
            <v>3.04</v>
          </cell>
          <cell r="B63">
            <v>4</v>
          </cell>
          <cell r="C63" t="str">
            <v>Пром. &gt; 750 кВА (одностав.) ВН</v>
          </cell>
          <cell r="D63"/>
          <cell r="E63">
            <v>0.82199999999999995</v>
          </cell>
          <cell r="F63">
            <v>80</v>
          </cell>
          <cell r="G63">
            <v>70</v>
          </cell>
          <cell r="H63">
            <v>70</v>
          </cell>
          <cell r="I63">
            <v>70</v>
          </cell>
          <cell r="J63">
            <v>70</v>
          </cell>
          <cell r="K63">
            <v>100</v>
          </cell>
          <cell r="L63">
            <v>130</v>
          </cell>
          <cell r="M63">
            <v>150</v>
          </cell>
          <cell r="N63">
            <v>130</v>
          </cell>
          <cell r="O63">
            <v>70</v>
          </cell>
          <cell r="P63">
            <v>70</v>
          </cell>
          <cell r="Q63">
            <v>70</v>
          </cell>
          <cell r="R63"/>
          <cell r="S63">
            <v>220</v>
          </cell>
          <cell r="T63">
            <v>240</v>
          </cell>
          <cell r="U63">
            <v>410</v>
          </cell>
          <cell r="V63">
            <v>210</v>
          </cell>
          <cell r="W63">
            <v>1080</v>
          </cell>
        </row>
        <row r="64">
          <cell r="A64">
            <v>3.05</v>
          </cell>
          <cell r="B64">
            <v>5</v>
          </cell>
          <cell r="C64" t="str">
            <v>Пром. до 750 кВА (эл. энергия) ВН</v>
          </cell>
          <cell r="D64"/>
          <cell r="E64">
            <v>0.82199999999999995</v>
          </cell>
          <cell r="F64">
            <v>120</v>
          </cell>
          <cell r="G64">
            <v>115</v>
          </cell>
          <cell r="H64">
            <v>114</v>
          </cell>
          <cell r="I64">
            <v>109</v>
          </cell>
          <cell r="J64">
            <v>100</v>
          </cell>
          <cell r="K64">
            <v>71</v>
          </cell>
          <cell r="L64">
            <v>49</v>
          </cell>
          <cell r="M64">
            <v>49</v>
          </cell>
          <cell r="N64">
            <v>77</v>
          </cell>
          <cell r="O64">
            <v>103</v>
          </cell>
          <cell r="P64">
            <v>110</v>
          </cell>
          <cell r="Q64">
            <v>115</v>
          </cell>
          <cell r="R64"/>
          <cell r="S64">
            <v>349</v>
          </cell>
          <cell r="T64">
            <v>280</v>
          </cell>
          <cell r="U64">
            <v>175</v>
          </cell>
          <cell r="V64">
            <v>328</v>
          </cell>
          <cell r="W64">
            <v>1132</v>
          </cell>
        </row>
        <row r="65">
          <cell r="A65">
            <v>3.06</v>
          </cell>
          <cell r="B65">
            <v>6</v>
          </cell>
          <cell r="C65" t="str">
            <v>Пром. до 750 кВА (эл. энергия) СН</v>
          </cell>
          <cell r="D65"/>
          <cell r="E65">
            <v>1.0349999999999999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/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A66">
            <v>3.07</v>
          </cell>
          <cell r="B66">
            <v>7</v>
          </cell>
          <cell r="C66" t="str">
            <v>Пром. до 750 кВА (эл. энергия) НН</v>
          </cell>
          <cell r="D66"/>
          <cell r="E66">
            <v>1.1259999999999999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/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A67">
            <v>3.08</v>
          </cell>
          <cell r="B67">
            <v>8</v>
          </cell>
          <cell r="C67" t="str">
            <v>Бюджет &gt; 750 кВА (мощнсть) ВН</v>
          </cell>
          <cell r="D67"/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/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A68">
            <v>3.09</v>
          </cell>
          <cell r="B68">
            <v>9</v>
          </cell>
          <cell r="C68" t="str">
            <v>Бюджет &gt; 750 кВА (мощнсть) СН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/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A69">
            <v>3.1</v>
          </cell>
          <cell r="B69">
            <v>10</v>
          </cell>
          <cell r="C69" t="str">
            <v>Бюджет &gt; 750 кВА (эл. энергия) ВН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/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A70">
            <v>3.11</v>
          </cell>
          <cell r="B70">
            <v>11</v>
          </cell>
          <cell r="C70" t="str">
            <v>Бюджет &gt; 750 кВА (одностав) ВН</v>
          </cell>
          <cell r="D70"/>
          <cell r="E70">
            <v>0.70299999999999996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/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A71">
            <v>3.12</v>
          </cell>
          <cell r="B71">
            <v>12</v>
          </cell>
          <cell r="C71" t="str">
            <v>Бюджет до 750 кВА (эл. энергия) ВН</v>
          </cell>
          <cell r="D71"/>
          <cell r="E71">
            <v>0.70299999999999996</v>
          </cell>
          <cell r="F71">
            <v>6.5</v>
          </cell>
          <cell r="G71">
            <v>6.5</v>
          </cell>
          <cell r="H71">
            <v>6.4</v>
          </cell>
          <cell r="I71">
            <v>6.4</v>
          </cell>
          <cell r="J71">
            <v>6.2</v>
          </cell>
          <cell r="K71">
            <v>2.2000000000000002</v>
          </cell>
          <cell r="L71">
            <v>2</v>
          </cell>
          <cell r="M71">
            <v>2</v>
          </cell>
          <cell r="N71">
            <v>6.2</v>
          </cell>
          <cell r="O71">
            <v>6.5</v>
          </cell>
          <cell r="P71">
            <v>6.5</v>
          </cell>
          <cell r="Q71">
            <v>7.5</v>
          </cell>
          <cell r="R71"/>
          <cell r="S71">
            <v>19.399999999999999</v>
          </cell>
          <cell r="T71">
            <v>14.8</v>
          </cell>
          <cell r="U71">
            <v>10.199999999999999</v>
          </cell>
          <cell r="V71">
            <v>20.5</v>
          </cell>
          <cell r="W71">
            <v>64.900000000000006</v>
          </cell>
        </row>
        <row r="72">
          <cell r="A72">
            <v>3.13</v>
          </cell>
          <cell r="B72">
            <v>13</v>
          </cell>
          <cell r="C72" t="str">
            <v>Бюджет до 750 кВА (эл. энергия) СН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/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A73">
            <v>3.14</v>
          </cell>
          <cell r="B73">
            <v>14</v>
          </cell>
          <cell r="C73" t="str">
            <v>Бюджет до 750 кВА (эл. энергия) НН</v>
          </cell>
          <cell r="D73"/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/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A74">
            <v>3.15</v>
          </cell>
          <cell r="B74">
            <v>15</v>
          </cell>
          <cell r="C74" t="str">
            <v>Непром. потребители ВН</v>
          </cell>
          <cell r="D74"/>
          <cell r="E74">
            <v>0.82199999999999995</v>
          </cell>
          <cell r="F74">
            <v>10.9</v>
          </cell>
          <cell r="G74">
            <v>10.4</v>
          </cell>
          <cell r="H74">
            <v>10.4</v>
          </cell>
          <cell r="I74">
            <v>9.4</v>
          </cell>
          <cell r="J74">
            <v>5.6</v>
          </cell>
          <cell r="K74">
            <v>5.0999999999999996</v>
          </cell>
          <cell r="L74">
            <v>5.0999999999999996</v>
          </cell>
          <cell r="M74">
            <v>5.0999999999999996</v>
          </cell>
          <cell r="N74">
            <v>9</v>
          </cell>
          <cell r="O74">
            <v>9.9</v>
          </cell>
          <cell r="P74">
            <v>10.3</v>
          </cell>
          <cell r="Q74">
            <v>10.5</v>
          </cell>
          <cell r="R74"/>
          <cell r="S74">
            <v>31.700000000000003</v>
          </cell>
          <cell r="T74">
            <v>20.100000000000001</v>
          </cell>
          <cell r="U74">
            <v>19.2</v>
          </cell>
          <cell r="V74">
            <v>30.700000000000003</v>
          </cell>
          <cell r="W74">
            <v>101.7</v>
          </cell>
        </row>
        <row r="75">
          <cell r="A75">
            <v>3.16</v>
          </cell>
          <cell r="B75">
            <v>16</v>
          </cell>
          <cell r="C75" t="str">
            <v>Сельское хозяйство НД</v>
          </cell>
          <cell r="D75"/>
          <cell r="E75">
            <v>0.68400000000000005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/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A76">
            <v>3.17</v>
          </cell>
          <cell r="B76">
            <v>17</v>
          </cell>
          <cell r="C76" t="str">
            <v>Хоз. нужды энергосистемы ВН</v>
          </cell>
          <cell r="D76"/>
          <cell r="E76">
            <v>0.78100000000000003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/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A77">
            <v>3.18</v>
          </cell>
          <cell r="B77">
            <v>18</v>
          </cell>
          <cell r="C77" t="str">
            <v>Население с эл. плитами</v>
          </cell>
          <cell r="D77"/>
          <cell r="E77">
            <v>0.52</v>
          </cell>
          <cell r="F77">
            <v>226</v>
          </cell>
          <cell r="G77">
            <v>212</v>
          </cell>
          <cell r="H77">
            <v>200</v>
          </cell>
          <cell r="I77">
            <v>160</v>
          </cell>
          <cell r="J77">
            <v>152</v>
          </cell>
          <cell r="K77">
            <v>108</v>
          </cell>
          <cell r="L77">
            <v>95</v>
          </cell>
          <cell r="M77">
            <v>108</v>
          </cell>
          <cell r="N77">
            <v>125</v>
          </cell>
          <cell r="O77">
            <v>158</v>
          </cell>
          <cell r="P77">
            <v>200</v>
          </cell>
          <cell r="Q77">
            <v>222</v>
          </cell>
          <cell r="R77"/>
          <cell r="S77">
            <v>638</v>
          </cell>
          <cell r="T77">
            <v>420</v>
          </cell>
          <cell r="U77">
            <v>328</v>
          </cell>
          <cell r="V77">
            <v>580</v>
          </cell>
          <cell r="W77">
            <v>1966</v>
          </cell>
        </row>
        <row r="78">
          <cell r="A78">
            <v>3.19</v>
          </cell>
          <cell r="B78">
            <v>19</v>
          </cell>
          <cell r="C78" t="str">
            <v>Население с газовыми плитами</v>
          </cell>
          <cell r="D78"/>
          <cell r="E78">
            <v>0.74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/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  <row r="79">
          <cell r="A79">
            <v>3.2</v>
          </cell>
          <cell r="B79">
            <v>20</v>
          </cell>
          <cell r="C79" t="str">
            <v xml:space="preserve">Населенные пункты сельские </v>
          </cell>
          <cell r="D79"/>
          <cell r="E79">
            <v>0.46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/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A80">
            <v>3.21</v>
          </cell>
          <cell r="B80">
            <v>21</v>
          </cell>
          <cell r="C80" t="str">
            <v>Населенные пункты городские</v>
          </cell>
          <cell r="D80"/>
          <cell r="E80">
            <v>0.65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/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A81">
            <v>3.22</v>
          </cell>
          <cell r="B81">
            <v>22</v>
          </cell>
          <cell r="C81" t="str">
            <v>Насел. пункты город. (гаражн. кооп)</v>
          </cell>
          <cell r="D81"/>
          <cell r="E81">
            <v>0.65</v>
          </cell>
          <cell r="F81">
            <v>4</v>
          </cell>
          <cell r="G81">
            <v>4</v>
          </cell>
          <cell r="H81">
            <v>4</v>
          </cell>
          <cell r="I81">
            <v>3.7</v>
          </cell>
          <cell r="J81">
            <v>3.7</v>
          </cell>
          <cell r="K81">
            <v>1.7</v>
          </cell>
          <cell r="L81">
            <v>1.5</v>
          </cell>
          <cell r="M81">
            <v>1.5</v>
          </cell>
          <cell r="N81">
            <v>1.7</v>
          </cell>
          <cell r="O81">
            <v>3</v>
          </cell>
          <cell r="P81">
            <v>4</v>
          </cell>
          <cell r="Q81">
            <v>4</v>
          </cell>
          <cell r="R81"/>
          <cell r="S81">
            <v>12</v>
          </cell>
          <cell r="T81">
            <v>9.1</v>
          </cell>
          <cell r="U81">
            <v>4.7</v>
          </cell>
          <cell r="V81">
            <v>11</v>
          </cell>
          <cell r="W81">
            <v>36.799999999999997</v>
          </cell>
        </row>
        <row r="82">
          <cell r="A82">
            <v>3.23</v>
          </cell>
          <cell r="B82">
            <v>23</v>
          </cell>
          <cell r="C82" t="str">
            <v>Население с эл. плитами с общ. учётом</v>
          </cell>
          <cell r="D82"/>
          <cell r="E82">
            <v>0.46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/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A83">
            <v>3.24</v>
          </cell>
          <cell r="B83">
            <v>24</v>
          </cell>
          <cell r="C83" t="str">
            <v>Перепродавец пром.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/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</row>
        <row r="84">
          <cell r="A84">
            <v>3.25</v>
          </cell>
          <cell r="B84">
            <v>25</v>
          </cell>
          <cell r="C84" t="str">
            <v>Перепродавец населен.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/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</row>
        <row r="85">
          <cell r="A85">
            <v>4</v>
          </cell>
          <cell r="B85"/>
          <cell r="C85" t="str">
            <v>"Теплоэнергоремонт"</v>
          </cell>
          <cell r="D85"/>
          <cell r="E85"/>
          <cell r="F85">
            <v>5430</v>
          </cell>
          <cell r="G85">
            <v>4980</v>
          </cell>
          <cell r="H85">
            <v>4865</v>
          </cell>
          <cell r="I85">
            <v>4315</v>
          </cell>
          <cell r="J85">
            <v>3500</v>
          </cell>
          <cell r="K85">
            <v>2780</v>
          </cell>
          <cell r="L85">
            <v>2170</v>
          </cell>
          <cell r="M85">
            <v>2830</v>
          </cell>
          <cell r="N85">
            <v>3645</v>
          </cell>
          <cell r="O85">
            <v>4260</v>
          </cell>
          <cell r="P85">
            <v>4945</v>
          </cell>
          <cell r="Q85">
            <v>5280</v>
          </cell>
          <cell r="R85" t="str">
            <v>А</v>
          </cell>
          <cell r="S85">
            <v>15275</v>
          </cell>
          <cell r="T85">
            <v>10595</v>
          </cell>
          <cell r="U85">
            <v>8645</v>
          </cell>
          <cell r="V85">
            <v>14485</v>
          </cell>
          <cell r="W85">
            <v>49000</v>
          </cell>
        </row>
        <row r="86">
          <cell r="C86" t="str">
            <v>Заявленная мощность кВт</v>
          </cell>
          <cell r="D86"/>
          <cell r="E86"/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/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</row>
        <row r="87">
          <cell r="A87">
            <v>4.01</v>
          </cell>
          <cell r="B87">
            <v>1</v>
          </cell>
          <cell r="C87" t="str">
            <v>Пром. &gt; 750 кВА (мощность) ВН</v>
          </cell>
          <cell r="D87"/>
          <cell r="E87">
            <v>387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/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A88">
            <v>4.0199999999999996</v>
          </cell>
          <cell r="B88">
            <v>2</v>
          </cell>
          <cell r="C88" t="str">
            <v>Пром. &gt; 750 кВА (мощность) СН</v>
          </cell>
          <cell r="D88"/>
          <cell r="E88">
            <v>510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/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A89">
            <v>4.03</v>
          </cell>
          <cell r="B89">
            <v>3</v>
          </cell>
          <cell r="C89" t="str">
            <v>Пром. &gt; 750 кВА (эл. энергия) ВН</v>
          </cell>
          <cell r="D89"/>
          <cell r="E89">
            <v>0.27100000000000002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/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</row>
        <row r="90">
          <cell r="A90">
            <v>4.04</v>
          </cell>
          <cell r="B90">
            <v>4</v>
          </cell>
          <cell r="C90" t="str">
            <v>Пром. &gt; 750 кВА (одностав.) ВН</v>
          </cell>
          <cell r="D90"/>
          <cell r="E90">
            <v>0.82199999999999995</v>
          </cell>
          <cell r="F90">
            <v>70</v>
          </cell>
          <cell r="G90">
            <v>65</v>
          </cell>
          <cell r="H90">
            <v>65</v>
          </cell>
          <cell r="I90">
            <v>65</v>
          </cell>
          <cell r="J90">
            <v>50</v>
          </cell>
          <cell r="K90">
            <v>20</v>
          </cell>
          <cell r="L90">
            <v>20</v>
          </cell>
          <cell r="M90">
            <v>25</v>
          </cell>
          <cell r="N90">
            <v>40</v>
          </cell>
          <cell r="O90">
            <v>60</v>
          </cell>
          <cell r="P90">
            <v>65</v>
          </cell>
          <cell r="Q90">
            <v>70</v>
          </cell>
          <cell r="R90"/>
          <cell r="S90">
            <v>200</v>
          </cell>
          <cell r="T90">
            <v>135</v>
          </cell>
          <cell r="U90">
            <v>85</v>
          </cell>
          <cell r="V90">
            <v>195</v>
          </cell>
          <cell r="W90">
            <v>615</v>
          </cell>
        </row>
        <row r="91">
          <cell r="A91">
            <v>4.05</v>
          </cell>
          <cell r="B91">
            <v>5</v>
          </cell>
          <cell r="C91" t="str">
            <v>Пром. до 750 кВА (эл. энергия) ВН</v>
          </cell>
          <cell r="D91"/>
          <cell r="E91">
            <v>0.82199999999999995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/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</row>
        <row r="92">
          <cell r="A92">
            <v>4.0599999999999996</v>
          </cell>
          <cell r="B92">
            <v>6</v>
          </cell>
          <cell r="C92" t="str">
            <v>Пром. до 750 кВА (эл. энергия) СН</v>
          </cell>
          <cell r="D92"/>
          <cell r="E92">
            <v>1.0349999999999999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/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A93">
            <v>4.07</v>
          </cell>
          <cell r="B93">
            <v>7</v>
          </cell>
          <cell r="C93" t="str">
            <v>Пром. до 750 кВА (эл. энергия) НН</v>
          </cell>
          <cell r="D93"/>
          <cell r="E93">
            <v>1.1259999999999999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/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</row>
        <row r="94">
          <cell r="A94">
            <v>4.08</v>
          </cell>
          <cell r="B94">
            <v>8</v>
          </cell>
          <cell r="C94" t="str">
            <v>Бюджет &gt; 750 кВА (мощнсть) ВН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/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</row>
        <row r="95">
          <cell r="A95">
            <v>4.09</v>
          </cell>
          <cell r="B95">
            <v>9</v>
          </cell>
          <cell r="C95" t="str">
            <v>Бюджет &gt; 750 кВА (мощнсть) СН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/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</row>
        <row r="96">
          <cell r="A96">
            <v>4.0999999999999996</v>
          </cell>
          <cell r="B96">
            <v>10</v>
          </cell>
          <cell r="C96" t="str">
            <v>Бюджет &gt; 750 кВА (эл. энергия) ВН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/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97">
          <cell r="A97">
            <v>4.1100000000000003</v>
          </cell>
          <cell r="B97">
            <v>11</v>
          </cell>
          <cell r="C97" t="str">
            <v>Бюджет &gt; 750 кВА (одностав) ВН</v>
          </cell>
          <cell r="D97"/>
          <cell r="E97">
            <v>0.70299999999999996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/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</row>
        <row r="98">
          <cell r="A98">
            <v>4.12</v>
          </cell>
          <cell r="B98">
            <v>12</v>
          </cell>
          <cell r="C98" t="str">
            <v>Бюджет до 750 кВА (эл. энергия) ВН</v>
          </cell>
          <cell r="D98"/>
          <cell r="E98">
            <v>0.70299999999999996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/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A99">
            <v>4.13</v>
          </cell>
          <cell r="B99">
            <v>13</v>
          </cell>
          <cell r="C99" t="str">
            <v>Бюджет до 750 кВА (эл. энергия) СН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/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</row>
        <row r="100">
          <cell r="A100">
            <v>4.1399999999999997</v>
          </cell>
          <cell r="B100">
            <v>14</v>
          </cell>
          <cell r="C100" t="str">
            <v>Бюджет до 750 кВА (эл. энергия) НН</v>
          </cell>
          <cell r="D100"/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/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A101">
            <v>4.1500000000000004</v>
          </cell>
          <cell r="B101">
            <v>15</v>
          </cell>
          <cell r="C101" t="str">
            <v>Непром. потребители ВН</v>
          </cell>
          <cell r="D101"/>
          <cell r="E101">
            <v>0.82199999999999995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/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A102">
            <v>4.16</v>
          </cell>
          <cell r="B102">
            <v>16</v>
          </cell>
          <cell r="C102" t="str">
            <v>Сельское хозяйство НД</v>
          </cell>
          <cell r="D102"/>
          <cell r="E102">
            <v>0.68400000000000005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/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A103">
            <v>4.17</v>
          </cell>
          <cell r="B103">
            <v>17</v>
          </cell>
          <cell r="C103" t="str">
            <v>Хоз. нужды энергосистемы ВН</v>
          </cell>
          <cell r="D103"/>
          <cell r="E103">
            <v>0.78100000000000003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/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</row>
        <row r="104">
          <cell r="A104">
            <v>4.18</v>
          </cell>
          <cell r="B104">
            <v>18</v>
          </cell>
          <cell r="C104" t="str">
            <v>Население с эл. плитами</v>
          </cell>
          <cell r="D104"/>
          <cell r="E104">
            <v>0.52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/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</row>
        <row r="105">
          <cell r="A105">
            <v>4.1900000000000004</v>
          </cell>
          <cell r="B105">
            <v>19</v>
          </cell>
          <cell r="C105" t="str">
            <v>Население с газовыми плитами</v>
          </cell>
          <cell r="D105"/>
          <cell r="E105">
            <v>0.74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/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</row>
        <row r="106">
          <cell r="A106">
            <v>4.2</v>
          </cell>
          <cell r="B106">
            <v>20</v>
          </cell>
          <cell r="C106" t="str">
            <v xml:space="preserve">Населенные пункты сельские </v>
          </cell>
          <cell r="D106"/>
          <cell r="E106">
            <v>0.46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/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</row>
        <row r="107">
          <cell r="A107">
            <v>4.21</v>
          </cell>
          <cell r="B107">
            <v>21</v>
          </cell>
          <cell r="C107" t="str">
            <v>Населенные пункты городские</v>
          </cell>
          <cell r="D107"/>
          <cell r="E107">
            <v>0.65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/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</row>
        <row r="108">
          <cell r="A108">
            <v>4.22</v>
          </cell>
          <cell r="B108">
            <v>22</v>
          </cell>
          <cell r="C108" t="str">
            <v>Насел. пункты город. (гаражн. кооп)</v>
          </cell>
          <cell r="D108"/>
          <cell r="E108">
            <v>0.65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/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</row>
        <row r="109">
          <cell r="A109">
            <v>4.2300000000000004</v>
          </cell>
          <cell r="B109">
            <v>23</v>
          </cell>
          <cell r="C109" t="str">
            <v>Население с эл. плитами с общ. учётом</v>
          </cell>
          <cell r="D109"/>
          <cell r="E109">
            <v>0.46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/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</row>
        <row r="110">
          <cell r="A110">
            <v>4.24</v>
          </cell>
          <cell r="B110">
            <v>24</v>
          </cell>
          <cell r="C110" t="str">
            <v>Перепродавец пром.</v>
          </cell>
          <cell r="D110"/>
          <cell r="E110">
            <v>0</v>
          </cell>
          <cell r="F110">
            <v>1710</v>
          </cell>
          <cell r="G110">
            <v>1615</v>
          </cell>
          <cell r="H110">
            <v>1550</v>
          </cell>
          <cell r="I110">
            <v>1500</v>
          </cell>
          <cell r="J110">
            <v>1250</v>
          </cell>
          <cell r="K110">
            <v>860</v>
          </cell>
          <cell r="L110">
            <v>650</v>
          </cell>
          <cell r="M110">
            <v>705</v>
          </cell>
          <cell r="N110">
            <v>1205</v>
          </cell>
          <cell r="O110">
            <v>1500</v>
          </cell>
          <cell r="P110">
            <v>1680</v>
          </cell>
          <cell r="Q110">
            <v>1710</v>
          </cell>
          <cell r="R110"/>
          <cell r="S110">
            <v>4875</v>
          </cell>
          <cell r="T110">
            <v>3610</v>
          </cell>
          <cell r="U110">
            <v>2560</v>
          </cell>
          <cell r="V110">
            <v>4890</v>
          </cell>
          <cell r="W110">
            <v>15935</v>
          </cell>
        </row>
        <row r="111">
          <cell r="A111">
            <v>4.25</v>
          </cell>
          <cell r="B111">
            <v>25</v>
          </cell>
          <cell r="C111" t="str">
            <v>Перепродавец населен.</v>
          </cell>
          <cell r="D111"/>
          <cell r="E111">
            <v>0</v>
          </cell>
          <cell r="F111">
            <v>3650</v>
          </cell>
          <cell r="G111">
            <v>3300</v>
          </cell>
          <cell r="H111">
            <v>3250</v>
          </cell>
          <cell r="I111">
            <v>2750</v>
          </cell>
          <cell r="J111">
            <v>2200</v>
          </cell>
          <cell r="K111">
            <v>1900</v>
          </cell>
          <cell r="L111">
            <v>1500</v>
          </cell>
          <cell r="M111">
            <v>2100</v>
          </cell>
          <cell r="N111">
            <v>2400</v>
          </cell>
          <cell r="O111">
            <v>2700</v>
          </cell>
          <cell r="P111">
            <v>3200</v>
          </cell>
          <cell r="Q111">
            <v>3500</v>
          </cell>
          <cell r="R111"/>
          <cell r="S111">
            <v>10200</v>
          </cell>
          <cell r="T111">
            <v>6850</v>
          </cell>
          <cell r="U111">
            <v>6000</v>
          </cell>
          <cell r="V111">
            <v>9400</v>
          </cell>
          <cell r="W111">
            <v>32450</v>
          </cell>
        </row>
        <row r="112">
          <cell r="A112">
            <v>5</v>
          </cell>
          <cell r="B112"/>
          <cell r="C112" t="str">
            <v>РЕЧПОРТ</v>
          </cell>
          <cell r="D112"/>
          <cell r="E112"/>
          <cell r="F112">
            <v>150</v>
          </cell>
          <cell r="G112">
            <v>150</v>
          </cell>
          <cell r="H112">
            <v>150</v>
          </cell>
          <cell r="I112">
            <v>150</v>
          </cell>
          <cell r="J112">
            <v>150</v>
          </cell>
          <cell r="K112">
            <v>100</v>
          </cell>
          <cell r="L112">
            <v>60</v>
          </cell>
          <cell r="M112">
            <v>80</v>
          </cell>
          <cell r="N112">
            <v>90</v>
          </cell>
          <cell r="O112">
            <v>110</v>
          </cell>
          <cell r="P112">
            <v>120</v>
          </cell>
          <cell r="Q112">
            <v>150</v>
          </cell>
          <cell r="R112" t="str">
            <v>А</v>
          </cell>
          <cell r="S112">
            <v>450</v>
          </cell>
          <cell r="T112">
            <v>400</v>
          </cell>
          <cell r="U112">
            <v>230</v>
          </cell>
          <cell r="V112">
            <v>380</v>
          </cell>
          <cell r="W112">
            <v>1460</v>
          </cell>
        </row>
        <row r="113">
          <cell r="C113" t="str">
            <v>Заявленная мощность кВт</v>
          </cell>
          <cell r="D113"/>
          <cell r="E113"/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/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</row>
        <row r="114">
          <cell r="A114">
            <v>5.01</v>
          </cell>
          <cell r="B114">
            <v>1</v>
          </cell>
          <cell r="C114" t="str">
            <v>Пром. &gt; 750 кВА (мощность) ВН</v>
          </cell>
          <cell r="D114"/>
          <cell r="E114">
            <v>387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/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</row>
        <row r="115">
          <cell r="A115">
            <v>5.0199999999999996</v>
          </cell>
          <cell r="B115">
            <v>2</v>
          </cell>
          <cell r="C115" t="str">
            <v>Пром. &gt; 750 кВА (мощность) СН</v>
          </cell>
          <cell r="D115"/>
          <cell r="E115">
            <v>510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/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</row>
        <row r="116">
          <cell r="A116">
            <v>5.03</v>
          </cell>
          <cell r="B116">
            <v>3</v>
          </cell>
          <cell r="C116" t="str">
            <v>Пром. &gt; 750 кВА (эл. энергия) ВН</v>
          </cell>
          <cell r="D116"/>
          <cell r="E116">
            <v>0.27100000000000002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/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A117">
            <v>5.04</v>
          </cell>
          <cell r="B117">
            <v>4</v>
          </cell>
          <cell r="C117" t="str">
            <v>Пром. &gt; 750 кВА (одностав.) ВН</v>
          </cell>
          <cell r="D117"/>
          <cell r="E117">
            <v>0.82199999999999995</v>
          </cell>
          <cell r="F117">
            <v>115</v>
          </cell>
          <cell r="G117">
            <v>115</v>
          </cell>
          <cell r="H117">
            <v>130</v>
          </cell>
          <cell r="I117">
            <v>131</v>
          </cell>
          <cell r="J117">
            <v>137</v>
          </cell>
          <cell r="K117">
            <v>92</v>
          </cell>
          <cell r="L117">
            <v>52</v>
          </cell>
          <cell r="M117">
            <v>67</v>
          </cell>
          <cell r="N117">
            <v>70</v>
          </cell>
          <cell r="O117">
            <v>85</v>
          </cell>
          <cell r="P117">
            <v>85</v>
          </cell>
          <cell r="Q117">
            <v>115</v>
          </cell>
          <cell r="R117"/>
          <cell r="S117">
            <v>360</v>
          </cell>
          <cell r="T117">
            <v>360</v>
          </cell>
          <cell r="U117">
            <v>189</v>
          </cell>
          <cell r="V117">
            <v>285</v>
          </cell>
          <cell r="W117">
            <v>1194</v>
          </cell>
        </row>
        <row r="118">
          <cell r="A118">
            <v>5.05</v>
          </cell>
          <cell r="B118">
            <v>5</v>
          </cell>
          <cell r="C118" t="str">
            <v>Пром. до 750 кВА (эл. энергия) ВН</v>
          </cell>
          <cell r="D118"/>
          <cell r="E118">
            <v>0.82199999999999995</v>
          </cell>
          <cell r="F118">
            <v>5</v>
          </cell>
          <cell r="G118">
            <v>5</v>
          </cell>
          <cell r="H118">
            <v>5</v>
          </cell>
          <cell r="I118">
            <v>4</v>
          </cell>
          <cell r="J118">
            <v>3</v>
          </cell>
          <cell r="K118">
            <v>3</v>
          </cell>
          <cell r="L118">
            <v>3</v>
          </cell>
          <cell r="M118">
            <v>3</v>
          </cell>
          <cell r="N118">
            <v>5</v>
          </cell>
          <cell r="O118">
            <v>5</v>
          </cell>
          <cell r="P118">
            <v>5</v>
          </cell>
          <cell r="Q118">
            <v>5</v>
          </cell>
          <cell r="R118"/>
          <cell r="S118">
            <v>15</v>
          </cell>
          <cell r="T118">
            <v>10</v>
          </cell>
          <cell r="U118">
            <v>11</v>
          </cell>
          <cell r="V118">
            <v>15</v>
          </cell>
          <cell r="W118">
            <v>51</v>
          </cell>
        </row>
        <row r="119">
          <cell r="A119">
            <v>5.0599999999999996</v>
          </cell>
          <cell r="B119">
            <v>6</v>
          </cell>
          <cell r="C119" t="str">
            <v>Пром. до 750 кВА (эл. энергия) СН</v>
          </cell>
          <cell r="D119"/>
          <cell r="E119">
            <v>1.0349999999999999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/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</row>
        <row r="120">
          <cell r="A120">
            <v>5.07</v>
          </cell>
          <cell r="B120">
            <v>7</v>
          </cell>
          <cell r="C120" t="str">
            <v>Пром. до 750 кВА (эл. энергия) НН</v>
          </cell>
          <cell r="D120"/>
          <cell r="E120">
            <v>1.1259999999999999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/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A121">
            <v>5.08</v>
          </cell>
          <cell r="B121">
            <v>8</v>
          </cell>
          <cell r="C121" t="str">
            <v>Бюджет &gt; 750 кВА (мощнсть) ВН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/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</row>
        <row r="122">
          <cell r="A122">
            <v>5.09</v>
          </cell>
          <cell r="B122">
            <v>9</v>
          </cell>
          <cell r="C122" t="str">
            <v>Бюджет &gt; 750 кВА (мощнсть) СН</v>
          </cell>
          <cell r="D122"/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/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A123">
            <v>5.0999999999999996</v>
          </cell>
          <cell r="B123">
            <v>10</v>
          </cell>
          <cell r="C123" t="str">
            <v>Бюджет &gt; 750 кВА (эл. энергия) ВН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/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</row>
        <row r="124">
          <cell r="A124">
            <v>5.1100000000000003</v>
          </cell>
          <cell r="B124">
            <v>11</v>
          </cell>
          <cell r="C124" t="str">
            <v>Бюджет &gt; 750 кВА (одностав) ВН</v>
          </cell>
          <cell r="D124"/>
          <cell r="E124">
            <v>0.70299999999999996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/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A125">
            <v>5.12</v>
          </cell>
          <cell r="B125">
            <v>12</v>
          </cell>
          <cell r="C125" t="str">
            <v>Бюджет до 750 кВА (эл. энергия) ВН</v>
          </cell>
          <cell r="D125"/>
          <cell r="E125">
            <v>0.70299999999999996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/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A126">
            <v>5.13</v>
          </cell>
          <cell r="B126">
            <v>13</v>
          </cell>
          <cell r="C126" t="str">
            <v>Бюджет до 750 кВА (эл. энергия) СН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/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A127">
            <v>5.14</v>
          </cell>
          <cell r="B127">
            <v>14</v>
          </cell>
          <cell r="C127" t="str">
            <v>Бюджет до 750 кВА (эл. энергия) НН</v>
          </cell>
          <cell r="D127"/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/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</row>
        <row r="128">
          <cell r="A128">
            <v>5.15</v>
          </cell>
          <cell r="B128">
            <v>15</v>
          </cell>
          <cell r="C128" t="str">
            <v>Непром. потребители ВН</v>
          </cell>
          <cell r="D128"/>
          <cell r="E128">
            <v>0.82199999999999995</v>
          </cell>
          <cell r="F128">
            <v>30</v>
          </cell>
          <cell r="G128">
            <v>30</v>
          </cell>
          <cell r="H128">
            <v>15</v>
          </cell>
          <cell r="I128">
            <v>15</v>
          </cell>
          <cell r="J128">
            <v>10</v>
          </cell>
          <cell r="K128">
            <v>5</v>
          </cell>
          <cell r="L128">
            <v>5</v>
          </cell>
          <cell r="M128">
            <v>10</v>
          </cell>
          <cell r="N128">
            <v>15</v>
          </cell>
          <cell r="O128">
            <v>20</v>
          </cell>
          <cell r="P128">
            <v>30</v>
          </cell>
          <cell r="Q128">
            <v>30</v>
          </cell>
          <cell r="R128"/>
          <cell r="S128">
            <v>75</v>
          </cell>
          <cell r="T128">
            <v>30</v>
          </cell>
          <cell r="U128">
            <v>30</v>
          </cell>
          <cell r="V128">
            <v>80</v>
          </cell>
          <cell r="W128">
            <v>215</v>
          </cell>
        </row>
        <row r="129">
          <cell r="A129">
            <v>5.16</v>
          </cell>
          <cell r="B129">
            <v>16</v>
          </cell>
          <cell r="C129" t="str">
            <v>Сельское хозяйство НД</v>
          </cell>
          <cell r="D129"/>
          <cell r="E129">
            <v>0.68400000000000005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/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A130">
            <v>5.17</v>
          </cell>
          <cell r="B130">
            <v>17</v>
          </cell>
          <cell r="C130" t="str">
            <v>Хоз. нужды энергосистемы ВН</v>
          </cell>
          <cell r="D130"/>
          <cell r="E130">
            <v>0.78100000000000003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/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</row>
        <row r="131">
          <cell r="A131">
            <v>5.18</v>
          </cell>
          <cell r="B131">
            <v>18</v>
          </cell>
          <cell r="C131" t="str">
            <v>Население с эл. плитами</v>
          </cell>
          <cell r="D131"/>
          <cell r="E131">
            <v>0.52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/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</row>
        <row r="132">
          <cell r="A132">
            <v>5.19</v>
          </cell>
          <cell r="B132">
            <v>19</v>
          </cell>
          <cell r="C132" t="str">
            <v>Население с газовыми плитами</v>
          </cell>
          <cell r="D132"/>
          <cell r="E132">
            <v>0.74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/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A133">
            <v>5.2</v>
          </cell>
          <cell r="B133">
            <v>20</v>
          </cell>
          <cell r="C133" t="str">
            <v xml:space="preserve">Населенные пункты сельские </v>
          </cell>
          <cell r="D133"/>
          <cell r="E133">
            <v>0.46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/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</row>
        <row r="134">
          <cell r="A134">
            <v>5.21</v>
          </cell>
          <cell r="B134">
            <v>21</v>
          </cell>
          <cell r="C134" t="str">
            <v>Населенные пункты городские</v>
          </cell>
          <cell r="D134"/>
          <cell r="E134">
            <v>0.65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/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</row>
        <row r="135">
          <cell r="A135">
            <v>5.22</v>
          </cell>
          <cell r="B135">
            <v>22</v>
          </cell>
          <cell r="C135" t="str">
            <v>Насел. пункты город. (гаражн. кооп)</v>
          </cell>
          <cell r="D135"/>
          <cell r="E135">
            <v>0.65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/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</row>
        <row r="136">
          <cell r="A136">
            <v>5.23</v>
          </cell>
          <cell r="B136">
            <v>23</v>
          </cell>
          <cell r="C136" t="str">
            <v>Население с эл. плитами с общ. учётом</v>
          </cell>
          <cell r="D136"/>
          <cell r="E136">
            <v>0.46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/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</row>
        <row r="137">
          <cell r="A137">
            <v>5.24</v>
          </cell>
          <cell r="B137">
            <v>24</v>
          </cell>
          <cell r="C137" t="str">
            <v>Перепродавец пром.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/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</row>
        <row r="138">
          <cell r="A138">
            <v>5.25</v>
          </cell>
          <cell r="B138">
            <v>25</v>
          </cell>
          <cell r="C138" t="str">
            <v>Перепродавец населен.</v>
          </cell>
          <cell r="D138"/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/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</row>
        <row r="139">
          <cell r="A139">
            <v>6</v>
          </cell>
          <cell r="B139"/>
          <cell r="C139" t="str">
            <v>Новый Абонент</v>
          </cell>
          <cell r="D139"/>
          <cell r="E139"/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 t="str">
            <v>А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</row>
        <row r="140">
          <cell r="C140" t="str">
            <v>Заявленная мощность кВт</v>
          </cell>
          <cell r="D140"/>
          <cell r="E140"/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/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</row>
        <row r="141">
          <cell r="A141">
            <v>6.01</v>
          </cell>
          <cell r="B141">
            <v>1</v>
          </cell>
          <cell r="C141" t="str">
            <v>Пром. &gt; 750 кВА (мощность) ВН</v>
          </cell>
          <cell r="D141"/>
          <cell r="E141">
            <v>387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/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A142">
            <v>6.02</v>
          </cell>
          <cell r="B142">
            <v>2</v>
          </cell>
          <cell r="C142" t="str">
            <v>Пром. &gt; 750 кВА (мощность) СН</v>
          </cell>
          <cell r="D142"/>
          <cell r="E142">
            <v>510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/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A143">
            <v>6.03</v>
          </cell>
          <cell r="B143">
            <v>3</v>
          </cell>
          <cell r="C143" t="str">
            <v>Пром. &gt; 750 кВА (эл. энергия) ВН</v>
          </cell>
          <cell r="D143"/>
          <cell r="E143">
            <v>0.27100000000000002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/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A144">
            <v>6.04</v>
          </cell>
          <cell r="B144">
            <v>4</v>
          </cell>
          <cell r="C144" t="str">
            <v>Пром. &gt; 750 кВА (одностав.) ВН</v>
          </cell>
          <cell r="D144"/>
          <cell r="E144">
            <v>0.82199999999999995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/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</row>
        <row r="145">
          <cell r="A145">
            <v>6.05</v>
          </cell>
          <cell r="B145">
            <v>5</v>
          </cell>
          <cell r="C145" t="str">
            <v>Пром. до 750 кВА (эл. энергия) ВН</v>
          </cell>
          <cell r="D145"/>
          <cell r="E145">
            <v>0.82199999999999995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/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</row>
        <row r="146">
          <cell r="A146">
            <v>6.06</v>
          </cell>
          <cell r="B146">
            <v>6</v>
          </cell>
          <cell r="C146" t="str">
            <v>Пром. до 750 кВА (эл. энергия) СН</v>
          </cell>
          <cell r="D146"/>
          <cell r="E146">
            <v>1.0349999999999999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/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</row>
        <row r="147">
          <cell r="A147">
            <v>6.07</v>
          </cell>
          <cell r="B147">
            <v>7</v>
          </cell>
          <cell r="C147" t="str">
            <v>Пром. до 750 кВА (эл. энергия) НН</v>
          </cell>
          <cell r="D147"/>
          <cell r="E147">
            <v>1.1259999999999999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/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</row>
        <row r="148">
          <cell r="A148">
            <v>6.08</v>
          </cell>
          <cell r="B148">
            <v>8</v>
          </cell>
          <cell r="C148" t="str">
            <v>Бюджет &gt; 750 кВА (мощнсть) ВН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/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</row>
        <row r="149">
          <cell r="A149">
            <v>6.09</v>
          </cell>
          <cell r="B149">
            <v>9</v>
          </cell>
          <cell r="C149" t="str">
            <v>Бюджет &gt; 750 кВА (мощнсть) СН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/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</row>
        <row r="150">
          <cell r="A150">
            <v>6.1</v>
          </cell>
          <cell r="B150">
            <v>10</v>
          </cell>
          <cell r="C150" t="str">
            <v>Бюджет &gt; 750 кВА (эл. энергия) ВН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/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</row>
        <row r="151">
          <cell r="A151">
            <v>6.11</v>
          </cell>
          <cell r="B151">
            <v>11</v>
          </cell>
          <cell r="C151" t="str">
            <v>Бюджет &gt; 750 кВА (одностав) ВН</v>
          </cell>
          <cell r="D151"/>
          <cell r="E151">
            <v>0.70299999999999996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/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</row>
        <row r="152">
          <cell r="A152">
            <v>6.12</v>
          </cell>
          <cell r="B152">
            <v>12</v>
          </cell>
          <cell r="C152" t="str">
            <v>Бюджет до 750 кВА (эл. энергия) ВН</v>
          </cell>
          <cell r="D152"/>
          <cell r="E152">
            <v>0.70299999999999996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/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A153">
            <v>6.13</v>
          </cell>
          <cell r="B153">
            <v>13</v>
          </cell>
          <cell r="C153" t="str">
            <v>Бюджет до 750 кВА (эл. энергия) СН</v>
          </cell>
          <cell r="D153"/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/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</row>
        <row r="154">
          <cell r="A154">
            <v>6.14</v>
          </cell>
          <cell r="B154">
            <v>14</v>
          </cell>
          <cell r="C154" t="str">
            <v>Бюджет до 750 кВА (эл. энергия) НН</v>
          </cell>
          <cell r="D154"/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/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</row>
        <row r="155">
          <cell r="A155">
            <v>6.15</v>
          </cell>
          <cell r="B155">
            <v>15</v>
          </cell>
          <cell r="C155" t="str">
            <v>Непром. потребители ВН</v>
          </cell>
          <cell r="D155"/>
          <cell r="E155">
            <v>0.82199999999999995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/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</row>
        <row r="156">
          <cell r="A156">
            <v>6.16</v>
          </cell>
          <cell r="B156">
            <v>16</v>
          </cell>
          <cell r="C156" t="str">
            <v>Сельское хозяйство НД</v>
          </cell>
          <cell r="D156"/>
          <cell r="E156">
            <v>0.68400000000000005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/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A157">
            <v>6.17</v>
          </cell>
          <cell r="B157">
            <v>17</v>
          </cell>
          <cell r="C157" t="str">
            <v>Хоз. нужды энергосистемы ВН</v>
          </cell>
          <cell r="D157"/>
          <cell r="E157">
            <v>0.78100000000000003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/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</row>
        <row r="158">
          <cell r="A158">
            <v>6.18</v>
          </cell>
          <cell r="B158">
            <v>18</v>
          </cell>
          <cell r="C158" t="str">
            <v>Население с эл. плитами</v>
          </cell>
          <cell r="D158"/>
          <cell r="E158">
            <v>0.52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/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</row>
        <row r="159">
          <cell r="A159">
            <v>6.19</v>
          </cell>
          <cell r="B159">
            <v>19</v>
          </cell>
          <cell r="C159" t="str">
            <v>Население с газовыми плитами</v>
          </cell>
          <cell r="D159"/>
          <cell r="E159">
            <v>0.74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/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A160">
            <v>6.2</v>
          </cell>
          <cell r="B160">
            <v>20</v>
          </cell>
          <cell r="C160" t="str">
            <v xml:space="preserve">Населенные пункты сельские </v>
          </cell>
          <cell r="D160"/>
          <cell r="E160">
            <v>0.46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/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A161">
            <v>6.21</v>
          </cell>
          <cell r="B161">
            <v>21</v>
          </cell>
          <cell r="C161" t="str">
            <v>Населенные пункты городские</v>
          </cell>
          <cell r="D161"/>
          <cell r="E161">
            <v>0.65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/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</row>
        <row r="162">
          <cell r="A162">
            <v>6.22</v>
          </cell>
          <cell r="B162">
            <v>22</v>
          </cell>
          <cell r="C162" t="str">
            <v>Насел. пункты город. (гаражн. кооп)</v>
          </cell>
          <cell r="D162"/>
          <cell r="E162">
            <v>0.65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/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A163">
            <v>6.23</v>
          </cell>
          <cell r="B163">
            <v>23</v>
          </cell>
          <cell r="C163" t="str">
            <v>Население с эл. плитами с общ. учётом</v>
          </cell>
          <cell r="D163"/>
          <cell r="E163">
            <v>0.46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/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A164">
            <v>6.24</v>
          </cell>
          <cell r="B164">
            <v>24</v>
          </cell>
          <cell r="C164" t="str">
            <v>Перепродавец пром.</v>
          </cell>
          <cell r="D164"/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/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</row>
        <row r="165">
          <cell r="A165">
            <v>6.25</v>
          </cell>
          <cell r="B165">
            <v>25</v>
          </cell>
          <cell r="C165" t="str">
            <v>Перепродавец населен.</v>
          </cell>
          <cell r="D165"/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/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A166">
            <v>7</v>
          </cell>
          <cell r="B166"/>
          <cell r="C166" t="str">
            <v>ООО "Л-Инвест 2001"</v>
          </cell>
          <cell r="D166"/>
          <cell r="E166"/>
          <cell r="F166">
            <v>749</v>
          </cell>
          <cell r="G166">
            <v>676</v>
          </cell>
          <cell r="H166">
            <v>755</v>
          </cell>
          <cell r="I166">
            <v>569</v>
          </cell>
          <cell r="J166">
            <v>462</v>
          </cell>
          <cell r="K166">
            <v>310.5</v>
          </cell>
          <cell r="L166">
            <v>230.5</v>
          </cell>
          <cell r="M166">
            <v>247</v>
          </cell>
          <cell r="N166">
            <v>405.5</v>
          </cell>
          <cell r="O166">
            <v>503</v>
          </cell>
          <cell r="P166">
            <v>597</v>
          </cell>
          <cell r="Q166">
            <v>700</v>
          </cell>
          <cell r="R166" t="str">
            <v>А</v>
          </cell>
          <cell r="S166">
            <v>2180</v>
          </cell>
          <cell r="T166">
            <v>1341.5</v>
          </cell>
          <cell r="U166">
            <v>883</v>
          </cell>
          <cell r="V166">
            <v>1800</v>
          </cell>
          <cell r="W166">
            <v>6204.5</v>
          </cell>
        </row>
        <row r="167">
          <cell r="C167" t="str">
            <v>Заявленная мощность кВт</v>
          </cell>
          <cell r="D167"/>
          <cell r="E167"/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/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</row>
        <row r="168">
          <cell r="A168">
            <v>7.01</v>
          </cell>
          <cell r="B168">
            <v>1</v>
          </cell>
          <cell r="C168" t="str">
            <v>Пром. &gt; 750 кВА (мощность) ВН</v>
          </cell>
          <cell r="D168"/>
          <cell r="E168">
            <v>387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/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</row>
        <row r="169">
          <cell r="A169">
            <v>7.02</v>
          </cell>
          <cell r="B169">
            <v>2</v>
          </cell>
          <cell r="C169" t="str">
            <v>Пром. &gt; 750 кВА (мощность) СН</v>
          </cell>
          <cell r="D169"/>
          <cell r="E169">
            <v>510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/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A170">
            <v>7.03</v>
          </cell>
          <cell r="B170">
            <v>3</v>
          </cell>
          <cell r="C170" t="str">
            <v>Пром. &gt; 750 кВА (эл. энергия) ВН</v>
          </cell>
          <cell r="D170"/>
          <cell r="E170">
            <v>0.27100000000000002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/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</row>
        <row r="171">
          <cell r="A171">
            <v>7.04</v>
          </cell>
          <cell r="B171">
            <v>4</v>
          </cell>
          <cell r="C171" t="str">
            <v>Пром. &gt; 750 кВА (одностав.) ВН</v>
          </cell>
          <cell r="D171"/>
          <cell r="E171">
            <v>0.82199999999999995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/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A172">
            <v>7.05</v>
          </cell>
          <cell r="B172">
            <v>5</v>
          </cell>
          <cell r="C172" t="str">
            <v>Пром. до 750 кВА (эл. энергия) ВН</v>
          </cell>
          <cell r="D172"/>
          <cell r="E172">
            <v>0.82199999999999995</v>
          </cell>
          <cell r="F172">
            <v>550</v>
          </cell>
          <cell r="G172">
            <v>500</v>
          </cell>
          <cell r="H172">
            <v>570</v>
          </cell>
          <cell r="I172">
            <v>420</v>
          </cell>
          <cell r="J172">
            <v>350</v>
          </cell>
          <cell r="K172">
            <v>200</v>
          </cell>
          <cell r="L172">
            <v>170</v>
          </cell>
          <cell r="M172">
            <v>175</v>
          </cell>
          <cell r="N172">
            <v>285</v>
          </cell>
          <cell r="O172">
            <v>340</v>
          </cell>
          <cell r="P172">
            <v>420</v>
          </cell>
          <cell r="Q172">
            <v>500</v>
          </cell>
          <cell r="R172"/>
          <cell r="S172">
            <v>1620</v>
          </cell>
          <cell r="T172">
            <v>970</v>
          </cell>
          <cell r="U172">
            <v>630</v>
          </cell>
          <cell r="V172">
            <v>1260</v>
          </cell>
          <cell r="W172">
            <v>4480</v>
          </cell>
        </row>
        <row r="173">
          <cell r="A173">
            <v>7.06</v>
          </cell>
          <cell r="B173">
            <v>6</v>
          </cell>
          <cell r="C173" t="str">
            <v>Пром. до 750 кВА (эл. энергия) СН</v>
          </cell>
          <cell r="D173"/>
          <cell r="E173">
            <v>1.0349999999999999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/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</row>
        <row r="174">
          <cell r="A174">
            <v>7.07</v>
          </cell>
          <cell r="B174">
            <v>7</v>
          </cell>
          <cell r="C174" t="str">
            <v>Пром. до 750 кВА (эл. энергия) НН</v>
          </cell>
          <cell r="D174"/>
          <cell r="E174">
            <v>1.1259999999999999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/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A175">
            <v>7.08</v>
          </cell>
          <cell r="B175">
            <v>8</v>
          </cell>
          <cell r="C175" t="str">
            <v>Бюджет &gt; 750 кВА (мощнсть) ВН</v>
          </cell>
          <cell r="D175"/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/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</row>
        <row r="176">
          <cell r="A176">
            <v>7.09</v>
          </cell>
          <cell r="B176">
            <v>9</v>
          </cell>
          <cell r="C176" t="str">
            <v>Бюджет &gt; 750 кВА (мощнсть) СН</v>
          </cell>
          <cell r="D176"/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/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</row>
        <row r="177">
          <cell r="A177">
            <v>7.1</v>
          </cell>
          <cell r="B177">
            <v>10</v>
          </cell>
          <cell r="C177" t="str">
            <v>Бюджет &gt; 750 кВА (эл. энергия) ВН</v>
          </cell>
          <cell r="D177"/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/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</row>
        <row r="178">
          <cell r="A178">
            <v>7.11</v>
          </cell>
          <cell r="B178">
            <v>11</v>
          </cell>
          <cell r="C178" t="str">
            <v>Бюджет &gt; 750 кВА (одностав) ВН</v>
          </cell>
          <cell r="D178"/>
          <cell r="E178">
            <v>0.70299999999999996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/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</row>
        <row r="179">
          <cell r="A179">
            <v>7.12</v>
          </cell>
          <cell r="B179">
            <v>12</v>
          </cell>
          <cell r="C179" t="str">
            <v>Бюджет до 750 кВА (эл. энергия) ВН</v>
          </cell>
          <cell r="D179"/>
          <cell r="E179">
            <v>0.70299999999999996</v>
          </cell>
          <cell r="F179">
            <v>6</v>
          </cell>
          <cell r="G179">
            <v>5</v>
          </cell>
          <cell r="H179">
            <v>3</v>
          </cell>
          <cell r="I179">
            <v>7</v>
          </cell>
          <cell r="J179">
            <v>6</v>
          </cell>
          <cell r="K179">
            <v>5.5</v>
          </cell>
          <cell r="L179">
            <v>5.5</v>
          </cell>
          <cell r="M179">
            <v>7</v>
          </cell>
          <cell r="N179">
            <v>8</v>
          </cell>
          <cell r="O179">
            <v>8</v>
          </cell>
          <cell r="P179">
            <v>9</v>
          </cell>
          <cell r="Q179">
            <v>10</v>
          </cell>
          <cell r="R179"/>
          <cell r="S179">
            <v>14</v>
          </cell>
          <cell r="T179">
            <v>18.5</v>
          </cell>
          <cell r="U179">
            <v>20.5</v>
          </cell>
          <cell r="V179">
            <v>27</v>
          </cell>
          <cell r="W179">
            <v>80</v>
          </cell>
        </row>
        <row r="180">
          <cell r="A180">
            <v>7.13</v>
          </cell>
          <cell r="B180">
            <v>13</v>
          </cell>
          <cell r="C180" t="str">
            <v>Бюджет до 750 кВА (эл. энергия) СН</v>
          </cell>
          <cell r="D180"/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/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</row>
        <row r="181">
          <cell r="A181">
            <v>7.14</v>
          </cell>
          <cell r="B181">
            <v>14</v>
          </cell>
          <cell r="C181" t="str">
            <v>Бюджет до 750 кВА (эл. энергия) НН</v>
          </cell>
          <cell r="D181"/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/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A182">
            <v>7.15</v>
          </cell>
          <cell r="B182">
            <v>15</v>
          </cell>
          <cell r="C182" t="str">
            <v>Непром. потребители ВН</v>
          </cell>
          <cell r="D182"/>
          <cell r="E182">
            <v>0.82199999999999995</v>
          </cell>
          <cell r="F182">
            <v>13</v>
          </cell>
          <cell r="G182">
            <v>11</v>
          </cell>
          <cell r="H182">
            <v>12</v>
          </cell>
          <cell r="I182">
            <v>12</v>
          </cell>
          <cell r="J182">
            <v>11</v>
          </cell>
          <cell r="K182">
            <v>10</v>
          </cell>
          <cell r="L182">
            <v>5</v>
          </cell>
          <cell r="M182">
            <v>5</v>
          </cell>
          <cell r="N182">
            <v>2.5</v>
          </cell>
          <cell r="O182">
            <v>5</v>
          </cell>
          <cell r="P182">
            <v>8</v>
          </cell>
          <cell r="Q182">
            <v>10</v>
          </cell>
          <cell r="R182"/>
          <cell r="S182">
            <v>36</v>
          </cell>
          <cell r="T182">
            <v>33</v>
          </cell>
          <cell r="U182">
            <v>12.5</v>
          </cell>
          <cell r="V182">
            <v>23</v>
          </cell>
          <cell r="W182">
            <v>104.5</v>
          </cell>
        </row>
        <row r="183">
          <cell r="A183">
            <v>7.16</v>
          </cell>
          <cell r="B183">
            <v>16</v>
          </cell>
          <cell r="C183" t="str">
            <v>Сельское хозяйство НД</v>
          </cell>
          <cell r="D183"/>
          <cell r="E183">
            <v>0.68400000000000005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/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A184">
            <v>7.17</v>
          </cell>
          <cell r="B184">
            <v>17</v>
          </cell>
          <cell r="C184" t="str">
            <v>Хоз. нужды энергосистемы ВН</v>
          </cell>
          <cell r="D184"/>
          <cell r="E184">
            <v>0.78100000000000003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/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</row>
        <row r="185">
          <cell r="A185">
            <v>7.18</v>
          </cell>
          <cell r="B185">
            <v>18</v>
          </cell>
          <cell r="C185" t="str">
            <v>Население с эл. плитами</v>
          </cell>
          <cell r="D185"/>
          <cell r="E185">
            <v>0.52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/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</row>
        <row r="186">
          <cell r="A186">
            <v>7.19</v>
          </cell>
          <cell r="B186">
            <v>19</v>
          </cell>
          <cell r="C186" t="str">
            <v>Население с газовыми плитами</v>
          </cell>
          <cell r="D186"/>
          <cell r="E186">
            <v>0.74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/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A187">
            <v>7.2</v>
          </cell>
          <cell r="B187">
            <v>20</v>
          </cell>
          <cell r="C187" t="str">
            <v xml:space="preserve">Населенные пункты сельские </v>
          </cell>
          <cell r="D187"/>
          <cell r="E187">
            <v>0.46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/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</row>
        <row r="188">
          <cell r="A188">
            <v>7.21</v>
          </cell>
          <cell r="B188">
            <v>21</v>
          </cell>
          <cell r="C188" t="str">
            <v>Населенные пункты городские</v>
          </cell>
          <cell r="D188"/>
          <cell r="E188">
            <v>0.65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/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</row>
        <row r="189">
          <cell r="A189">
            <v>7.22</v>
          </cell>
          <cell r="B189">
            <v>22</v>
          </cell>
          <cell r="C189" t="str">
            <v>Насел. пункты город. (гаражн. кооп)</v>
          </cell>
          <cell r="D189"/>
          <cell r="E189">
            <v>0.65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/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</row>
        <row r="190">
          <cell r="A190">
            <v>7.23</v>
          </cell>
          <cell r="B190">
            <v>23</v>
          </cell>
          <cell r="C190" t="str">
            <v>Население с эл. плитами с общ. учётом</v>
          </cell>
          <cell r="D190"/>
          <cell r="E190">
            <v>0.46</v>
          </cell>
          <cell r="F190">
            <v>180</v>
          </cell>
          <cell r="G190">
            <v>160</v>
          </cell>
          <cell r="H190">
            <v>170</v>
          </cell>
          <cell r="I190">
            <v>130</v>
          </cell>
          <cell r="J190">
            <v>95</v>
          </cell>
          <cell r="K190">
            <v>95</v>
          </cell>
          <cell r="L190">
            <v>50</v>
          </cell>
          <cell r="M190">
            <v>60</v>
          </cell>
          <cell r="N190">
            <v>110</v>
          </cell>
          <cell r="O190">
            <v>150</v>
          </cell>
          <cell r="P190">
            <v>160</v>
          </cell>
          <cell r="Q190">
            <v>180</v>
          </cell>
          <cell r="R190"/>
          <cell r="S190">
            <v>510</v>
          </cell>
          <cell r="T190">
            <v>320</v>
          </cell>
          <cell r="U190">
            <v>220</v>
          </cell>
          <cell r="V190">
            <v>490</v>
          </cell>
          <cell r="W190">
            <v>1540</v>
          </cell>
        </row>
        <row r="191">
          <cell r="A191">
            <v>7.24</v>
          </cell>
          <cell r="B191">
            <v>24</v>
          </cell>
          <cell r="C191" t="str">
            <v>Перепродавец пром.</v>
          </cell>
          <cell r="D191"/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/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A192">
            <v>7.25</v>
          </cell>
          <cell r="B192">
            <v>25</v>
          </cell>
          <cell r="C192" t="str">
            <v>Перепродавец населен.</v>
          </cell>
          <cell r="D192"/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/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A193">
            <v>8</v>
          </cell>
          <cell r="B193"/>
          <cell r="C193" t="str">
            <v>"Арктикнефтегазстрой"</v>
          </cell>
          <cell r="D193"/>
          <cell r="E193"/>
          <cell r="F193">
            <v>133.5</v>
          </cell>
          <cell r="G193">
            <v>119.5</v>
          </cell>
          <cell r="H193">
            <v>107.5</v>
          </cell>
          <cell r="I193">
            <v>100</v>
          </cell>
          <cell r="J193">
            <v>91</v>
          </cell>
          <cell r="K193">
            <v>83.5</v>
          </cell>
          <cell r="L193">
            <v>77.5</v>
          </cell>
          <cell r="M193">
            <v>82</v>
          </cell>
          <cell r="N193">
            <v>94.5</v>
          </cell>
          <cell r="O193">
            <v>105.5</v>
          </cell>
          <cell r="P193">
            <v>119</v>
          </cell>
          <cell r="Q193">
            <v>137.5</v>
          </cell>
          <cell r="R193" t="str">
            <v>А</v>
          </cell>
          <cell r="S193">
            <v>360.5</v>
          </cell>
          <cell r="T193">
            <v>274.5</v>
          </cell>
          <cell r="U193">
            <v>254</v>
          </cell>
          <cell r="V193">
            <v>362</v>
          </cell>
          <cell r="W193">
            <v>1251</v>
          </cell>
        </row>
        <row r="194">
          <cell r="C194" t="str">
            <v>Заявленная мощность кВт</v>
          </cell>
          <cell r="D194"/>
          <cell r="E194"/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/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</row>
        <row r="195">
          <cell r="A195">
            <v>8.01</v>
          </cell>
          <cell r="B195">
            <v>1</v>
          </cell>
          <cell r="C195" t="str">
            <v>Пром. &gt; 750 кВА (мощность) ВН</v>
          </cell>
          <cell r="D195"/>
          <cell r="E195">
            <v>387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/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</row>
        <row r="196">
          <cell r="A196">
            <v>8.02</v>
          </cell>
          <cell r="B196">
            <v>2</v>
          </cell>
          <cell r="C196" t="str">
            <v>Пром. &gt; 750 кВА (мощность) СН</v>
          </cell>
          <cell r="D196"/>
          <cell r="E196">
            <v>510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/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</row>
        <row r="197">
          <cell r="A197">
            <v>8.0299999999999994</v>
          </cell>
          <cell r="B197">
            <v>3</v>
          </cell>
          <cell r="C197" t="str">
            <v>Пром. &gt; 750 кВА (эл. энергия) ВН</v>
          </cell>
          <cell r="D197"/>
          <cell r="E197">
            <v>0.27100000000000002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/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A198">
            <v>8.0399999999999991</v>
          </cell>
          <cell r="B198">
            <v>4</v>
          </cell>
          <cell r="C198" t="str">
            <v>Пром. &gt; 750 кВА (одностав.) ВН</v>
          </cell>
          <cell r="D198"/>
          <cell r="E198">
            <v>0.82199999999999995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/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</row>
        <row r="199">
          <cell r="A199">
            <v>8.0500000000000007</v>
          </cell>
          <cell r="B199">
            <v>5</v>
          </cell>
          <cell r="C199" t="str">
            <v>Пром. до 750 кВА (эл. энергия) ВН</v>
          </cell>
          <cell r="D199"/>
          <cell r="E199">
            <v>0.82199999999999995</v>
          </cell>
          <cell r="F199">
            <v>133.5</v>
          </cell>
          <cell r="G199">
            <v>119.5</v>
          </cell>
          <cell r="H199">
            <v>107.5</v>
          </cell>
          <cell r="I199">
            <v>100</v>
          </cell>
          <cell r="J199">
            <v>91</v>
          </cell>
          <cell r="K199">
            <v>83.5</v>
          </cell>
          <cell r="L199">
            <v>77.5</v>
          </cell>
          <cell r="M199">
            <v>82</v>
          </cell>
          <cell r="N199">
            <v>94.5</v>
          </cell>
          <cell r="O199">
            <v>105.5</v>
          </cell>
          <cell r="P199">
            <v>119</v>
          </cell>
          <cell r="Q199">
            <v>137.5</v>
          </cell>
          <cell r="R199"/>
          <cell r="S199">
            <v>360.5</v>
          </cell>
          <cell r="T199">
            <v>274.5</v>
          </cell>
          <cell r="U199">
            <v>254</v>
          </cell>
          <cell r="V199">
            <v>362</v>
          </cell>
          <cell r="W199">
            <v>1251</v>
          </cell>
        </row>
        <row r="200">
          <cell r="A200">
            <v>8.06</v>
          </cell>
          <cell r="B200">
            <v>6</v>
          </cell>
          <cell r="C200" t="str">
            <v>Пром. до 750 кВА (эл. энергия) СН</v>
          </cell>
          <cell r="D200"/>
          <cell r="E200">
            <v>1.0349999999999999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/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</row>
        <row r="201">
          <cell r="A201">
            <v>8.07</v>
          </cell>
          <cell r="B201">
            <v>7</v>
          </cell>
          <cell r="C201" t="str">
            <v>Пром. до 750 кВА (эл. энергия) НН</v>
          </cell>
          <cell r="D201"/>
          <cell r="E201">
            <v>1.1259999999999999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/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</row>
        <row r="202">
          <cell r="A202">
            <v>8.08</v>
          </cell>
          <cell r="B202">
            <v>8</v>
          </cell>
          <cell r="C202" t="str">
            <v>Бюджет &gt; 750 кВА (мощнсть) ВН</v>
          </cell>
          <cell r="D202"/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/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</row>
        <row r="203">
          <cell r="A203">
            <v>8.09</v>
          </cell>
          <cell r="B203">
            <v>9</v>
          </cell>
          <cell r="C203" t="str">
            <v>Бюджет &gt; 750 кВА (мощнсть) СН</v>
          </cell>
          <cell r="D203"/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/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</row>
        <row r="204">
          <cell r="A204">
            <v>8.1</v>
          </cell>
          <cell r="B204">
            <v>10</v>
          </cell>
          <cell r="C204" t="str">
            <v>Бюджет &gt; 750 кВА (эл. энергия) ВН</v>
          </cell>
          <cell r="D204"/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/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</row>
        <row r="205">
          <cell r="A205">
            <v>8.11</v>
          </cell>
          <cell r="B205">
            <v>11</v>
          </cell>
          <cell r="C205" t="str">
            <v>Бюджет &gt; 750 кВА (одностав) ВН</v>
          </cell>
          <cell r="D205"/>
          <cell r="E205">
            <v>0.70299999999999996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/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A206">
            <v>8.1199999999999992</v>
          </cell>
          <cell r="B206">
            <v>12</v>
          </cell>
          <cell r="C206" t="str">
            <v>Бюджет до 750 кВА (эл. энергия) ВН</v>
          </cell>
          <cell r="D206"/>
          <cell r="E206">
            <v>0.70299999999999996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/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</row>
        <row r="207">
          <cell r="A207">
            <v>8.1300000000000008</v>
          </cell>
          <cell r="B207">
            <v>13</v>
          </cell>
          <cell r="C207" t="str">
            <v>Бюджет до 750 кВА (эл. энергия) СН</v>
          </cell>
          <cell r="D207"/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/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</row>
        <row r="208">
          <cell r="A208">
            <v>8.14</v>
          </cell>
          <cell r="B208">
            <v>14</v>
          </cell>
          <cell r="C208" t="str">
            <v>Бюджет до 750 кВА (эл. энергия) НН</v>
          </cell>
          <cell r="D208"/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/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</row>
        <row r="209">
          <cell r="A209">
            <v>8.15</v>
          </cell>
          <cell r="B209">
            <v>15</v>
          </cell>
          <cell r="C209" t="str">
            <v>Непром. потребители ВН</v>
          </cell>
          <cell r="D209"/>
          <cell r="E209">
            <v>0.82199999999999995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/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A210">
            <v>8.16</v>
          </cell>
          <cell r="B210">
            <v>16</v>
          </cell>
          <cell r="C210" t="str">
            <v>Сельское хозяйство НД</v>
          </cell>
          <cell r="D210"/>
          <cell r="E210">
            <v>0.68400000000000005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/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</row>
        <row r="211">
          <cell r="A211">
            <v>8.17</v>
          </cell>
          <cell r="B211">
            <v>17</v>
          </cell>
          <cell r="C211" t="str">
            <v>Хоз. нужды энергосистемы ВН</v>
          </cell>
          <cell r="D211"/>
          <cell r="E211">
            <v>0.78100000000000003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/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</row>
        <row r="212">
          <cell r="A212">
            <v>8.18</v>
          </cell>
          <cell r="B212">
            <v>18</v>
          </cell>
          <cell r="C212" t="str">
            <v>Население с эл. плитами</v>
          </cell>
          <cell r="D212"/>
          <cell r="E212">
            <v>0.52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/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</row>
        <row r="213">
          <cell r="A213">
            <v>8.19</v>
          </cell>
          <cell r="B213">
            <v>19</v>
          </cell>
          <cell r="C213" t="str">
            <v>Население с газовыми плитами</v>
          </cell>
          <cell r="D213"/>
          <cell r="E213">
            <v>0.74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/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</row>
        <row r="214">
          <cell r="A214">
            <v>8.1999999999999993</v>
          </cell>
          <cell r="B214">
            <v>20</v>
          </cell>
          <cell r="C214" t="str">
            <v xml:space="preserve">Населенные пункты сельские </v>
          </cell>
          <cell r="D214"/>
          <cell r="E214">
            <v>0.46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/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A215">
            <v>8.2100000000000009</v>
          </cell>
          <cell r="B215">
            <v>21</v>
          </cell>
          <cell r="C215" t="str">
            <v>Населенные пункты городские</v>
          </cell>
          <cell r="D215"/>
          <cell r="E215">
            <v>0.65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/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</row>
        <row r="216">
          <cell r="A216">
            <v>8.2200000000000006</v>
          </cell>
          <cell r="B216">
            <v>22</v>
          </cell>
          <cell r="C216" t="str">
            <v>Насел. пункты город. (гаражн. кооп)</v>
          </cell>
          <cell r="D216"/>
          <cell r="E216">
            <v>0.65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/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</row>
        <row r="217">
          <cell r="A217">
            <v>8.23</v>
          </cell>
          <cell r="B217">
            <v>23</v>
          </cell>
          <cell r="C217" t="str">
            <v>Население с эл. плитами с общ. учётом</v>
          </cell>
          <cell r="D217"/>
          <cell r="E217">
            <v>0.46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/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</row>
        <row r="218">
          <cell r="A218">
            <v>8.24</v>
          </cell>
          <cell r="B218">
            <v>24</v>
          </cell>
          <cell r="C218" t="str">
            <v>Перепродавец пром.</v>
          </cell>
          <cell r="D218"/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/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</row>
        <row r="219">
          <cell r="A219">
            <v>8.25</v>
          </cell>
          <cell r="B219">
            <v>25</v>
          </cell>
          <cell r="C219" t="str">
            <v>Перепродавец населен.</v>
          </cell>
          <cell r="D219"/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/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A220">
            <v>9</v>
          </cell>
          <cell r="B220"/>
          <cell r="C220" t="str">
            <v>"Надымстройгаздобыча"</v>
          </cell>
          <cell r="D220"/>
          <cell r="E220"/>
          <cell r="F220">
            <v>99.3</v>
          </cell>
          <cell r="G220">
            <v>84.4</v>
          </cell>
          <cell r="H220">
            <v>77.7</v>
          </cell>
          <cell r="I220">
            <v>65.8</v>
          </cell>
          <cell r="J220">
            <v>50.2</v>
          </cell>
          <cell r="K220">
            <v>34</v>
          </cell>
          <cell r="L220">
            <v>35</v>
          </cell>
          <cell r="M220">
            <v>44</v>
          </cell>
          <cell r="N220">
            <v>59.5</v>
          </cell>
          <cell r="O220">
            <v>70</v>
          </cell>
          <cell r="P220">
            <v>79</v>
          </cell>
          <cell r="Q220">
            <v>89.7</v>
          </cell>
          <cell r="R220" t="str">
            <v>А</v>
          </cell>
          <cell r="S220">
            <v>261.39999999999998</v>
          </cell>
          <cell r="T220">
            <v>150</v>
          </cell>
          <cell r="U220">
            <v>138.5</v>
          </cell>
          <cell r="V220">
            <v>238.7</v>
          </cell>
          <cell r="W220">
            <v>788.59999999999991</v>
          </cell>
        </row>
        <row r="221">
          <cell r="C221" t="str">
            <v>Заявленная мощность кВт</v>
          </cell>
          <cell r="D221"/>
          <cell r="E221"/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/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</row>
        <row r="222">
          <cell r="A222">
            <v>9.01</v>
          </cell>
          <cell r="B222">
            <v>1</v>
          </cell>
          <cell r="C222" t="str">
            <v>Пром. &gt; 750 кВА (мощность) ВН</v>
          </cell>
          <cell r="D222"/>
          <cell r="E222">
            <v>387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/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</row>
        <row r="223">
          <cell r="A223">
            <v>9.02</v>
          </cell>
          <cell r="B223">
            <v>2</v>
          </cell>
          <cell r="C223" t="str">
            <v>Пром. &gt; 750 кВА (мощность) СН</v>
          </cell>
          <cell r="D223"/>
          <cell r="E223">
            <v>510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/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A224">
            <v>9.0299999999999994</v>
          </cell>
          <cell r="B224">
            <v>3</v>
          </cell>
          <cell r="C224" t="str">
            <v>Пром. &gt; 750 кВА (эл. энергия) ВН</v>
          </cell>
          <cell r="D224"/>
          <cell r="E224">
            <v>0.27100000000000002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/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</row>
        <row r="225">
          <cell r="A225">
            <v>9.0399999999999991</v>
          </cell>
          <cell r="B225">
            <v>4</v>
          </cell>
          <cell r="C225" t="str">
            <v>Пром. &gt; 750 кВА (одностав.) ВН</v>
          </cell>
          <cell r="D225"/>
          <cell r="E225">
            <v>0.82199999999999995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/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</row>
        <row r="226">
          <cell r="A226">
            <v>9.0500000000000007</v>
          </cell>
          <cell r="B226">
            <v>5</v>
          </cell>
          <cell r="C226" t="str">
            <v>Пром. до 750 кВА (эл. энергия) ВН</v>
          </cell>
          <cell r="D226"/>
          <cell r="E226">
            <v>0.82199999999999995</v>
          </cell>
          <cell r="F226">
            <v>99.3</v>
          </cell>
          <cell r="G226">
            <v>84.4</v>
          </cell>
          <cell r="H226">
            <v>77.7</v>
          </cell>
          <cell r="I226">
            <v>65.8</v>
          </cell>
          <cell r="J226">
            <v>50.2</v>
          </cell>
          <cell r="K226">
            <v>34</v>
          </cell>
          <cell r="L226">
            <v>35</v>
          </cell>
          <cell r="M226">
            <v>44</v>
          </cell>
          <cell r="N226">
            <v>59.5</v>
          </cell>
          <cell r="O226">
            <v>70</v>
          </cell>
          <cell r="P226">
            <v>79</v>
          </cell>
          <cell r="Q226">
            <v>89.7</v>
          </cell>
          <cell r="R226"/>
          <cell r="S226">
            <v>261.39999999999998</v>
          </cell>
          <cell r="T226">
            <v>150</v>
          </cell>
          <cell r="U226">
            <v>138.5</v>
          </cell>
          <cell r="V226">
            <v>238.7</v>
          </cell>
          <cell r="W226">
            <v>788.59999999999991</v>
          </cell>
        </row>
        <row r="227">
          <cell r="A227">
            <v>9.06</v>
          </cell>
          <cell r="B227">
            <v>6</v>
          </cell>
          <cell r="C227" t="str">
            <v>Пром. до 750 кВА (эл. энергия) СН</v>
          </cell>
          <cell r="D227"/>
          <cell r="E227">
            <v>1.0349999999999999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/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A228">
            <v>9.07</v>
          </cell>
          <cell r="B228">
            <v>7</v>
          </cell>
          <cell r="C228" t="str">
            <v>Пром. до 750 кВА (эл. энергия) НН</v>
          </cell>
          <cell r="D228"/>
          <cell r="E228">
            <v>1.1259999999999999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/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</row>
        <row r="229">
          <cell r="A229">
            <v>9.08</v>
          </cell>
          <cell r="B229">
            <v>8</v>
          </cell>
          <cell r="C229" t="str">
            <v>Бюджет &gt; 750 кВА (мощнсть) ВН</v>
          </cell>
          <cell r="D229"/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/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</row>
        <row r="230">
          <cell r="A230">
            <v>9.09</v>
          </cell>
          <cell r="B230">
            <v>9</v>
          </cell>
          <cell r="C230" t="str">
            <v>Бюджет &gt; 750 кВА (мощнсть) СН</v>
          </cell>
          <cell r="D230"/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/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</row>
        <row r="231">
          <cell r="A231">
            <v>9.1</v>
          </cell>
          <cell r="B231">
            <v>10</v>
          </cell>
          <cell r="C231" t="str">
            <v>Бюджет &gt; 750 кВА (эл. энергия) ВН</v>
          </cell>
          <cell r="D231"/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/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</row>
        <row r="232">
          <cell r="A232">
            <v>9.11</v>
          </cell>
          <cell r="B232">
            <v>11</v>
          </cell>
          <cell r="C232" t="str">
            <v>Бюджет &gt; 750 кВА (одностав) ВН</v>
          </cell>
          <cell r="D232"/>
          <cell r="E232">
            <v>0.70299999999999996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/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</row>
        <row r="233">
          <cell r="A233">
            <v>9.1199999999999992</v>
          </cell>
          <cell r="B233">
            <v>12</v>
          </cell>
          <cell r="C233" t="str">
            <v>Бюджет до 750 кВА (эл. энергия) ВН</v>
          </cell>
          <cell r="D233"/>
          <cell r="E233">
            <v>0.70299999999999996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/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</row>
        <row r="234">
          <cell r="A234">
            <v>9.1300000000000008</v>
          </cell>
          <cell r="B234">
            <v>13</v>
          </cell>
          <cell r="C234" t="str">
            <v>Бюджет до 750 кВА (эл. энергия) СН</v>
          </cell>
          <cell r="D234"/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/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</row>
        <row r="235">
          <cell r="A235">
            <v>9.14</v>
          </cell>
          <cell r="B235">
            <v>14</v>
          </cell>
          <cell r="C235" t="str">
            <v>Бюджет до 750 кВА (эл. энергия) НН</v>
          </cell>
          <cell r="D235"/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/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</row>
        <row r="236">
          <cell r="A236">
            <v>9.15</v>
          </cell>
          <cell r="B236">
            <v>15</v>
          </cell>
          <cell r="C236" t="str">
            <v>Непром. потребители ВН</v>
          </cell>
          <cell r="D236"/>
          <cell r="E236">
            <v>0.82199999999999995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/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7">
          <cell r="A237">
            <v>9.16</v>
          </cell>
          <cell r="B237">
            <v>16</v>
          </cell>
          <cell r="C237" t="str">
            <v>Сельское хозяйство НД</v>
          </cell>
          <cell r="D237"/>
          <cell r="E237">
            <v>0.68400000000000005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/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</row>
        <row r="238">
          <cell r="A238">
            <v>9.17</v>
          </cell>
          <cell r="B238">
            <v>17</v>
          </cell>
          <cell r="C238" t="str">
            <v>Хоз. нужды энергосистемы ВН</v>
          </cell>
          <cell r="D238"/>
          <cell r="E238">
            <v>0.78100000000000003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/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</row>
        <row r="239">
          <cell r="A239">
            <v>9.18</v>
          </cell>
          <cell r="B239">
            <v>18</v>
          </cell>
          <cell r="C239" t="str">
            <v>Население с эл. плитами</v>
          </cell>
          <cell r="D239"/>
          <cell r="E239">
            <v>0.52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/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</row>
        <row r="240">
          <cell r="A240">
            <v>9.19</v>
          </cell>
          <cell r="B240">
            <v>19</v>
          </cell>
          <cell r="C240" t="str">
            <v>Население с газовыми плитами</v>
          </cell>
          <cell r="D240"/>
          <cell r="E240">
            <v>0.74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/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</row>
        <row r="241">
          <cell r="A241">
            <v>9.1999999999999993</v>
          </cell>
          <cell r="B241">
            <v>20</v>
          </cell>
          <cell r="C241" t="str">
            <v xml:space="preserve">Населенные пункты сельские </v>
          </cell>
          <cell r="D241"/>
          <cell r="E241">
            <v>0.46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/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A242">
            <v>9.2100000000000009</v>
          </cell>
          <cell r="B242">
            <v>21</v>
          </cell>
          <cell r="C242" t="str">
            <v>Населенные пункты городские</v>
          </cell>
          <cell r="D242"/>
          <cell r="E242">
            <v>0.65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/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</row>
        <row r="243">
          <cell r="A243">
            <v>9.2200000000000006</v>
          </cell>
          <cell r="B243">
            <v>22</v>
          </cell>
          <cell r="C243" t="str">
            <v>Насел. пункты город. (гаражн. кооп)</v>
          </cell>
          <cell r="D243"/>
          <cell r="E243">
            <v>0.65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/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</row>
        <row r="244">
          <cell r="A244">
            <v>9.23</v>
          </cell>
          <cell r="B244">
            <v>23</v>
          </cell>
          <cell r="C244" t="str">
            <v>Население с эл. плитами с общ. учётом</v>
          </cell>
          <cell r="D244"/>
          <cell r="E244">
            <v>0.46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/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A245">
            <v>9.24</v>
          </cell>
          <cell r="B245">
            <v>24</v>
          </cell>
          <cell r="C245" t="str">
            <v>Перепродавец пром.</v>
          </cell>
          <cell r="D245"/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/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</row>
        <row r="246">
          <cell r="A246">
            <v>9.25</v>
          </cell>
          <cell r="B246">
            <v>25</v>
          </cell>
          <cell r="C246" t="str">
            <v>Перепродавец населен.</v>
          </cell>
          <cell r="D246"/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/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A247">
            <v>10</v>
          </cell>
          <cell r="B247"/>
          <cell r="C247" t="str">
            <v>ЗАО "РИТЭК"</v>
          </cell>
          <cell r="D247"/>
          <cell r="E247"/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 t="str">
            <v>А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</row>
        <row r="248">
          <cell r="C248" t="str">
            <v>Заявленная мощность кВт</v>
          </cell>
          <cell r="D248"/>
          <cell r="E248"/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/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</row>
        <row r="249">
          <cell r="A249">
            <v>10.01</v>
          </cell>
          <cell r="B249">
            <v>1</v>
          </cell>
          <cell r="C249" t="str">
            <v>Пром. &gt; 750 кВА (мощность) ВН</v>
          </cell>
          <cell r="D249"/>
          <cell r="E249">
            <v>387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/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</row>
        <row r="250">
          <cell r="A250">
            <v>10.02</v>
          </cell>
          <cell r="B250">
            <v>2</v>
          </cell>
          <cell r="C250" t="str">
            <v>Пром. &gt; 750 кВА (мощность) СН</v>
          </cell>
          <cell r="D250"/>
          <cell r="E250">
            <v>510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/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</row>
        <row r="251">
          <cell r="A251">
            <v>10.029999999999999</v>
          </cell>
          <cell r="B251">
            <v>3</v>
          </cell>
          <cell r="C251" t="str">
            <v>Пром. &gt; 750 кВА (эл. энергия) ВН</v>
          </cell>
          <cell r="D251"/>
          <cell r="E251">
            <v>0.27100000000000002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/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</row>
        <row r="252">
          <cell r="A252">
            <v>10.039999999999999</v>
          </cell>
          <cell r="B252">
            <v>4</v>
          </cell>
          <cell r="C252" t="str">
            <v>Пром. &gt; 750 кВА (одностав.) ВН</v>
          </cell>
          <cell r="D252"/>
          <cell r="E252">
            <v>0.82199999999999995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/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</row>
        <row r="253">
          <cell r="A253">
            <v>10.050000000000001</v>
          </cell>
          <cell r="B253">
            <v>5</v>
          </cell>
          <cell r="C253" t="str">
            <v>Пром. до 750 кВА (эл. энергия) ВН</v>
          </cell>
          <cell r="D253"/>
          <cell r="E253">
            <v>0.82199999999999995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/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</row>
        <row r="254">
          <cell r="A254">
            <v>10.06</v>
          </cell>
          <cell r="B254">
            <v>6</v>
          </cell>
          <cell r="C254" t="str">
            <v>Пром. до 750 кВА (эл. энергия) СН</v>
          </cell>
          <cell r="D254"/>
          <cell r="E254">
            <v>1.0349999999999999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/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A255">
            <v>10.07</v>
          </cell>
          <cell r="B255">
            <v>7</v>
          </cell>
          <cell r="C255" t="str">
            <v>Пром. до 750 кВА (эл. энергия) НН</v>
          </cell>
          <cell r="D255"/>
          <cell r="E255">
            <v>1.1259999999999999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/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</row>
        <row r="256">
          <cell r="A256">
            <v>10.08</v>
          </cell>
          <cell r="B256">
            <v>8</v>
          </cell>
          <cell r="C256" t="str">
            <v>Бюджет &gt; 750 кВА (мощнсть) ВН</v>
          </cell>
          <cell r="D256"/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/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A257">
            <v>10.09</v>
          </cell>
          <cell r="B257">
            <v>9</v>
          </cell>
          <cell r="C257" t="str">
            <v>Бюджет &gt; 750 кВА (мощнсть) СН</v>
          </cell>
          <cell r="D257"/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/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A258">
            <v>10.1</v>
          </cell>
          <cell r="B258">
            <v>10</v>
          </cell>
          <cell r="C258" t="str">
            <v>Бюджет &gt; 750 кВА (эл. энергия) ВН</v>
          </cell>
          <cell r="D258"/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/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</row>
        <row r="259">
          <cell r="A259">
            <v>10.11</v>
          </cell>
          <cell r="B259">
            <v>11</v>
          </cell>
          <cell r="C259" t="str">
            <v>Бюджет &gt; 750 кВА (одностав) ВН</v>
          </cell>
          <cell r="D259"/>
          <cell r="E259">
            <v>0.70299999999999996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/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</row>
        <row r="260">
          <cell r="A260">
            <v>10.119999999999999</v>
          </cell>
          <cell r="B260">
            <v>12</v>
          </cell>
          <cell r="C260" t="str">
            <v>Бюджет до 750 кВА (эл. энергия) ВН</v>
          </cell>
          <cell r="D260"/>
          <cell r="E260">
            <v>0.70299999999999996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/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</row>
        <row r="261">
          <cell r="A261">
            <v>10.130000000000001</v>
          </cell>
          <cell r="B261">
            <v>13</v>
          </cell>
          <cell r="C261" t="str">
            <v>Бюджет до 750 кВА (эл. энергия) СН</v>
          </cell>
          <cell r="D261"/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/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</row>
        <row r="262">
          <cell r="A262">
            <v>10.14</v>
          </cell>
          <cell r="B262">
            <v>14</v>
          </cell>
          <cell r="C262" t="str">
            <v>Бюджет до 750 кВА (эл. энергия) НН</v>
          </cell>
          <cell r="D262"/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/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A263">
            <v>10.15</v>
          </cell>
          <cell r="B263">
            <v>15</v>
          </cell>
          <cell r="C263" t="str">
            <v>Непром. потребители ВН</v>
          </cell>
          <cell r="D263"/>
          <cell r="E263">
            <v>0.82199999999999995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/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4">
          <cell r="A264">
            <v>10.16</v>
          </cell>
          <cell r="B264">
            <v>16</v>
          </cell>
          <cell r="C264" t="str">
            <v>Сельское хозяйство НД</v>
          </cell>
          <cell r="D264"/>
          <cell r="E264">
            <v>0.68400000000000005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/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</row>
        <row r="265">
          <cell r="A265">
            <v>10.17</v>
          </cell>
          <cell r="B265">
            <v>17</v>
          </cell>
          <cell r="C265" t="str">
            <v>Хоз. нужды энергосистемы ВН</v>
          </cell>
          <cell r="D265"/>
          <cell r="E265">
            <v>0.78100000000000003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/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A266">
            <v>10.18</v>
          </cell>
          <cell r="B266">
            <v>18</v>
          </cell>
          <cell r="C266" t="str">
            <v>Население с эл. плитами</v>
          </cell>
          <cell r="D266"/>
          <cell r="E266">
            <v>0.52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/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</row>
        <row r="267">
          <cell r="A267">
            <v>10.19</v>
          </cell>
          <cell r="B267">
            <v>19</v>
          </cell>
          <cell r="C267" t="str">
            <v>Население с газовыми плитами</v>
          </cell>
          <cell r="D267"/>
          <cell r="E267">
            <v>0.74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/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</row>
        <row r="268">
          <cell r="A268">
            <v>10.199999999999999</v>
          </cell>
          <cell r="B268">
            <v>20</v>
          </cell>
          <cell r="C268" t="str">
            <v xml:space="preserve">Населенные пункты сельские </v>
          </cell>
          <cell r="D268"/>
          <cell r="E268">
            <v>0.46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/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</row>
        <row r="269">
          <cell r="A269">
            <v>10.210000000000001</v>
          </cell>
          <cell r="B269">
            <v>21</v>
          </cell>
          <cell r="C269" t="str">
            <v>Населенные пункты городские</v>
          </cell>
          <cell r="D269"/>
          <cell r="E269">
            <v>0.65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/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</row>
        <row r="270">
          <cell r="A270">
            <v>10.220000000000001</v>
          </cell>
          <cell r="B270">
            <v>22</v>
          </cell>
          <cell r="C270" t="str">
            <v>Насел. пункты город. (гаражн. кооп)</v>
          </cell>
          <cell r="D270"/>
          <cell r="E270">
            <v>0.65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/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</row>
        <row r="271">
          <cell r="A271">
            <v>10.23</v>
          </cell>
          <cell r="B271">
            <v>23</v>
          </cell>
          <cell r="C271" t="str">
            <v>Население с эл. плитами с общ. учётом</v>
          </cell>
          <cell r="D271"/>
          <cell r="E271">
            <v>0.46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/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</row>
        <row r="272">
          <cell r="A272">
            <v>10.24</v>
          </cell>
          <cell r="B272">
            <v>24</v>
          </cell>
          <cell r="C272" t="str">
            <v>Перепродавец пром.</v>
          </cell>
          <cell r="D272"/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/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</row>
        <row r="273">
          <cell r="A273">
            <v>10.25</v>
          </cell>
          <cell r="B273">
            <v>25</v>
          </cell>
          <cell r="C273" t="str">
            <v>Перепродавец населен.</v>
          </cell>
          <cell r="D273"/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/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A274">
            <v>11</v>
          </cell>
          <cell r="B274"/>
          <cell r="C274" t="str">
            <v>"Тюментрансгаз"</v>
          </cell>
          <cell r="D274"/>
          <cell r="E274"/>
          <cell r="F274">
            <v>37993</v>
          </cell>
          <cell r="G274">
            <v>35731</v>
          </cell>
          <cell r="H274">
            <v>37415</v>
          </cell>
          <cell r="I274">
            <v>37017</v>
          </cell>
          <cell r="J274">
            <v>35710</v>
          </cell>
          <cell r="K274">
            <v>29112</v>
          </cell>
          <cell r="L274">
            <v>28353</v>
          </cell>
          <cell r="M274">
            <v>32031</v>
          </cell>
          <cell r="N274">
            <v>33860</v>
          </cell>
          <cell r="O274">
            <v>38701</v>
          </cell>
          <cell r="P274">
            <v>39372</v>
          </cell>
          <cell r="Q274">
            <v>40365</v>
          </cell>
          <cell r="R274" t="str">
            <v>А</v>
          </cell>
          <cell r="S274">
            <v>111139</v>
          </cell>
          <cell r="T274">
            <v>101839</v>
          </cell>
          <cell r="U274">
            <v>94244</v>
          </cell>
          <cell r="V274">
            <v>118438</v>
          </cell>
          <cell r="W274">
            <v>425660</v>
          </cell>
        </row>
        <row r="275">
          <cell r="C275" t="str">
            <v>Заявленная мощность кВт</v>
          </cell>
          <cell r="D275"/>
          <cell r="E275"/>
          <cell r="F275">
            <v>64299</v>
          </cell>
          <cell r="G275">
            <v>64392</v>
          </cell>
          <cell r="H275">
            <v>66281</v>
          </cell>
          <cell r="I275">
            <v>63732</v>
          </cell>
          <cell r="J275">
            <v>59204</v>
          </cell>
          <cell r="K275">
            <v>49983</v>
          </cell>
          <cell r="L275">
            <v>47112</v>
          </cell>
          <cell r="M275">
            <v>52977</v>
          </cell>
          <cell r="N275">
            <v>58367</v>
          </cell>
          <cell r="O275">
            <v>65380</v>
          </cell>
          <cell r="P275">
            <v>67873</v>
          </cell>
          <cell r="Q275">
            <v>67877</v>
          </cell>
          <cell r="R275"/>
          <cell r="S275">
            <v>194972</v>
          </cell>
          <cell r="T275">
            <v>172919</v>
          </cell>
          <cell r="U275">
            <v>158456</v>
          </cell>
          <cell r="V275">
            <v>201130</v>
          </cell>
          <cell r="W275">
            <v>727477</v>
          </cell>
        </row>
        <row r="276">
          <cell r="A276">
            <v>11.01</v>
          </cell>
          <cell r="B276">
            <v>1</v>
          </cell>
          <cell r="C276" t="str">
            <v>Пром. &gt; 750 кВА (мощность) ВН</v>
          </cell>
          <cell r="D276"/>
          <cell r="E276">
            <v>387</v>
          </cell>
          <cell r="F276">
            <v>30838</v>
          </cell>
          <cell r="G276">
            <v>32538</v>
          </cell>
          <cell r="H276">
            <v>33838</v>
          </cell>
          <cell r="I276">
            <v>37987</v>
          </cell>
          <cell r="J276">
            <v>38639</v>
          </cell>
          <cell r="K276">
            <v>32371</v>
          </cell>
          <cell r="L276">
            <v>30723</v>
          </cell>
          <cell r="M276">
            <v>35977</v>
          </cell>
          <cell r="N276">
            <v>35888</v>
          </cell>
          <cell r="O276">
            <v>39060</v>
          </cell>
          <cell r="P276">
            <v>39303</v>
          </cell>
          <cell r="Q276">
            <v>35342</v>
          </cell>
          <cell r="R276"/>
          <cell r="S276">
            <v>97214</v>
          </cell>
          <cell r="T276">
            <v>108997</v>
          </cell>
          <cell r="U276">
            <v>102588</v>
          </cell>
          <cell r="V276">
            <v>113705</v>
          </cell>
          <cell r="W276">
            <v>422504</v>
          </cell>
        </row>
        <row r="277">
          <cell r="A277">
            <v>11.02</v>
          </cell>
          <cell r="B277">
            <v>2</v>
          </cell>
          <cell r="C277" t="str">
            <v>Пром. &gt; 750 кВА (мощность) СН</v>
          </cell>
          <cell r="D277"/>
          <cell r="E277">
            <v>510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/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</row>
        <row r="278">
          <cell r="A278">
            <v>11.03</v>
          </cell>
          <cell r="B278">
            <v>3</v>
          </cell>
          <cell r="C278" t="str">
            <v>Пром. &gt; 750 кВА (эл. энергия) ВН</v>
          </cell>
          <cell r="D278"/>
          <cell r="E278">
            <v>0.27100000000000002</v>
          </cell>
          <cell r="F278">
            <v>19503</v>
          </cell>
          <cell r="G278">
            <v>19249</v>
          </cell>
          <cell r="H278">
            <v>21399</v>
          </cell>
          <cell r="I278">
            <v>23248</v>
          </cell>
          <cell r="J278">
            <v>24435</v>
          </cell>
          <cell r="K278">
            <v>19811</v>
          </cell>
          <cell r="L278">
            <v>19429</v>
          </cell>
          <cell r="M278">
            <v>22752</v>
          </cell>
          <cell r="N278">
            <v>21962</v>
          </cell>
          <cell r="O278">
            <v>24702</v>
          </cell>
          <cell r="P278">
            <v>24053</v>
          </cell>
          <cell r="Q278">
            <v>22350</v>
          </cell>
          <cell r="R278"/>
          <cell r="S278">
            <v>60151</v>
          </cell>
          <cell r="T278">
            <v>67494</v>
          </cell>
          <cell r="U278">
            <v>64143</v>
          </cell>
          <cell r="V278">
            <v>71105</v>
          </cell>
          <cell r="W278">
            <v>262893</v>
          </cell>
        </row>
        <row r="279">
          <cell r="A279">
            <v>11.04</v>
          </cell>
          <cell r="B279">
            <v>4</v>
          </cell>
          <cell r="C279" t="str">
            <v>Пром. &gt; 750 кВА (одностав.) ВН</v>
          </cell>
          <cell r="D279"/>
          <cell r="E279">
            <v>0.82199999999999995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/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</row>
        <row r="280">
          <cell r="A280">
            <v>11.05</v>
          </cell>
          <cell r="B280">
            <v>5</v>
          </cell>
          <cell r="C280" t="str">
            <v>Пром. до 750 кВА (эл. энергия) ВН</v>
          </cell>
          <cell r="D280"/>
          <cell r="E280">
            <v>0.82199999999999995</v>
          </cell>
          <cell r="F280">
            <v>9784</v>
          </cell>
          <cell r="G280">
            <v>8913</v>
          </cell>
          <cell r="H280">
            <v>8658</v>
          </cell>
          <cell r="I280">
            <v>8111</v>
          </cell>
          <cell r="J280">
            <v>6945</v>
          </cell>
          <cell r="K280">
            <v>6095</v>
          </cell>
          <cell r="L280">
            <v>5473</v>
          </cell>
          <cell r="M280">
            <v>5657</v>
          </cell>
          <cell r="N280">
            <v>6738</v>
          </cell>
          <cell r="O280">
            <v>8212</v>
          </cell>
          <cell r="P280">
            <v>8717</v>
          </cell>
          <cell r="Q280">
            <v>9534</v>
          </cell>
          <cell r="R280"/>
          <cell r="S280">
            <v>27355</v>
          </cell>
          <cell r="T280">
            <v>21151</v>
          </cell>
          <cell r="U280">
            <v>17868</v>
          </cell>
          <cell r="V280">
            <v>26463</v>
          </cell>
          <cell r="W280">
            <v>92837</v>
          </cell>
        </row>
        <row r="281">
          <cell r="A281">
            <v>11.06</v>
          </cell>
          <cell r="B281">
            <v>6</v>
          </cell>
          <cell r="C281" t="str">
            <v>Пром. до 750 кВА (эл. энергия) СН</v>
          </cell>
          <cell r="D281"/>
          <cell r="E281">
            <v>1.0349999999999999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/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</row>
        <row r="282">
          <cell r="A282">
            <v>11.07</v>
          </cell>
          <cell r="B282">
            <v>7</v>
          </cell>
          <cell r="C282" t="str">
            <v>Пром. до 750 кВА (эл. энергия) НН</v>
          </cell>
          <cell r="D282"/>
          <cell r="E282">
            <v>1.1259999999999999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/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</row>
        <row r="283">
          <cell r="A283">
            <v>11.08</v>
          </cell>
          <cell r="B283">
            <v>8</v>
          </cell>
          <cell r="C283" t="str">
            <v>Бюджет &gt; 750 кВА (мощнсть) ВН</v>
          </cell>
          <cell r="D283"/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/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</row>
        <row r="284">
          <cell r="A284">
            <v>11.09</v>
          </cell>
          <cell r="B284">
            <v>9</v>
          </cell>
          <cell r="C284" t="str">
            <v>Бюджет &gt; 750 кВА (мощнсть) СН</v>
          </cell>
          <cell r="D284"/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/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</row>
        <row r="285">
          <cell r="A285">
            <v>11.1</v>
          </cell>
          <cell r="B285">
            <v>10</v>
          </cell>
          <cell r="C285" t="str">
            <v>Бюджет &gt; 750 кВА (эл. энергия) ВН</v>
          </cell>
          <cell r="D285"/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/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</row>
        <row r="286">
          <cell r="A286">
            <v>11.11</v>
          </cell>
          <cell r="B286">
            <v>11</v>
          </cell>
          <cell r="C286" t="str">
            <v>Бюджет &gt; 750 кВА (одностав) ВН</v>
          </cell>
          <cell r="D286"/>
          <cell r="E286">
            <v>0.70299999999999996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/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</row>
        <row r="287">
          <cell r="A287">
            <v>11.12</v>
          </cell>
          <cell r="B287">
            <v>12</v>
          </cell>
          <cell r="C287" t="str">
            <v>Бюджет до 750 кВА (эл. энергия) ВН</v>
          </cell>
          <cell r="D287"/>
          <cell r="E287">
            <v>0.70299999999999996</v>
          </cell>
          <cell r="F287">
            <v>68</v>
          </cell>
          <cell r="G287">
            <v>59</v>
          </cell>
          <cell r="H287">
            <v>43</v>
          </cell>
          <cell r="I287">
            <v>42</v>
          </cell>
          <cell r="J287">
            <v>42</v>
          </cell>
          <cell r="K287">
            <v>48</v>
          </cell>
          <cell r="L287">
            <v>21</v>
          </cell>
          <cell r="M287">
            <v>30</v>
          </cell>
          <cell r="N287">
            <v>34</v>
          </cell>
          <cell r="O287">
            <v>57</v>
          </cell>
          <cell r="P287">
            <v>64</v>
          </cell>
          <cell r="Q287">
            <v>67</v>
          </cell>
          <cell r="R287"/>
          <cell r="S287">
            <v>170</v>
          </cell>
          <cell r="T287">
            <v>132</v>
          </cell>
          <cell r="U287">
            <v>85</v>
          </cell>
          <cell r="V287">
            <v>188</v>
          </cell>
          <cell r="W287">
            <v>575</v>
          </cell>
        </row>
        <row r="288">
          <cell r="A288">
            <v>11.13</v>
          </cell>
          <cell r="B288">
            <v>13</v>
          </cell>
          <cell r="C288" t="str">
            <v>Бюджет до 750 кВА (эл. энергия) СН</v>
          </cell>
          <cell r="D288"/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/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A289">
            <v>11.14</v>
          </cell>
          <cell r="B289">
            <v>14</v>
          </cell>
          <cell r="C289" t="str">
            <v>Бюджет до 750 кВА (эл. энергия) НН</v>
          </cell>
          <cell r="D289"/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/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</row>
        <row r="290">
          <cell r="A290">
            <v>11.15</v>
          </cell>
          <cell r="B290">
            <v>15</v>
          </cell>
          <cell r="C290" t="str">
            <v>Непром. потребители ВН</v>
          </cell>
          <cell r="D290"/>
          <cell r="E290">
            <v>0.82199999999999995</v>
          </cell>
          <cell r="F290">
            <v>613</v>
          </cell>
          <cell r="G290">
            <v>579</v>
          </cell>
          <cell r="H290">
            <v>529</v>
          </cell>
          <cell r="I290">
            <v>471</v>
          </cell>
          <cell r="J290">
            <v>405</v>
          </cell>
          <cell r="K290">
            <v>298</v>
          </cell>
          <cell r="L290">
            <v>262</v>
          </cell>
          <cell r="M290">
            <v>313</v>
          </cell>
          <cell r="N290">
            <v>411</v>
          </cell>
          <cell r="O290">
            <v>510</v>
          </cell>
          <cell r="P290">
            <v>557</v>
          </cell>
          <cell r="Q290">
            <v>619</v>
          </cell>
          <cell r="R290"/>
          <cell r="S290">
            <v>1721</v>
          </cell>
          <cell r="T290">
            <v>1174</v>
          </cell>
          <cell r="U290">
            <v>986</v>
          </cell>
          <cell r="V290">
            <v>1686</v>
          </cell>
          <cell r="W290">
            <v>5567</v>
          </cell>
        </row>
        <row r="291">
          <cell r="A291">
            <v>11.16</v>
          </cell>
          <cell r="B291">
            <v>16</v>
          </cell>
          <cell r="C291" t="str">
            <v>Сельское хозяйство НД</v>
          </cell>
          <cell r="D291"/>
          <cell r="E291">
            <v>0.68400000000000005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/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A292">
            <v>11.17</v>
          </cell>
          <cell r="B292">
            <v>17</v>
          </cell>
          <cell r="C292" t="str">
            <v>Хоз. нужды энергосистемы ВН</v>
          </cell>
          <cell r="D292"/>
          <cell r="E292">
            <v>0.78100000000000003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/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</row>
        <row r="293">
          <cell r="A293">
            <v>11.18</v>
          </cell>
          <cell r="B293">
            <v>18</v>
          </cell>
          <cell r="C293" t="str">
            <v>Население с эл. плитами</v>
          </cell>
          <cell r="D293"/>
          <cell r="E293">
            <v>0.52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/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</row>
        <row r="294">
          <cell r="A294">
            <v>11.19</v>
          </cell>
          <cell r="B294">
            <v>19</v>
          </cell>
          <cell r="C294" t="str">
            <v>Население с газовыми плитами</v>
          </cell>
          <cell r="D294"/>
          <cell r="E294">
            <v>0.74</v>
          </cell>
          <cell r="F294">
            <v>4017</v>
          </cell>
          <cell r="G294">
            <v>3245</v>
          </cell>
          <cell r="H294">
            <v>3386</v>
          </cell>
          <cell r="I294">
            <v>2217</v>
          </cell>
          <cell r="J294">
            <v>1505</v>
          </cell>
          <cell r="K294">
            <v>1131</v>
          </cell>
          <cell r="L294">
            <v>1629</v>
          </cell>
          <cell r="M294">
            <v>1638</v>
          </cell>
          <cell r="N294">
            <v>2475</v>
          </cell>
          <cell r="O294">
            <v>2519</v>
          </cell>
          <cell r="P294">
            <v>2682</v>
          </cell>
          <cell r="Q294">
            <v>3843</v>
          </cell>
          <cell r="R294"/>
          <cell r="S294">
            <v>10648</v>
          </cell>
          <cell r="T294">
            <v>4853</v>
          </cell>
          <cell r="U294">
            <v>5742</v>
          </cell>
          <cell r="V294">
            <v>9044</v>
          </cell>
          <cell r="W294">
            <v>30287</v>
          </cell>
        </row>
        <row r="295">
          <cell r="A295">
            <v>11.2</v>
          </cell>
          <cell r="B295">
            <v>20</v>
          </cell>
          <cell r="C295" t="str">
            <v xml:space="preserve">Населенные пункты сельские </v>
          </cell>
          <cell r="D295"/>
          <cell r="E295">
            <v>0.46</v>
          </cell>
          <cell r="F295">
            <v>1526</v>
          </cell>
          <cell r="G295">
            <v>1415</v>
          </cell>
          <cell r="H295">
            <v>1360</v>
          </cell>
          <cell r="I295">
            <v>1105</v>
          </cell>
          <cell r="J295">
            <v>936</v>
          </cell>
          <cell r="K295">
            <v>674</v>
          </cell>
          <cell r="L295">
            <v>636</v>
          </cell>
          <cell r="M295">
            <v>619</v>
          </cell>
          <cell r="N295">
            <v>798</v>
          </cell>
          <cell r="O295">
            <v>1050</v>
          </cell>
          <cell r="P295">
            <v>1250</v>
          </cell>
          <cell r="Q295">
            <v>1540</v>
          </cell>
          <cell r="R295"/>
          <cell r="S295">
            <v>4301</v>
          </cell>
          <cell r="T295">
            <v>2715</v>
          </cell>
          <cell r="U295">
            <v>2053</v>
          </cell>
          <cell r="V295">
            <v>3840</v>
          </cell>
          <cell r="W295">
            <v>12909</v>
          </cell>
        </row>
        <row r="296">
          <cell r="A296">
            <v>11.21</v>
          </cell>
          <cell r="B296">
            <v>21</v>
          </cell>
          <cell r="C296" t="str">
            <v>Населенные пункты городские</v>
          </cell>
          <cell r="D296"/>
          <cell r="E296">
            <v>0.65</v>
          </cell>
          <cell r="F296">
            <v>114</v>
          </cell>
          <cell r="G296">
            <v>89</v>
          </cell>
          <cell r="H296">
            <v>88</v>
          </cell>
          <cell r="I296">
            <v>30</v>
          </cell>
          <cell r="J296">
            <v>18</v>
          </cell>
          <cell r="K296">
            <v>15</v>
          </cell>
          <cell r="L296">
            <v>16</v>
          </cell>
          <cell r="M296">
            <v>41</v>
          </cell>
          <cell r="N296">
            <v>42</v>
          </cell>
          <cell r="O296">
            <v>91</v>
          </cell>
          <cell r="P296">
            <v>121</v>
          </cell>
          <cell r="Q296">
            <v>149</v>
          </cell>
          <cell r="R296"/>
          <cell r="S296">
            <v>291</v>
          </cell>
          <cell r="T296">
            <v>63</v>
          </cell>
          <cell r="U296">
            <v>99</v>
          </cell>
          <cell r="V296">
            <v>361</v>
          </cell>
          <cell r="W296">
            <v>814</v>
          </cell>
        </row>
        <row r="297">
          <cell r="A297">
            <v>11.22</v>
          </cell>
          <cell r="B297">
            <v>22</v>
          </cell>
          <cell r="C297" t="str">
            <v>Насел. пункты город. (гаражн. кооп)</v>
          </cell>
          <cell r="D297"/>
          <cell r="E297">
            <v>0.65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/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</row>
        <row r="298">
          <cell r="A298">
            <v>11.23</v>
          </cell>
          <cell r="B298">
            <v>23</v>
          </cell>
          <cell r="C298" t="str">
            <v>Население с эл. плитами с общ. учётом</v>
          </cell>
          <cell r="D298"/>
          <cell r="E298">
            <v>0.46</v>
          </cell>
          <cell r="F298">
            <v>387</v>
          </cell>
          <cell r="G298">
            <v>341</v>
          </cell>
          <cell r="H298">
            <v>325</v>
          </cell>
          <cell r="I298">
            <v>253</v>
          </cell>
          <cell r="J298">
            <v>140</v>
          </cell>
          <cell r="K298">
            <v>107</v>
          </cell>
          <cell r="L298">
            <v>113</v>
          </cell>
          <cell r="M298">
            <v>140</v>
          </cell>
          <cell r="N298">
            <v>155</v>
          </cell>
          <cell r="O298">
            <v>234</v>
          </cell>
          <cell r="P298">
            <v>331</v>
          </cell>
          <cell r="Q298">
            <v>422</v>
          </cell>
          <cell r="R298"/>
          <cell r="S298">
            <v>1053</v>
          </cell>
          <cell r="T298">
            <v>500</v>
          </cell>
          <cell r="U298">
            <v>408</v>
          </cell>
          <cell r="V298">
            <v>987</v>
          </cell>
          <cell r="W298">
            <v>2948</v>
          </cell>
        </row>
        <row r="299">
          <cell r="A299">
            <v>11.24</v>
          </cell>
          <cell r="B299">
            <v>24</v>
          </cell>
          <cell r="C299" t="str">
            <v>Перепродавец пром.</v>
          </cell>
          <cell r="D299"/>
          <cell r="E299">
            <v>0</v>
          </cell>
          <cell r="F299">
            <v>988</v>
          </cell>
          <cell r="G299">
            <v>933</v>
          </cell>
          <cell r="H299">
            <v>826</v>
          </cell>
          <cell r="I299">
            <v>777</v>
          </cell>
          <cell r="J299">
            <v>651</v>
          </cell>
          <cell r="K299">
            <v>465</v>
          </cell>
          <cell r="L299">
            <v>386</v>
          </cell>
          <cell r="M299">
            <v>412</v>
          </cell>
          <cell r="N299">
            <v>625</v>
          </cell>
          <cell r="O299">
            <v>656</v>
          </cell>
          <cell r="P299">
            <v>769</v>
          </cell>
          <cell r="Q299">
            <v>931</v>
          </cell>
          <cell r="R299"/>
          <cell r="S299">
            <v>2747</v>
          </cell>
          <cell r="T299">
            <v>1893</v>
          </cell>
          <cell r="U299">
            <v>1423</v>
          </cell>
          <cell r="V299">
            <v>2356</v>
          </cell>
          <cell r="W299">
            <v>8419</v>
          </cell>
        </row>
        <row r="300">
          <cell r="A300">
            <v>11.25</v>
          </cell>
          <cell r="B300">
            <v>25</v>
          </cell>
          <cell r="C300" t="str">
            <v>Перепродавец населен.</v>
          </cell>
          <cell r="D300"/>
          <cell r="E300">
            <v>0</v>
          </cell>
          <cell r="F300">
            <v>993</v>
          </cell>
          <cell r="G300">
            <v>908</v>
          </cell>
          <cell r="H300">
            <v>801</v>
          </cell>
          <cell r="I300">
            <v>763</v>
          </cell>
          <cell r="J300">
            <v>633</v>
          </cell>
          <cell r="K300">
            <v>468</v>
          </cell>
          <cell r="L300">
            <v>388</v>
          </cell>
          <cell r="M300">
            <v>429</v>
          </cell>
          <cell r="N300">
            <v>620</v>
          </cell>
          <cell r="O300">
            <v>670</v>
          </cell>
          <cell r="P300">
            <v>828</v>
          </cell>
          <cell r="Q300">
            <v>910</v>
          </cell>
          <cell r="R300"/>
          <cell r="S300">
            <v>2702</v>
          </cell>
          <cell r="T300">
            <v>1864</v>
          </cell>
          <cell r="U300">
            <v>1437</v>
          </cell>
          <cell r="V300">
            <v>2408</v>
          </cell>
          <cell r="W300">
            <v>8411</v>
          </cell>
        </row>
        <row r="301">
          <cell r="A301">
            <v>12</v>
          </cell>
          <cell r="B301"/>
          <cell r="C301" t="str">
            <v>Надымский Аэропорт</v>
          </cell>
          <cell r="D301"/>
          <cell r="E301"/>
          <cell r="F301">
            <v>430.2</v>
          </cell>
          <cell r="G301">
            <v>385</v>
          </cell>
          <cell r="H301">
            <v>385</v>
          </cell>
          <cell r="I301">
            <v>348.5</v>
          </cell>
          <cell r="J301">
            <v>274.5</v>
          </cell>
          <cell r="K301">
            <v>164</v>
          </cell>
          <cell r="L301">
            <v>131</v>
          </cell>
          <cell r="M301">
            <v>204</v>
          </cell>
          <cell r="N301">
            <v>274.5</v>
          </cell>
          <cell r="O301">
            <v>366</v>
          </cell>
          <cell r="P301">
            <v>434.5</v>
          </cell>
          <cell r="Q301">
            <v>467.5</v>
          </cell>
          <cell r="R301" t="str">
            <v>А</v>
          </cell>
          <cell r="S301">
            <v>1200.2</v>
          </cell>
          <cell r="T301">
            <v>787</v>
          </cell>
          <cell r="U301">
            <v>609.5</v>
          </cell>
          <cell r="V301">
            <v>1268</v>
          </cell>
          <cell r="W301">
            <v>3864.7</v>
          </cell>
        </row>
        <row r="302">
          <cell r="C302" t="str">
            <v>Заявленная мощность кВт</v>
          </cell>
          <cell r="D302"/>
          <cell r="E302"/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/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A303">
            <v>12.01</v>
          </cell>
          <cell r="B303">
            <v>1</v>
          </cell>
          <cell r="C303" t="str">
            <v>Пром. &gt; 750 кВА (мощность) ВН</v>
          </cell>
          <cell r="D303"/>
          <cell r="E303">
            <v>387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/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</row>
        <row r="304">
          <cell r="A304">
            <v>12.02</v>
          </cell>
          <cell r="B304">
            <v>2</v>
          </cell>
          <cell r="C304" t="str">
            <v>Пром. &gt; 750 кВА (мощность) СН</v>
          </cell>
          <cell r="D304"/>
          <cell r="E304">
            <v>510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/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A305">
            <v>12.03</v>
          </cell>
          <cell r="B305">
            <v>3</v>
          </cell>
          <cell r="C305" t="str">
            <v>Пром. &gt; 750 кВА (эл. энергия) ВН</v>
          </cell>
          <cell r="D305"/>
          <cell r="E305">
            <v>0.27100000000000002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/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</row>
        <row r="306">
          <cell r="A306">
            <v>12.04</v>
          </cell>
          <cell r="B306">
            <v>4</v>
          </cell>
          <cell r="C306" t="str">
            <v>Пром. &gt; 750 кВА (одностав.) ВН</v>
          </cell>
          <cell r="D306"/>
          <cell r="E306">
            <v>0.82199999999999995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/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</row>
        <row r="307">
          <cell r="A307">
            <v>12.05</v>
          </cell>
          <cell r="B307">
            <v>5</v>
          </cell>
          <cell r="C307" t="str">
            <v>Пром. до 750 кВА (эл. энергия) ВН</v>
          </cell>
          <cell r="D307"/>
          <cell r="E307">
            <v>0.82199999999999995</v>
          </cell>
          <cell r="F307">
            <v>85.2</v>
          </cell>
          <cell r="G307">
            <v>70</v>
          </cell>
          <cell r="H307">
            <v>66</v>
          </cell>
          <cell r="I307">
            <v>69</v>
          </cell>
          <cell r="J307">
            <v>56</v>
          </cell>
          <cell r="K307">
            <v>45</v>
          </cell>
          <cell r="L307">
            <v>48</v>
          </cell>
          <cell r="M307">
            <v>48</v>
          </cell>
          <cell r="N307">
            <v>55</v>
          </cell>
          <cell r="O307">
            <v>72</v>
          </cell>
          <cell r="P307">
            <v>80</v>
          </cell>
          <cell r="Q307">
            <v>92</v>
          </cell>
          <cell r="R307"/>
          <cell r="S307">
            <v>221.2</v>
          </cell>
          <cell r="T307">
            <v>170</v>
          </cell>
          <cell r="U307">
            <v>151</v>
          </cell>
          <cell r="V307">
            <v>244</v>
          </cell>
          <cell r="W307">
            <v>786.2</v>
          </cell>
        </row>
        <row r="308">
          <cell r="A308">
            <v>12.06</v>
          </cell>
          <cell r="B308">
            <v>6</v>
          </cell>
          <cell r="C308" t="str">
            <v>Пром. до 750 кВА (эл. энергия) СН</v>
          </cell>
          <cell r="D308"/>
          <cell r="E308">
            <v>1.0349999999999999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/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</row>
        <row r="309">
          <cell r="A309">
            <v>12.07</v>
          </cell>
          <cell r="B309">
            <v>7</v>
          </cell>
          <cell r="C309" t="str">
            <v>Пром. до 750 кВА (эл. энергия) НН</v>
          </cell>
          <cell r="D309"/>
          <cell r="E309">
            <v>1.1259999999999999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/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</row>
        <row r="310">
          <cell r="A310">
            <v>12.08</v>
          </cell>
          <cell r="B310">
            <v>8</v>
          </cell>
          <cell r="C310" t="str">
            <v>Бюджет &gt; 750 кВА (мощнсть) ВН</v>
          </cell>
          <cell r="D310"/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/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</row>
        <row r="311">
          <cell r="A311">
            <v>12.09</v>
          </cell>
          <cell r="B311">
            <v>9</v>
          </cell>
          <cell r="C311" t="str">
            <v>Бюджет &gt; 750 кВА (мощнсть) СН</v>
          </cell>
          <cell r="D311"/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/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</row>
        <row r="312">
          <cell r="A312">
            <v>12.1</v>
          </cell>
          <cell r="B312">
            <v>10</v>
          </cell>
          <cell r="C312" t="str">
            <v>Бюджет &gt; 750 кВА (эл. энергия) ВН</v>
          </cell>
          <cell r="D312"/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/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</row>
        <row r="313">
          <cell r="A313">
            <v>12.11</v>
          </cell>
          <cell r="B313">
            <v>11</v>
          </cell>
          <cell r="C313" t="str">
            <v>Бюджет &gt; 750 кВА (одностав) ВН</v>
          </cell>
          <cell r="D313"/>
          <cell r="E313">
            <v>0.70299999999999996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/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</row>
        <row r="314">
          <cell r="A314">
            <v>12.12</v>
          </cell>
          <cell r="B314">
            <v>12</v>
          </cell>
          <cell r="C314" t="str">
            <v>Бюджет до 750 кВА (эл. энергия) ВН</v>
          </cell>
          <cell r="D314"/>
          <cell r="E314">
            <v>0.70299999999999996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/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</row>
        <row r="315">
          <cell r="A315">
            <v>12.13</v>
          </cell>
          <cell r="B315">
            <v>13</v>
          </cell>
          <cell r="C315" t="str">
            <v>Бюджет до 750 кВА (эл. энергия) СН</v>
          </cell>
          <cell r="D315"/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/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</row>
        <row r="316">
          <cell r="A316">
            <v>12.14</v>
          </cell>
          <cell r="B316">
            <v>14</v>
          </cell>
          <cell r="C316" t="str">
            <v>Бюджет до 750 кВА (эл. энергия) НН</v>
          </cell>
          <cell r="D316"/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/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</row>
        <row r="317">
          <cell r="A317">
            <v>12.15</v>
          </cell>
          <cell r="B317">
            <v>15</v>
          </cell>
          <cell r="C317" t="str">
            <v>Непром. потребители ВН</v>
          </cell>
          <cell r="D317"/>
          <cell r="E317">
            <v>0.82199999999999995</v>
          </cell>
          <cell r="F317">
            <v>340</v>
          </cell>
          <cell r="G317">
            <v>310</v>
          </cell>
          <cell r="H317">
            <v>315</v>
          </cell>
          <cell r="I317">
            <v>275</v>
          </cell>
          <cell r="J317">
            <v>215</v>
          </cell>
          <cell r="K317">
            <v>116</v>
          </cell>
          <cell r="L317">
            <v>80</v>
          </cell>
          <cell r="M317">
            <v>153</v>
          </cell>
          <cell r="N317">
            <v>215</v>
          </cell>
          <cell r="O317">
            <v>290</v>
          </cell>
          <cell r="P317">
            <v>350</v>
          </cell>
          <cell r="Q317">
            <v>370</v>
          </cell>
          <cell r="R317"/>
          <cell r="S317">
            <v>965</v>
          </cell>
          <cell r="T317">
            <v>606</v>
          </cell>
          <cell r="U317">
            <v>448</v>
          </cell>
          <cell r="V317">
            <v>1010</v>
          </cell>
          <cell r="W317">
            <v>3029</v>
          </cell>
        </row>
        <row r="318">
          <cell r="A318">
            <v>12.16</v>
          </cell>
          <cell r="B318">
            <v>16</v>
          </cell>
          <cell r="C318" t="str">
            <v>Сельское хозяйство НД</v>
          </cell>
          <cell r="D318"/>
          <cell r="E318">
            <v>0.68400000000000005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/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A319">
            <v>12.17</v>
          </cell>
          <cell r="B319">
            <v>17</v>
          </cell>
          <cell r="C319" t="str">
            <v>Хоз. нужды энергосистемы ВН</v>
          </cell>
          <cell r="D319"/>
          <cell r="E319">
            <v>0.78100000000000003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/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</row>
        <row r="320">
          <cell r="A320">
            <v>12.18</v>
          </cell>
          <cell r="B320">
            <v>18</v>
          </cell>
          <cell r="C320" t="str">
            <v>Население с эл. плитами</v>
          </cell>
          <cell r="D320"/>
          <cell r="E320">
            <v>0.52</v>
          </cell>
          <cell r="F320">
            <v>5</v>
          </cell>
          <cell r="G320">
            <v>5</v>
          </cell>
          <cell r="H320">
            <v>4</v>
          </cell>
          <cell r="I320">
            <v>4.5</v>
          </cell>
          <cell r="J320">
            <v>3.5</v>
          </cell>
          <cell r="K320">
            <v>3</v>
          </cell>
          <cell r="L320">
            <v>3</v>
          </cell>
          <cell r="M320">
            <v>3</v>
          </cell>
          <cell r="N320">
            <v>4.5</v>
          </cell>
          <cell r="O320">
            <v>4</v>
          </cell>
          <cell r="P320">
            <v>4.5</v>
          </cell>
          <cell r="Q320">
            <v>5.5</v>
          </cell>
          <cell r="R320"/>
          <cell r="S320">
            <v>14</v>
          </cell>
          <cell r="T320">
            <v>11</v>
          </cell>
          <cell r="U320">
            <v>10.5</v>
          </cell>
          <cell r="V320">
            <v>14</v>
          </cell>
          <cell r="W320">
            <v>49.5</v>
          </cell>
        </row>
        <row r="321">
          <cell r="A321">
            <v>12.19</v>
          </cell>
          <cell r="B321">
            <v>19</v>
          </cell>
          <cell r="C321" t="str">
            <v>Население с газовыми плитами</v>
          </cell>
          <cell r="D321"/>
          <cell r="E321">
            <v>0.74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/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</row>
        <row r="322">
          <cell r="A322">
            <v>12.2</v>
          </cell>
          <cell r="B322">
            <v>20</v>
          </cell>
          <cell r="C322" t="str">
            <v xml:space="preserve">Населенные пункты сельские </v>
          </cell>
          <cell r="D322"/>
          <cell r="E322">
            <v>0.46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/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A323">
            <v>12.21</v>
          </cell>
          <cell r="B323">
            <v>21</v>
          </cell>
          <cell r="C323" t="str">
            <v>Населенные пункты городские</v>
          </cell>
          <cell r="D323"/>
          <cell r="E323">
            <v>0.65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/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</row>
        <row r="324">
          <cell r="A324">
            <v>12.22</v>
          </cell>
          <cell r="B324">
            <v>22</v>
          </cell>
          <cell r="C324" t="str">
            <v>Насел. пункты город. (гаражн. кооп)</v>
          </cell>
          <cell r="D324"/>
          <cell r="E324">
            <v>0.65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/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</row>
        <row r="325">
          <cell r="A325">
            <v>12.23</v>
          </cell>
          <cell r="B325">
            <v>23</v>
          </cell>
          <cell r="C325" t="str">
            <v>Население с эл. плитами с общ. учётом</v>
          </cell>
          <cell r="D325"/>
          <cell r="E325">
            <v>0.46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/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</row>
        <row r="326">
          <cell r="A326">
            <v>12.24</v>
          </cell>
          <cell r="B326">
            <v>24</v>
          </cell>
          <cell r="C326" t="str">
            <v>Перепродавец пром.</v>
          </cell>
          <cell r="D326"/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/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</row>
        <row r="327">
          <cell r="A327">
            <v>12.25</v>
          </cell>
          <cell r="B327">
            <v>25</v>
          </cell>
          <cell r="C327" t="str">
            <v>Перепродавец населен.</v>
          </cell>
          <cell r="D327"/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/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</row>
        <row r="328">
          <cell r="A328">
            <v>13</v>
          </cell>
          <cell r="B328"/>
          <cell r="C328" t="str">
            <v>"Надымэлектрогаз"</v>
          </cell>
          <cell r="D328"/>
          <cell r="E328"/>
          <cell r="F328">
            <v>21.5</v>
          </cell>
          <cell r="G328">
            <v>16.5</v>
          </cell>
          <cell r="H328">
            <v>15.5</v>
          </cell>
          <cell r="I328">
            <v>8.5</v>
          </cell>
          <cell r="J328">
            <v>5.5</v>
          </cell>
          <cell r="K328">
            <v>4.5</v>
          </cell>
          <cell r="L328">
            <v>4.5</v>
          </cell>
          <cell r="M328">
            <v>5.5</v>
          </cell>
          <cell r="N328">
            <v>9.5</v>
          </cell>
          <cell r="O328">
            <v>11.5</v>
          </cell>
          <cell r="P328">
            <v>15.5</v>
          </cell>
          <cell r="Q328">
            <v>19.5</v>
          </cell>
          <cell r="R328" t="str">
            <v>А</v>
          </cell>
          <cell r="S328">
            <v>53.5</v>
          </cell>
          <cell r="T328">
            <v>18.5</v>
          </cell>
          <cell r="U328">
            <v>19.5</v>
          </cell>
          <cell r="V328">
            <v>46.5</v>
          </cell>
          <cell r="W328">
            <v>138</v>
          </cell>
        </row>
        <row r="329">
          <cell r="C329" t="str">
            <v>Заявленная мощность кВт</v>
          </cell>
          <cell r="D329"/>
          <cell r="E329"/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/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</row>
        <row r="330">
          <cell r="A330">
            <v>13.01</v>
          </cell>
          <cell r="B330">
            <v>1</v>
          </cell>
          <cell r="C330" t="str">
            <v>Пром. &gt; 750 кВА (мощность) ВН</v>
          </cell>
          <cell r="D330"/>
          <cell r="E330">
            <v>387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/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</row>
        <row r="331">
          <cell r="A331">
            <v>13.02</v>
          </cell>
          <cell r="B331">
            <v>2</v>
          </cell>
          <cell r="C331" t="str">
            <v>Пром. &gt; 750 кВА (мощность) СН</v>
          </cell>
          <cell r="D331"/>
          <cell r="E331">
            <v>510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/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</row>
        <row r="332">
          <cell r="A332">
            <v>13.03</v>
          </cell>
          <cell r="B332">
            <v>3</v>
          </cell>
          <cell r="C332" t="str">
            <v>Пром. &gt; 750 кВА (эл. энергия) ВН</v>
          </cell>
          <cell r="D332"/>
          <cell r="E332">
            <v>0.27100000000000002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/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A333">
            <v>13.04</v>
          </cell>
          <cell r="B333">
            <v>4</v>
          </cell>
          <cell r="C333" t="str">
            <v>Пром. &gt; 750 кВА (одностав.) ВН</v>
          </cell>
          <cell r="D333"/>
          <cell r="E333">
            <v>0.82199999999999995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/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</row>
        <row r="334">
          <cell r="A334">
            <v>13.05</v>
          </cell>
          <cell r="B334">
            <v>5</v>
          </cell>
          <cell r="C334" t="str">
            <v>Пром. до 750 кВА (эл. энергия) ВН</v>
          </cell>
          <cell r="D334"/>
          <cell r="E334">
            <v>0.82199999999999995</v>
          </cell>
          <cell r="F334">
            <v>21.5</v>
          </cell>
          <cell r="G334">
            <v>16.5</v>
          </cell>
          <cell r="H334">
            <v>15.5</v>
          </cell>
          <cell r="I334">
            <v>8.5</v>
          </cell>
          <cell r="J334">
            <v>5.5</v>
          </cell>
          <cell r="K334">
            <v>4.5</v>
          </cell>
          <cell r="L334">
            <v>4.5</v>
          </cell>
          <cell r="M334">
            <v>5.5</v>
          </cell>
          <cell r="N334">
            <v>9.5</v>
          </cell>
          <cell r="O334">
            <v>11.5</v>
          </cell>
          <cell r="P334">
            <v>15.5</v>
          </cell>
          <cell r="Q334">
            <v>19.5</v>
          </cell>
          <cell r="R334"/>
          <cell r="S334">
            <v>53.5</v>
          </cell>
          <cell r="T334">
            <v>18.5</v>
          </cell>
          <cell r="U334">
            <v>19.5</v>
          </cell>
          <cell r="V334">
            <v>46.5</v>
          </cell>
          <cell r="W334">
            <v>138</v>
          </cell>
        </row>
        <row r="335">
          <cell r="A335">
            <v>13.06</v>
          </cell>
          <cell r="B335">
            <v>6</v>
          </cell>
          <cell r="C335" t="str">
            <v>Пром. до 750 кВА (эл. энергия) СН</v>
          </cell>
          <cell r="D335"/>
          <cell r="E335">
            <v>1.0349999999999999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/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</row>
        <row r="336">
          <cell r="A336">
            <v>13.07</v>
          </cell>
          <cell r="B336">
            <v>7</v>
          </cell>
          <cell r="C336" t="str">
            <v>Пром. до 750 кВА (эл. энергия) НН</v>
          </cell>
          <cell r="D336"/>
          <cell r="E336">
            <v>1.1259999999999999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/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</row>
        <row r="337">
          <cell r="A337">
            <v>13.08</v>
          </cell>
          <cell r="B337">
            <v>8</v>
          </cell>
          <cell r="C337" t="str">
            <v>Бюджет &gt; 750 кВА (мощнсть) ВН</v>
          </cell>
          <cell r="D337"/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/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</row>
        <row r="338">
          <cell r="A338">
            <v>13.09</v>
          </cell>
          <cell r="B338">
            <v>9</v>
          </cell>
          <cell r="C338" t="str">
            <v>Бюджет &gt; 750 кВА (мощнсть) СН</v>
          </cell>
          <cell r="D338"/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/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</row>
        <row r="339">
          <cell r="A339">
            <v>13.1</v>
          </cell>
          <cell r="B339">
            <v>10</v>
          </cell>
          <cell r="C339" t="str">
            <v>Бюджет &gt; 750 кВА (эл. энергия) ВН</v>
          </cell>
          <cell r="D339"/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/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A340">
            <v>13.11</v>
          </cell>
          <cell r="B340">
            <v>11</v>
          </cell>
          <cell r="C340" t="str">
            <v>Бюджет &gt; 750 кВА (одностав) ВН</v>
          </cell>
          <cell r="D340"/>
          <cell r="E340">
            <v>0.70299999999999996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/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</row>
        <row r="341">
          <cell r="A341">
            <v>13.12</v>
          </cell>
          <cell r="B341">
            <v>12</v>
          </cell>
          <cell r="C341" t="str">
            <v>Бюджет до 750 кВА (эл. энергия) ВН</v>
          </cell>
          <cell r="D341"/>
          <cell r="E341">
            <v>0.70299999999999996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/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</row>
        <row r="342">
          <cell r="A342">
            <v>13.13</v>
          </cell>
          <cell r="B342">
            <v>13</v>
          </cell>
          <cell r="C342" t="str">
            <v>Бюджет до 750 кВА (эл. энергия) СН</v>
          </cell>
          <cell r="D342"/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/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A343">
            <v>13.14</v>
          </cell>
          <cell r="B343">
            <v>14</v>
          </cell>
          <cell r="C343" t="str">
            <v>Бюджет до 750 кВА (эл. энергия) НН</v>
          </cell>
          <cell r="D343"/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/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</row>
        <row r="344">
          <cell r="A344">
            <v>13.15</v>
          </cell>
          <cell r="B344">
            <v>15</v>
          </cell>
          <cell r="C344" t="str">
            <v>Непром. потребители ВН</v>
          </cell>
          <cell r="D344"/>
          <cell r="E344">
            <v>0.82199999999999995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/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</row>
        <row r="345">
          <cell r="A345">
            <v>13.16</v>
          </cell>
          <cell r="B345">
            <v>16</v>
          </cell>
          <cell r="C345" t="str">
            <v>Сельское хозяйство НД</v>
          </cell>
          <cell r="D345"/>
          <cell r="E345">
            <v>0.68400000000000005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/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</row>
        <row r="346">
          <cell r="A346">
            <v>13.17</v>
          </cell>
          <cell r="B346">
            <v>17</v>
          </cell>
          <cell r="C346" t="str">
            <v>Хоз. нужды энергосистемы ВН</v>
          </cell>
          <cell r="D346"/>
          <cell r="E346">
            <v>0.78100000000000003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/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A347">
            <v>13.18</v>
          </cell>
          <cell r="B347">
            <v>18</v>
          </cell>
          <cell r="C347" t="str">
            <v>Население с эл. плитами</v>
          </cell>
          <cell r="D347"/>
          <cell r="E347">
            <v>0.52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/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A348">
            <v>13.19</v>
          </cell>
          <cell r="B348">
            <v>19</v>
          </cell>
          <cell r="C348" t="str">
            <v>Население с газовыми плитами</v>
          </cell>
          <cell r="D348"/>
          <cell r="E348">
            <v>0.74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/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</row>
        <row r="349">
          <cell r="A349">
            <v>13.2</v>
          </cell>
          <cell r="B349">
            <v>20</v>
          </cell>
          <cell r="C349" t="str">
            <v xml:space="preserve">Населенные пункты сельские </v>
          </cell>
          <cell r="D349"/>
          <cell r="E349">
            <v>0.46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/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A350">
            <v>13.21</v>
          </cell>
          <cell r="B350">
            <v>21</v>
          </cell>
          <cell r="C350" t="str">
            <v>Населенные пункты городские</v>
          </cell>
          <cell r="D350"/>
          <cell r="E350">
            <v>0.65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/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A351">
            <v>13.22</v>
          </cell>
          <cell r="B351">
            <v>22</v>
          </cell>
          <cell r="C351" t="str">
            <v>Насел. пункты город. (гаражн. кооп)</v>
          </cell>
          <cell r="D351"/>
          <cell r="E351">
            <v>0.65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/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A352">
            <v>13.23</v>
          </cell>
          <cell r="B352">
            <v>23</v>
          </cell>
          <cell r="C352" t="str">
            <v>Население с эл. плитами с общ. учётом</v>
          </cell>
          <cell r="D352"/>
          <cell r="E352">
            <v>0.46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/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A353">
            <v>13.24</v>
          </cell>
          <cell r="B353">
            <v>24</v>
          </cell>
          <cell r="C353" t="str">
            <v>Перепродавец пром.</v>
          </cell>
          <cell r="D353"/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/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A354">
            <v>13.25</v>
          </cell>
          <cell r="B354">
            <v>25</v>
          </cell>
          <cell r="C354" t="str">
            <v>Перепродавец населен.</v>
          </cell>
          <cell r="D354"/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/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A355">
            <v>14</v>
          </cell>
          <cell r="B355"/>
          <cell r="C355" t="str">
            <v>МУП "ПРЭП"</v>
          </cell>
          <cell r="D355"/>
          <cell r="E355"/>
          <cell r="F355">
            <v>20</v>
          </cell>
          <cell r="G355">
            <v>16</v>
          </cell>
          <cell r="H355">
            <v>21</v>
          </cell>
          <cell r="I355">
            <v>16.5</v>
          </cell>
          <cell r="J355">
            <v>12.5</v>
          </cell>
          <cell r="K355">
            <v>9</v>
          </cell>
          <cell r="L355">
            <v>9</v>
          </cell>
          <cell r="M355">
            <v>11</v>
          </cell>
          <cell r="N355">
            <v>12.5</v>
          </cell>
          <cell r="O355">
            <v>16.5</v>
          </cell>
          <cell r="P355">
            <v>18</v>
          </cell>
          <cell r="Q355">
            <v>19</v>
          </cell>
          <cell r="R355" t="str">
            <v>А</v>
          </cell>
          <cell r="S355">
            <v>57</v>
          </cell>
          <cell r="T355">
            <v>38</v>
          </cell>
          <cell r="U355">
            <v>32.5</v>
          </cell>
          <cell r="V355">
            <v>53.5</v>
          </cell>
          <cell r="W355">
            <v>181</v>
          </cell>
        </row>
        <row r="356">
          <cell r="C356" t="str">
            <v>Заявленная мощность кВт</v>
          </cell>
          <cell r="D356"/>
          <cell r="E356"/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/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A357">
            <v>14.01</v>
          </cell>
          <cell r="B357">
            <v>1</v>
          </cell>
          <cell r="C357" t="str">
            <v>Пром. &gt; 750 кВА (мощность) ВН</v>
          </cell>
          <cell r="D357"/>
          <cell r="E357">
            <v>387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/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A358">
            <v>14.02</v>
          </cell>
          <cell r="B358">
            <v>2</v>
          </cell>
          <cell r="C358" t="str">
            <v>Пром. &gt; 750 кВА (мощность) СН</v>
          </cell>
          <cell r="D358"/>
          <cell r="E358">
            <v>510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/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A359">
            <v>14.03</v>
          </cell>
          <cell r="B359">
            <v>3</v>
          </cell>
          <cell r="C359" t="str">
            <v>Пром. &gt; 750 кВА (эл. энергия) ВН</v>
          </cell>
          <cell r="D359"/>
          <cell r="E359">
            <v>0.27100000000000002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/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</row>
        <row r="360">
          <cell r="A360">
            <v>14.04</v>
          </cell>
          <cell r="B360">
            <v>4</v>
          </cell>
          <cell r="C360" t="str">
            <v>Пром. &gt; 750 кВА (одностав.) ВН</v>
          </cell>
          <cell r="D360"/>
          <cell r="E360">
            <v>0.82199999999999995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/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</row>
        <row r="361">
          <cell r="A361">
            <v>14.05</v>
          </cell>
          <cell r="B361">
            <v>5</v>
          </cell>
          <cell r="C361" t="str">
            <v>Пром. до 750 кВА (эл. энергия) ВН</v>
          </cell>
          <cell r="D361"/>
          <cell r="E361">
            <v>0.82199999999999995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/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</row>
        <row r="362">
          <cell r="A362">
            <v>14.06</v>
          </cell>
          <cell r="B362">
            <v>6</v>
          </cell>
          <cell r="C362" t="str">
            <v>Пром. до 750 кВА (эл. энергия) СН</v>
          </cell>
          <cell r="D362"/>
          <cell r="E362">
            <v>1.0349999999999999</v>
          </cell>
          <cell r="F362">
            <v>20</v>
          </cell>
          <cell r="G362">
            <v>16</v>
          </cell>
          <cell r="H362">
            <v>21</v>
          </cell>
          <cell r="I362">
            <v>16.5</v>
          </cell>
          <cell r="J362">
            <v>12.5</v>
          </cell>
          <cell r="K362">
            <v>9</v>
          </cell>
          <cell r="L362">
            <v>9</v>
          </cell>
          <cell r="M362">
            <v>11</v>
          </cell>
          <cell r="N362">
            <v>12.5</v>
          </cell>
          <cell r="O362">
            <v>16.5</v>
          </cell>
          <cell r="P362">
            <v>18</v>
          </cell>
          <cell r="Q362">
            <v>19</v>
          </cell>
          <cell r="R362"/>
          <cell r="S362">
            <v>57</v>
          </cell>
          <cell r="T362">
            <v>38</v>
          </cell>
          <cell r="U362">
            <v>32.5</v>
          </cell>
          <cell r="V362">
            <v>53.5</v>
          </cell>
          <cell r="W362">
            <v>181</v>
          </cell>
        </row>
        <row r="363">
          <cell r="A363">
            <v>14.07</v>
          </cell>
          <cell r="B363">
            <v>7</v>
          </cell>
          <cell r="C363" t="str">
            <v>Пром. до 750 кВА (эл. энергия) НН</v>
          </cell>
          <cell r="D363"/>
          <cell r="E363">
            <v>1.1259999999999999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/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A364">
            <v>14.08</v>
          </cell>
          <cell r="B364">
            <v>8</v>
          </cell>
          <cell r="C364" t="str">
            <v>Бюджет &gt; 750 кВА (мощнсть) ВН</v>
          </cell>
          <cell r="D364"/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/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A365">
            <v>14.09</v>
          </cell>
          <cell r="B365">
            <v>9</v>
          </cell>
          <cell r="C365" t="str">
            <v>Бюджет &gt; 750 кВА (мощнсть) СН</v>
          </cell>
          <cell r="D365"/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/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A366">
            <v>14.1</v>
          </cell>
          <cell r="B366">
            <v>10</v>
          </cell>
          <cell r="C366" t="str">
            <v>Бюджет &gt; 750 кВА (эл. энергия) ВН</v>
          </cell>
          <cell r="D366"/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/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A367">
            <v>14.11</v>
          </cell>
          <cell r="B367">
            <v>11</v>
          </cell>
          <cell r="C367" t="str">
            <v>Бюджет &gt; 750 кВА (одностав) ВН</v>
          </cell>
          <cell r="D367"/>
          <cell r="E367">
            <v>0.70299999999999996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/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</row>
        <row r="368">
          <cell r="A368">
            <v>14.12</v>
          </cell>
          <cell r="B368">
            <v>12</v>
          </cell>
          <cell r="C368" t="str">
            <v>Бюджет до 750 кВА (эл. энергия) ВН</v>
          </cell>
          <cell r="D368"/>
          <cell r="E368">
            <v>0.70299999999999996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/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</row>
        <row r="369">
          <cell r="A369">
            <v>14.13</v>
          </cell>
          <cell r="B369">
            <v>13</v>
          </cell>
          <cell r="C369" t="str">
            <v>Бюджет до 750 кВА (эл. энергия) СН</v>
          </cell>
          <cell r="D369"/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/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A370">
            <v>14.14</v>
          </cell>
          <cell r="B370">
            <v>14</v>
          </cell>
          <cell r="C370" t="str">
            <v>Бюджет до 750 кВА (эл. энергия) НН</v>
          </cell>
          <cell r="D370"/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/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</row>
        <row r="371">
          <cell r="A371">
            <v>14.15</v>
          </cell>
          <cell r="B371">
            <v>15</v>
          </cell>
          <cell r="C371" t="str">
            <v>Непром. потребители ВН</v>
          </cell>
          <cell r="D371"/>
          <cell r="E371">
            <v>0.82199999999999995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/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A372">
            <v>14.16</v>
          </cell>
          <cell r="B372">
            <v>16</v>
          </cell>
          <cell r="C372" t="str">
            <v>Сельское хозяйство НД</v>
          </cell>
          <cell r="D372"/>
          <cell r="E372">
            <v>0.68400000000000005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/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</row>
        <row r="373">
          <cell r="A373">
            <v>14.17</v>
          </cell>
          <cell r="B373">
            <v>17</v>
          </cell>
          <cell r="C373" t="str">
            <v>Хоз. нужды энергосистемы ВН</v>
          </cell>
          <cell r="D373"/>
          <cell r="E373">
            <v>0.78100000000000003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/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</row>
        <row r="374">
          <cell r="A374">
            <v>14.18</v>
          </cell>
          <cell r="B374">
            <v>18</v>
          </cell>
          <cell r="C374" t="str">
            <v>Население с эл. плитами</v>
          </cell>
          <cell r="D374"/>
          <cell r="E374">
            <v>0.52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/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A375">
            <v>14.19</v>
          </cell>
          <cell r="B375">
            <v>19</v>
          </cell>
          <cell r="C375" t="str">
            <v>Население с газовыми плитами</v>
          </cell>
          <cell r="D375"/>
          <cell r="E375">
            <v>0.74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/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</row>
        <row r="376">
          <cell r="A376">
            <v>14.2</v>
          </cell>
          <cell r="B376">
            <v>20</v>
          </cell>
          <cell r="C376" t="str">
            <v xml:space="preserve">Населенные пункты сельские </v>
          </cell>
          <cell r="D376"/>
          <cell r="E376">
            <v>0.46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/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A377">
            <v>14.21</v>
          </cell>
          <cell r="B377">
            <v>21</v>
          </cell>
          <cell r="C377" t="str">
            <v>Населенные пункты городские</v>
          </cell>
          <cell r="D377"/>
          <cell r="E377">
            <v>0.65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/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</row>
        <row r="378">
          <cell r="A378">
            <v>14.22</v>
          </cell>
          <cell r="B378">
            <v>22</v>
          </cell>
          <cell r="C378" t="str">
            <v>Насел. пункты город. (гаражн. кооп)</v>
          </cell>
          <cell r="D378"/>
          <cell r="E378">
            <v>0.65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/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A379">
            <v>14.23</v>
          </cell>
          <cell r="B379">
            <v>23</v>
          </cell>
          <cell r="C379" t="str">
            <v>Население с эл. плитами с общ. учётом</v>
          </cell>
          <cell r="D379"/>
          <cell r="E379">
            <v>0.46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/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</row>
        <row r="380">
          <cell r="A380">
            <v>14.24</v>
          </cell>
          <cell r="B380">
            <v>24</v>
          </cell>
          <cell r="C380" t="str">
            <v>Перепродавец пром.</v>
          </cell>
          <cell r="D380"/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/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A381">
            <v>14.25</v>
          </cell>
          <cell r="B381">
            <v>25</v>
          </cell>
          <cell r="C381" t="str">
            <v>Перепродавец населен.</v>
          </cell>
          <cell r="D381"/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/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</row>
        <row r="382">
          <cell r="A382">
            <v>15</v>
          </cell>
          <cell r="B382"/>
          <cell r="C382" t="str">
            <v>"Северстройснаб 2000"</v>
          </cell>
          <cell r="D382"/>
          <cell r="E382"/>
          <cell r="F382">
            <v>5</v>
          </cell>
          <cell r="G382">
            <v>4.7</v>
          </cell>
          <cell r="H382">
            <v>4</v>
          </cell>
          <cell r="I382">
            <v>3</v>
          </cell>
          <cell r="J382">
            <v>2</v>
          </cell>
          <cell r="K382">
            <v>2</v>
          </cell>
          <cell r="L382">
            <v>2</v>
          </cell>
          <cell r="M382">
            <v>4</v>
          </cell>
          <cell r="N382">
            <v>6</v>
          </cell>
          <cell r="O382">
            <v>6</v>
          </cell>
          <cell r="P382">
            <v>6</v>
          </cell>
          <cell r="Q382">
            <v>6</v>
          </cell>
          <cell r="R382" t="str">
            <v>А</v>
          </cell>
          <cell r="S382">
            <v>13.7</v>
          </cell>
          <cell r="T382">
            <v>7</v>
          </cell>
          <cell r="U382">
            <v>12</v>
          </cell>
          <cell r="V382">
            <v>18</v>
          </cell>
          <cell r="W382">
            <v>50.7</v>
          </cell>
        </row>
        <row r="383">
          <cell r="C383" t="str">
            <v>Заявленная мощность кВт</v>
          </cell>
          <cell r="D383"/>
          <cell r="E383"/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/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A384">
            <v>15.01</v>
          </cell>
          <cell r="B384">
            <v>1</v>
          </cell>
          <cell r="C384" t="str">
            <v>Пром. &gt; 750 кВА (мощность) ВН</v>
          </cell>
          <cell r="D384"/>
          <cell r="E384">
            <v>387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/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</row>
        <row r="385">
          <cell r="A385">
            <v>15.02</v>
          </cell>
          <cell r="B385">
            <v>2</v>
          </cell>
          <cell r="C385" t="str">
            <v>Пром. &gt; 750 кВА (мощность) СН</v>
          </cell>
          <cell r="D385"/>
          <cell r="E385">
            <v>510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/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A386">
            <v>15.03</v>
          </cell>
          <cell r="B386">
            <v>3</v>
          </cell>
          <cell r="C386" t="str">
            <v>Пром. &gt; 750 кВА (эл. энергия) ВН</v>
          </cell>
          <cell r="D386"/>
          <cell r="E386">
            <v>0.27100000000000002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/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A387">
            <v>15.04</v>
          </cell>
          <cell r="B387">
            <v>4</v>
          </cell>
          <cell r="C387" t="str">
            <v>Пром. &gt; 750 кВА (одностав.) ВН</v>
          </cell>
          <cell r="D387"/>
          <cell r="E387">
            <v>0.82199999999999995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/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</row>
        <row r="388">
          <cell r="A388">
            <v>15.05</v>
          </cell>
          <cell r="B388">
            <v>5</v>
          </cell>
          <cell r="C388" t="str">
            <v>Пром. до 750 кВА (эл. энергия) ВН</v>
          </cell>
          <cell r="D388"/>
          <cell r="E388">
            <v>0.82199999999999995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/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A389">
            <v>15.06</v>
          </cell>
          <cell r="B389">
            <v>6</v>
          </cell>
          <cell r="C389" t="str">
            <v>Пром. до 750 кВА (эл. энергия) СН</v>
          </cell>
          <cell r="D389"/>
          <cell r="E389">
            <v>1.0349999999999999</v>
          </cell>
          <cell r="F389">
            <v>5</v>
          </cell>
          <cell r="G389">
            <v>4.7</v>
          </cell>
          <cell r="H389">
            <v>4</v>
          </cell>
          <cell r="I389">
            <v>3</v>
          </cell>
          <cell r="J389">
            <v>2</v>
          </cell>
          <cell r="K389">
            <v>2</v>
          </cell>
          <cell r="L389">
            <v>2</v>
          </cell>
          <cell r="M389">
            <v>4</v>
          </cell>
          <cell r="N389">
            <v>6</v>
          </cell>
          <cell r="O389">
            <v>6</v>
          </cell>
          <cell r="P389">
            <v>6</v>
          </cell>
          <cell r="Q389">
            <v>6</v>
          </cell>
          <cell r="R389"/>
          <cell r="S389">
            <v>13.7</v>
          </cell>
          <cell r="T389">
            <v>7</v>
          </cell>
          <cell r="U389">
            <v>12</v>
          </cell>
          <cell r="V389">
            <v>18</v>
          </cell>
          <cell r="W389">
            <v>50.7</v>
          </cell>
        </row>
        <row r="390">
          <cell r="A390">
            <v>15.07</v>
          </cell>
          <cell r="B390">
            <v>7</v>
          </cell>
          <cell r="C390" t="str">
            <v>Пром. до 750 кВА (эл. энергия) НН</v>
          </cell>
          <cell r="D390"/>
          <cell r="E390">
            <v>1.1259999999999999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/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</row>
        <row r="391">
          <cell r="A391">
            <v>15.08</v>
          </cell>
          <cell r="B391">
            <v>8</v>
          </cell>
          <cell r="C391" t="str">
            <v>Бюджет &gt; 750 кВА (мощнсть) ВН</v>
          </cell>
          <cell r="D391"/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/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</row>
        <row r="392">
          <cell r="A392">
            <v>15.09</v>
          </cell>
          <cell r="B392">
            <v>9</v>
          </cell>
          <cell r="C392" t="str">
            <v>Бюджет &gt; 750 кВА (мощнсть) СН</v>
          </cell>
          <cell r="D392"/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/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</row>
        <row r="393">
          <cell r="A393">
            <v>15.1</v>
          </cell>
          <cell r="B393">
            <v>10</v>
          </cell>
          <cell r="C393" t="str">
            <v>Бюджет &gt; 750 кВА (эл. энергия) ВН</v>
          </cell>
          <cell r="D393"/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/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</row>
        <row r="394">
          <cell r="A394">
            <v>15.11</v>
          </cell>
          <cell r="B394">
            <v>11</v>
          </cell>
          <cell r="C394" t="str">
            <v>Бюджет &gt; 750 кВА (одностав) ВН</v>
          </cell>
          <cell r="D394"/>
          <cell r="E394">
            <v>0.70299999999999996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/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A395">
            <v>15.12</v>
          </cell>
          <cell r="B395">
            <v>12</v>
          </cell>
          <cell r="C395" t="str">
            <v>Бюджет до 750 кВА (эл. энергия) ВН</v>
          </cell>
          <cell r="D395"/>
          <cell r="E395">
            <v>0.70299999999999996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/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</row>
        <row r="396">
          <cell r="A396">
            <v>15.13</v>
          </cell>
          <cell r="B396">
            <v>13</v>
          </cell>
          <cell r="C396" t="str">
            <v>Бюджет до 750 кВА (эл. энергия) СН</v>
          </cell>
          <cell r="D396"/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/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A397">
            <v>15.14</v>
          </cell>
          <cell r="B397">
            <v>14</v>
          </cell>
          <cell r="C397" t="str">
            <v>Бюджет до 750 кВА (эл. энергия) НН</v>
          </cell>
          <cell r="D397"/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/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A398">
            <v>15.15</v>
          </cell>
          <cell r="B398">
            <v>15</v>
          </cell>
          <cell r="C398" t="str">
            <v>Непром. потребители ВН</v>
          </cell>
          <cell r="D398"/>
          <cell r="E398">
            <v>0.82199999999999995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/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</row>
        <row r="399">
          <cell r="A399">
            <v>15.16</v>
          </cell>
          <cell r="B399">
            <v>16</v>
          </cell>
          <cell r="C399" t="str">
            <v>Сельское хозяйство НД</v>
          </cell>
          <cell r="D399"/>
          <cell r="E399">
            <v>0.68400000000000005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/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A400">
            <v>15.17</v>
          </cell>
          <cell r="B400">
            <v>17</v>
          </cell>
          <cell r="C400" t="str">
            <v>Хоз. нужды энергосистемы ВН</v>
          </cell>
          <cell r="D400"/>
          <cell r="E400">
            <v>0.78100000000000003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/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A401">
            <v>15.18</v>
          </cell>
          <cell r="B401">
            <v>18</v>
          </cell>
          <cell r="C401" t="str">
            <v>Население с эл. плитами</v>
          </cell>
          <cell r="D401"/>
          <cell r="E401">
            <v>0.52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/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A402">
            <v>15.19</v>
          </cell>
          <cell r="B402">
            <v>19</v>
          </cell>
          <cell r="C402" t="str">
            <v>Население с газовыми плитами</v>
          </cell>
          <cell r="D402"/>
          <cell r="E402">
            <v>0.74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/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A403">
            <v>15.2</v>
          </cell>
          <cell r="B403">
            <v>20</v>
          </cell>
          <cell r="C403" t="str">
            <v xml:space="preserve">Населенные пункты сельские </v>
          </cell>
          <cell r="D403"/>
          <cell r="E403">
            <v>0.46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/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A404">
            <v>15.21</v>
          </cell>
          <cell r="B404">
            <v>21</v>
          </cell>
          <cell r="C404" t="str">
            <v>Населенные пункты городские</v>
          </cell>
          <cell r="D404"/>
          <cell r="E404">
            <v>0.65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/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A405">
            <v>15.22</v>
          </cell>
          <cell r="B405">
            <v>22</v>
          </cell>
          <cell r="C405" t="str">
            <v>Насел. пункты город. (гаражн. кооп)</v>
          </cell>
          <cell r="D405"/>
          <cell r="E405">
            <v>0.65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/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</row>
        <row r="406">
          <cell r="A406">
            <v>15.23</v>
          </cell>
          <cell r="B406">
            <v>23</v>
          </cell>
          <cell r="C406" t="str">
            <v>Население с эл. плитами с общ. учётом</v>
          </cell>
          <cell r="D406"/>
          <cell r="E406">
            <v>0.46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/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</row>
        <row r="407">
          <cell r="A407">
            <v>15.24</v>
          </cell>
          <cell r="B407">
            <v>24</v>
          </cell>
          <cell r="C407" t="str">
            <v>Перепродавец пром.</v>
          </cell>
          <cell r="D407"/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/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A408">
            <v>15.25</v>
          </cell>
          <cell r="B408">
            <v>25</v>
          </cell>
          <cell r="C408" t="str">
            <v>Перепродавец населен.</v>
          </cell>
          <cell r="D408"/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/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A409">
            <v>16</v>
          </cell>
          <cell r="B409"/>
          <cell r="C409" t="str">
            <v>"Надымгазторг"</v>
          </cell>
          <cell r="D409"/>
          <cell r="E409"/>
          <cell r="F409">
            <v>70</v>
          </cell>
          <cell r="G409">
            <v>67</v>
          </cell>
          <cell r="H409">
            <v>64</v>
          </cell>
          <cell r="I409">
            <v>61</v>
          </cell>
          <cell r="J409">
            <v>45</v>
          </cell>
          <cell r="K409">
            <v>34</v>
          </cell>
          <cell r="L409">
            <v>22</v>
          </cell>
          <cell r="M409">
            <v>30</v>
          </cell>
          <cell r="N409">
            <v>40</v>
          </cell>
          <cell r="O409">
            <v>63</v>
          </cell>
          <cell r="P409">
            <v>65</v>
          </cell>
          <cell r="Q409">
            <v>66</v>
          </cell>
          <cell r="R409" t="str">
            <v>А</v>
          </cell>
          <cell r="S409">
            <v>201</v>
          </cell>
          <cell r="T409">
            <v>140</v>
          </cell>
          <cell r="U409">
            <v>92</v>
          </cell>
          <cell r="V409">
            <v>194</v>
          </cell>
          <cell r="W409">
            <v>627</v>
          </cell>
        </row>
        <row r="410">
          <cell r="C410" t="str">
            <v>Заявленная мощность кВт</v>
          </cell>
          <cell r="D410"/>
          <cell r="E410"/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/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</row>
        <row r="411">
          <cell r="A411">
            <v>16.010000000000002</v>
          </cell>
          <cell r="B411">
            <v>1</v>
          </cell>
          <cell r="C411" t="str">
            <v>Пром. &gt; 750 кВА (мощность) ВН</v>
          </cell>
          <cell r="D411"/>
          <cell r="E411">
            <v>387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/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A412">
            <v>16.02</v>
          </cell>
          <cell r="B412">
            <v>2</v>
          </cell>
          <cell r="C412" t="str">
            <v>Пром. &gt; 750 кВА (мощность) СН</v>
          </cell>
          <cell r="D412"/>
          <cell r="E412">
            <v>510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/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</row>
        <row r="413">
          <cell r="A413">
            <v>16.03</v>
          </cell>
          <cell r="B413">
            <v>3</v>
          </cell>
          <cell r="C413" t="str">
            <v>Пром. &gt; 750 кВА (эл. энергия) ВН</v>
          </cell>
          <cell r="D413"/>
          <cell r="E413">
            <v>0.27100000000000002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/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</row>
        <row r="414">
          <cell r="A414">
            <v>16.04</v>
          </cell>
          <cell r="B414">
            <v>4</v>
          </cell>
          <cell r="C414" t="str">
            <v>Пром. &gt; 750 кВА (одностав.) ВН</v>
          </cell>
          <cell r="D414"/>
          <cell r="E414">
            <v>0.82199999999999995</v>
          </cell>
          <cell r="F414">
            <v>70</v>
          </cell>
          <cell r="G414">
            <v>67</v>
          </cell>
          <cell r="H414">
            <v>64</v>
          </cell>
          <cell r="I414">
            <v>61</v>
          </cell>
          <cell r="J414">
            <v>45</v>
          </cell>
          <cell r="K414">
            <v>34</v>
          </cell>
          <cell r="L414">
            <v>22</v>
          </cell>
          <cell r="M414">
            <v>30</v>
          </cell>
          <cell r="N414">
            <v>40</v>
          </cell>
          <cell r="O414">
            <v>63</v>
          </cell>
          <cell r="P414">
            <v>65</v>
          </cell>
          <cell r="Q414">
            <v>66</v>
          </cell>
          <cell r="R414"/>
          <cell r="S414">
            <v>201</v>
          </cell>
          <cell r="T414">
            <v>140</v>
          </cell>
          <cell r="U414">
            <v>92</v>
          </cell>
          <cell r="V414">
            <v>194</v>
          </cell>
          <cell r="W414">
            <v>627</v>
          </cell>
        </row>
        <row r="415">
          <cell r="A415">
            <v>16.05</v>
          </cell>
          <cell r="B415">
            <v>5</v>
          </cell>
          <cell r="C415" t="str">
            <v>Пром. до 750 кВА (эл. энергия) ВН</v>
          </cell>
          <cell r="D415"/>
          <cell r="E415">
            <v>0.82199999999999995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/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</row>
        <row r="416">
          <cell r="A416">
            <v>16.059999999999999</v>
          </cell>
          <cell r="B416">
            <v>6</v>
          </cell>
          <cell r="C416" t="str">
            <v>Пром. до 750 кВА (эл. энергия) СН</v>
          </cell>
          <cell r="D416"/>
          <cell r="E416">
            <v>1.0349999999999999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/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</row>
        <row r="417">
          <cell r="A417">
            <v>16.07</v>
          </cell>
          <cell r="B417">
            <v>7</v>
          </cell>
          <cell r="C417" t="str">
            <v>Пром. до 750 кВА (эл. энергия) НН</v>
          </cell>
          <cell r="D417"/>
          <cell r="E417">
            <v>1.1259999999999999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/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</row>
        <row r="418">
          <cell r="A418">
            <v>16.079999999999998</v>
          </cell>
          <cell r="B418">
            <v>8</v>
          </cell>
          <cell r="C418" t="str">
            <v>Бюджет &gt; 750 кВА (мощнсть) ВН</v>
          </cell>
          <cell r="D418"/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/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</row>
        <row r="419">
          <cell r="A419">
            <v>16.09</v>
          </cell>
          <cell r="B419">
            <v>9</v>
          </cell>
          <cell r="C419" t="str">
            <v>Бюджет &gt; 750 кВА (мощнсть) СН</v>
          </cell>
          <cell r="D419"/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/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</row>
        <row r="420">
          <cell r="A420">
            <v>16.100000000000001</v>
          </cell>
          <cell r="B420">
            <v>10</v>
          </cell>
          <cell r="C420" t="str">
            <v>Бюджет &gt; 750 кВА (эл. энергия) ВН</v>
          </cell>
          <cell r="D420"/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/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</row>
        <row r="421">
          <cell r="A421">
            <v>16.11</v>
          </cell>
          <cell r="B421">
            <v>11</v>
          </cell>
          <cell r="C421" t="str">
            <v>Бюджет &gt; 750 кВА (одностав) ВН</v>
          </cell>
          <cell r="D421"/>
          <cell r="E421">
            <v>0.70299999999999996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/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</row>
        <row r="422">
          <cell r="A422">
            <v>16.12</v>
          </cell>
          <cell r="B422">
            <v>12</v>
          </cell>
          <cell r="C422" t="str">
            <v>Бюджет до 750 кВА (эл. энергия) ВН</v>
          </cell>
          <cell r="D422"/>
          <cell r="E422">
            <v>0.70299999999999996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/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</row>
        <row r="423">
          <cell r="A423">
            <v>16.13</v>
          </cell>
          <cell r="B423">
            <v>13</v>
          </cell>
          <cell r="C423" t="str">
            <v>Бюджет до 750 кВА (эл. энергия) СН</v>
          </cell>
          <cell r="D423"/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/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</row>
        <row r="424">
          <cell r="A424">
            <v>16.14</v>
          </cell>
          <cell r="B424">
            <v>14</v>
          </cell>
          <cell r="C424" t="str">
            <v>Бюджет до 750 кВА (эл. энергия) НН</v>
          </cell>
          <cell r="D424"/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/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</row>
        <row r="425">
          <cell r="A425">
            <v>16.149999999999999</v>
          </cell>
          <cell r="B425">
            <v>15</v>
          </cell>
          <cell r="C425" t="str">
            <v>Непром. потребители ВН</v>
          </cell>
          <cell r="D425"/>
          <cell r="E425">
            <v>0.82199999999999995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/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</row>
        <row r="426">
          <cell r="A426">
            <v>16.16</v>
          </cell>
          <cell r="B426">
            <v>16</v>
          </cell>
          <cell r="C426" t="str">
            <v>Сельское хозяйство НД</v>
          </cell>
          <cell r="D426"/>
          <cell r="E426">
            <v>0.68400000000000005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/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</row>
        <row r="427">
          <cell r="A427">
            <v>16.170000000000002</v>
          </cell>
          <cell r="B427">
            <v>17</v>
          </cell>
          <cell r="C427" t="str">
            <v>Хоз. нужды энергосистемы ВН</v>
          </cell>
          <cell r="D427"/>
          <cell r="E427">
            <v>0.78100000000000003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/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</row>
        <row r="428">
          <cell r="A428">
            <v>16.18</v>
          </cell>
          <cell r="B428">
            <v>18</v>
          </cell>
          <cell r="C428" t="str">
            <v>Население с эл. плитами</v>
          </cell>
          <cell r="D428"/>
          <cell r="E428">
            <v>0.52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/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</row>
        <row r="429">
          <cell r="A429">
            <v>16.190000000000001</v>
          </cell>
          <cell r="B429">
            <v>19</v>
          </cell>
          <cell r="C429" t="str">
            <v>Население с газовыми плитами</v>
          </cell>
          <cell r="D429"/>
          <cell r="E429">
            <v>0.74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/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</row>
        <row r="430">
          <cell r="A430">
            <v>16.2</v>
          </cell>
          <cell r="B430">
            <v>20</v>
          </cell>
          <cell r="C430" t="str">
            <v xml:space="preserve">Населенные пункты сельские </v>
          </cell>
          <cell r="D430"/>
          <cell r="E430">
            <v>0.46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/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</row>
        <row r="431">
          <cell r="A431">
            <v>16.21</v>
          </cell>
          <cell r="B431">
            <v>21</v>
          </cell>
          <cell r="C431" t="str">
            <v>Населенные пункты городские</v>
          </cell>
          <cell r="D431"/>
          <cell r="E431">
            <v>0.65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/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</row>
        <row r="432">
          <cell r="A432">
            <v>16.22</v>
          </cell>
          <cell r="B432">
            <v>22</v>
          </cell>
          <cell r="C432" t="str">
            <v>Насел. пункты город. (гаражн. кооп)</v>
          </cell>
          <cell r="D432"/>
          <cell r="E432">
            <v>0.65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/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</row>
        <row r="433">
          <cell r="A433">
            <v>16.23</v>
          </cell>
          <cell r="B433">
            <v>23</v>
          </cell>
          <cell r="C433" t="str">
            <v>Население с эл. плитами с общ. учётом</v>
          </cell>
          <cell r="D433"/>
          <cell r="E433">
            <v>0.46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/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</row>
        <row r="434">
          <cell r="A434">
            <v>16.239999999999998</v>
          </cell>
          <cell r="B434">
            <v>24</v>
          </cell>
          <cell r="C434" t="str">
            <v>Перепродавец пром.</v>
          </cell>
          <cell r="D434"/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/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</row>
        <row r="435">
          <cell r="A435">
            <v>16.25</v>
          </cell>
          <cell r="B435">
            <v>25</v>
          </cell>
          <cell r="C435" t="str">
            <v>Перепродавец населен.</v>
          </cell>
          <cell r="D435"/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/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</row>
        <row r="436">
          <cell r="A436">
            <v>17</v>
          </cell>
          <cell r="B436"/>
          <cell r="C436" t="str">
            <v>НПУ "РИТЭК"</v>
          </cell>
          <cell r="D436"/>
          <cell r="E436"/>
          <cell r="F436">
            <v>400</v>
          </cell>
          <cell r="G436">
            <v>400</v>
          </cell>
          <cell r="H436">
            <v>400</v>
          </cell>
          <cell r="I436">
            <v>370</v>
          </cell>
          <cell r="J436">
            <v>350</v>
          </cell>
          <cell r="K436">
            <v>350</v>
          </cell>
          <cell r="L436">
            <v>350</v>
          </cell>
          <cell r="M436">
            <v>350</v>
          </cell>
          <cell r="N436">
            <v>370</v>
          </cell>
          <cell r="O436">
            <v>400</v>
          </cell>
          <cell r="P436">
            <v>400</v>
          </cell>
          <cell r="Q436">
            <v>400</v>
          </cell>
          <cell r="R436" t="str">
            <v>А</v>
          </cell>
          <cell r="S436">
            <v>1200</v>
          </cell>
          <cell r="T436">
            <v>1070</v>
          </cell>
          <cell r="U436">
            <v>1070</v>
          </cell>
          <cell r="V436">
            <v>1200</v>
          </cell>
          <cell r="W436">
            <v>4540</v>
          </cell>
        </row>
        <row r="437">
          <cell r="C437" t="str">
            <v>Заявленная мощность кВт</v>
          </cell>
          <cell r="D437"/>
          <cell r="E437"/>
          <cell r="F437">
            <v>768</v>
          </cell>
          <cell r="G437">
            <v>850</v>
          </cell>
          <cell r="H437">
            <v>768</v>
          </cell>
          <cell r="I437">
            <v>734</v>
          </cell>
          <cell r="J437">
            <v>672</v>
          </cell>
          <cell r="K437">
            <v>694</v>
          </cell>
          <cell r="L437">
            <v>672</v>
          </cell>
          <cell r="M437">
            <v>672</v>
          </cell>
          <cell r="N437">
            <v>734</v>
          </cell>
          <cell r="O437">
            <v>768</v>
          </cell>
          <cell r="P437">
            <v>793</v>
          </cell>
          <cell r="Q437">
            <v>768</v>
          </cell>
          <cell r="R437"/>
          <cell r="S437">
            <v>2386</v>
          </cell>
          <cell r="T437">
            <v>2100</v>
          </cell>
          <cell r="U437">
            <v>2078</v>
          </cell>
          <cell r="V437">
            <v>2329</v>
          </cell>
          <cell r="W437">
            <v>8893</v>
          </cell>
        </row>
        <row r="438">
          <cell r="A438">
            <v>17.010000000000002</v>
          </cell>
          <cell r="B438">
            <v>1</v>
          </cell>
          <cell r="C438" t="str">
            <v>Пром. &gt; 750 кВА (мощность) ВН</v>
          </cell>
          <cell r="D438"/>
          <cell r="E438">
            <v>387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/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</row>
        <row r="439">
          <cell r="A439">
            <v>17.02</v>
          </cell>
          <cell r="B439">
            <v>2</v>
          </cell>
          <cell r="C439" t="str">
            <v>Пром. &gt; 750 кВА (мощность) СН</v>
          </cell>
          <cell r="D439"/>
          <cell r="E439">
            <v>510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/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A440">
            <v>17.03</v>
          </cell>
          <cell r="B440">
            <v>3</v>
          </cell>
          <cell r="C440" t="str">
            <v>Пром. &gt; 750 кВА (эл. энергия) ВН</v>
          </cell>
          <cell r="D440"/>
          <cell r="E440">
            <v>0.27100000000000002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/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</row>
        <row r="441">
          <cell r="A441">
            <v>17.04</v>
          </cell>
          <cell r="B441">
            <v>4</v>
          </cell>
          <cell r="C441" t="str">
            <v>Пром. &gt; 750 кВА (одностав.) ВН</v>
          </cell>
          <cell r="D441"/>
          <cell r="E441">
            <v>0.82199999999999995</v>
          </cell>
          <cell r="F441">
            <v>400</v>
          </cell>
          <cell r="G441">
            <v>400</v>
          </cell>
          <cell r="H441">
            <v>400</v>
          </cell>
          <cell r="I441">
            <v>370</v>
          </cell>
          <cell r="J441">
            <v>350</v>
          </cell>
          <cell r="K441">
            <v>350</v>
          </cell>
          <cell r="L441">
            <v>350</v>
          </cell>
          <cell r="M441">
            <v>350</v>
          </cell>
          <cell r="N441">
            <v>370</v>
          </cell>
          <cell r="O441">
            <v>400</v>
          </cell>
          <cell r="P441">
            <v>400</v>
          </cell>
          <cell r="Q441">
            <v>400</v>
          </cell>
          <cell r="R441"/>
          <cell r="S441">
            <v>1200</v>
          </cell>
          <cell r="T441">
            <v>1070</v>
          </cell>
          <cell r="U441">
            <v>1070</v>
          </cell>
          <cell r="V441">
            <v>1200</v>
          </cell>
          <cell r="W441">
            <v>4540</v>
          </cell>
        </row>
        <row r="442">
          <cell r="A442">
            <v>17.05</v>
          </cell>
          <cell r="B442">
            <v>5</v>
          </cell>
          <cell r="C442" t="str">
            <v>Пром. до 750 кВА (эл. энергия) ВН</v>
          </cell>
          <cell r="D442"/>
          <cell r="E442">
            <v>0.82199999999999995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/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</row>
        <row r="443">
          <cell r="A443">
            <v>17.059999999999999</v>
          </cell>
          <cell r="B443">
            <v>6</v>
          </cell>
          <cell r="C443" t="str">
            <v>Пром. до 750 кВА (эл. энергия) СН</v>
          </cell>
          <cell r="D443"/>
          <cell r="E443">
            <v>1.0349999999999999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/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</row>
        <row r="444">
          <cell r="A444">
            <v>17.07</v>
          </cell>
          <cell r="B444">
            <v>7</v>
          </cell>
          <cell r="C444" t="str">
            <v>Пром. до 750 кВА (эл. энергия) НН</v>
          </cell>
          <cell r="D444"/>
          <cell r="E444">
            <v>1.1259999999999999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/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</row>
        <row r="445">
          <cell r="A445">
            <v>17.079999999999998</v>
          </cell>
          <cell r="B445">
            <v>8</v>
          </cell>
          <cell r="C445" t="str">
            <v>Бюджет &gt; 750 кВА (мощнсть) ВН</v>
          </cell>
          <cell r="D445"/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/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</row>
        <row r="446">
          <cell r="A446">
            <v>17.09</v>
          </cell>
          <cell r="B446">
            <v>9</v>
          </cell>
          <cell r="C446" t="str">
            <v>Бюджет &gt; 750 кВА (мощнсть) СН</v>
          </cell>
          <cell r="D446"/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/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</row>
        <row r="447">
          <cell r="A447">
            <v>17.100000000000001</v>
          </cell>
          <cell r="B447">
            <v>10</v>
          </cell>
          <cell r="C447" t="str">
            <v>Бюджет &gt; 750 кВА (эл. энергия) ВН</v>
          </cell>
          <cell r="D447"/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/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</row>
        <row r="448">
          <cell r="A448">
            <v>17.11</v>
          </cell>
          <cell r="B448">
            <v>11</v>
          </cell>
          <cell r="C448" t="str">
            <v>Бюджет &gt; 750 кВА (одностав) ВН</v>
          </cell>
          <cell r="D448"/>
          <cell r="E448">
            <v>0.70299999999999996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/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</row>
        <row r="449">
          <cell r="A449">
            <v>17.12</v>
          </cell>
          <cell r="B449">
            <v>12</v>
          </cell>
          <cell r="C449" t="str">
            <v>Бюджет до 750 кВА (эл. энергия) ВН</v>
          </cell>
          <cell r="D449"/>
          <cell r="E449">
            <v>0.70299999999999996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/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A450">
            <v>17.13</v>
          </cell>
          <cell r="B450">
            <v>13</v>
          </cell>
          <cell r="C450" t="str">
            <v>Бюджет до 750 кВА (эл. энергия) СН</v>
          </cell>
          <cell r="D450"/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/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</row>
        <row r="451">
          <cell r="A451">
            <v>17.14</v>
          </cell>
          <cell r="B451">
            <v>14</v>
          </cell>
          <cell r="C451" t="str">
            <v>Бюджет до 750 кВА (эл. энергия) НН</v>
          </cell>
          <cell r="D451"/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/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A452">
            <v>17.149999999999999</v>
          </cell>
          <cell r="B452">
            <v>15</v>
          </cell>
          <cell r="C452" t="str">
            <v>Непром. потребители ВН</v>
          </cell>
          <cell r="D452"/>
          <cell r="E452">
            <v>0.82199999999999995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/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A453">
            <v>17.16</v>
          </cell>
          <cell r="B453">
            <v>16</v>
          </cell>
          <cell r="C453" t="str">
            <v>Сельское хозяйство НД</v>
          </cell>
          <cell r="D453"/>
          <cell r="E453">
            <v>0.68400000000000005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/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</row>
        <row r="454">
          <cell r="A454">
            <v>17.170000000000002</v>
          </cell>
          <cell r="B454">
            <v>17</v>
          </cell>
          <cell r="C454" t="str">
            <v>Хоз. нужды энергосистемы ВН</v>
          </cell>
          <cell r="D454"/>
          <cell r="E454">
            <v>0.78100000000000003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/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</row>
        <row r="455">
          <cell r="A455">
            <v>17.18</v>
          </cell>
          <cell r="B455">
            <v>18</v>
          </cell>
          <cell r="C455" t="str">
            <v>Население с эл. плитами</v>
          </cell>
          <cell r="D455"/>
          <cell r="E455">
            <v>0.52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/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</row>
        <row r="456">
          <cell r="A456">
            <v>17.190000000000001</v>
          </cell>
          <cell r="B456">
            <v>19</v>
          </cell>
          <cell r="C456" t="str">
            <v>Население с газовыми плитами</v>
          </cell>
          <cell r="D456"/>
          <cell r="E456">
            <v>0.74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/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A457">
            <v>17.2</v>
          </cell>
          <cell r="B457">
            <v>20</v>
          </cell>
          <cell r="C457" t="str">
            <v xml:space="preserve">Населенные пункты сельские </v>
          </cell>
          <cell r="D457"/>
          <cell r="E457">
            <v>0.46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/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</row>
        <row r="458">
          <cell r="A458">
            <v>17.21</v>
          </cell>
          <cell r="B458">
            <v>21</v>
          </cell>
          <cell r="C458" t="str">
            <v>Населенные пункты городские</v>
          </cell>
          <cell r="D458"/>
          <cell r="E458">
            <v>0.65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/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</row>
        <row r="459">
          <cell r="A459">
            <v>17.22</v>
          </cell>
          <cell r="B459">
            <v>22</v>
          </cell>
          <cell r="C459" t="str">
            <v>Насел. пункты город. (гаражн. кооп)</v>
          </cell>
          <cell r="D459"/>
          <cell r="E459">
            <v>0.65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/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</row>
        <row r="460">
          <cell r="A460">
            <v>17.23</v>
          </cell>
          <cell r="B460">
            <v>23</v>
          </cell>
          <cell r="C460" t="str">
            <v>Население с эл. плитами с общ. учётом</v>
          </cell>
          <cell r="D460"/>
          <cell r="E460">
            <v>0.46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/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</row>
        <row r="461">
          <cell r="A461">
            <v>17.239999999999998</v>
          </cell>
          <cell r="B461">
            <v>24</v>
          </cell>
          <cell r="C461" t="str">
            <v>Перепродавец пром.</v>
          </cell>
          <cell r="D461"/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/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</row>
        <row r="462">
          <cell r="A462">
            <v>17.25</v>
          </cell>
          <cell r="B462">
            <v>25</v>
          </cell>
          <cell r="C462" t="str">
            <v>Перепродавец населен.</v>
          </cell>
          <cell r="D462"/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/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</row>
        <row r="463">
          <cell r="A463">
            <v>18</v>
          </cell>
          <cell r="B463"/>
          <cell r="C463" t="str">
            <v>МУП "РНСТ"</v>
          </cell>
          <cell r="D463"/>
          <cell r="E463"/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 t="str">
            <v>А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</row>
        <row r="464">
          <cell r="C464" t="str">
            <v>Заявленная мощность кВт</v>
          </cell>
          <cell r="D464"/>
          <cell r="E464"/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/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</row>
        <row r="465">
          <cell r="A465">
            <v>18.010000000000002</v>
          </cell>
          <cell r="B465">
            <v>1</v>
          </cell>
          <cell r="C465" t="str">
            <v>Пром. &gt; 750 кВА (мощность) ВН</v>
          </cell>
          <cell r="D465"/>
          <cell r="E465">
            <v>387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/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A466">
            <v>18.02</v>
          </cell>
          <cell r="B466">
            <v>2</v>
          </cell>
          <cell r="C466" t="str">
            <v>Пром. &gt; 750 кВА (мощность) СН</v>
          </cell>
          <cell r="D466"/>
          <cell r="E466">
            <v>510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/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</row>
        <row r="467">
          <cell r="A467">
            <v>18.03</v>
          </cell>
          <cell r="B467">
            <v>3</v>
          </cell>
          <cell r="C467" t="str">
            <v>Пром. &gt; 750 кВА (эл. энергия) ВН</v>
          </cell>
          <cell r="D467"/>
          <cell r="E467">
            <v>0.27100000000000002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/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</row>
        <row r="468">
          <cell r="A468">
            <v>18.04</v>
          </cell>
          <cell r="B468">
            <v>4</v>
          </cell>
          <cell r="C468" t="str">
            <v>Пром. &gt; 750 кВА (одностав.) ВН</v>
          </cell>
          <cell r="D468"/>
          <cell r="E468">
            <v>0.82199999999999995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/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</row>
        <row r="469">
          <cell r="A469">
            <v>18.05</v>
          </cell>
          <cell r="B469">
            <v>5</v>
          </cell>
          <cell r="C469" t="str">
            <v>Пром. до 750 кВА (эл. энергия) ВН</v>
          </cell>
          <cell r="D469"/>
          <cell r="E469">
            <v>0.82199999999999995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/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A470">
            <v>18.059999999999999</v>
          </cell>
          <cell r="B470">
            <v>6</v>
          </cell>
          <cell r="C470" t="str">
            <v>Пром. до 750 кВА (эл. энергия) СН</v>
          </cell>
          <cell r="D470"/>
          <cell r="E470">
            <v>1.0349999999999999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/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</row>
        <row r="471">
          <cell r="A471">
            <v>18.07</v>
          </cell>
          <cell r="B471">
            <v>7</v>
          </cell>
          <cell r="C471" t="str">
            <v>Пром. до 750 кВА (эл. энергия) НН</v>
          </cell>
          <cell r="D471"/>
          <cell r="E471">
            <v>1.1259999999999999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/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</row>
        <row r="472">
          <cell r="A472">
            <v>18.079999999999998</v>
          </cell>
          <cell r="B472">
            <v>8</v>
          </cell>
          <cell r="C472" t="str">
            <v>Бюджет &gt; 750 кВА (мощнсть) ВН</v>
          </cell>
          <cell r="D472"/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/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</row>
        <row r="473">
          <cell r="A473">
            <v>18.09</v>
          </cell>
          <cell r="B473">
            <v>9</v>
          </cell>
          <cell r="C473" t="str">
            <v>Бюджет &gt; 750 кВА (мощнсть) СН</v>
          </cell>
          <cell r="D473"/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/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A474">
            <v>18.100000000000001</v>
          </cell>
          <cell r="B474">
            <v>10</v>
          </cell>
          <cell r="C474" t="str">
            <v>Бюджет &gt; 750 кВА (эл. энергия) ВН</v>
          </cell>
          <cell r="D474"/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/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</row>
        <row r="475">
          <cell r="A475">
            <v>18.11</v>
          </cell>
          <cell r="B475">
            <v>11</v>
          </cell>
          <cell r="C475" t="str">
            <v>Бюджет &gt; 750 кВА (одностав) ВН</v>
          </cell>
          <cell r="D475"/>
          <cell r="E475">
            <v>0.70299999999999996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/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</row>
        <row r="476">
          <cell r="A476">
            <v>18.12</v>
          </cell>
          <cell r="B476">
            <v>12</v>
          </cell>
          <cell r="C476" t="str">
            <v>Бюджет до 750 кВА (эл. энергия) ВН</v>
          </cell>
          <cell r="D476"/>
          <cell r="E476">
            <v>0.70299999999999996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/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</row>
        <row r="477">
          <cell r="A477">
            <v>18.13</v>
          </cell>
          <cell r="B477">
            <v>13</v>
          </cell>
          <cell r="C477" t="str">
            <v>Бюджет до 750 кВА (эл. энергия) СН</v>
          </cell>
          <cell r="D477"/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/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</row>
        <row r="478">
          <cell r="A478">
            <v>18.14</v>
          </cell>
          <cell r="B478">
            <v>14</v>
          </cell>
          <cell r="C478" t="str">
            <v>Бюджет до 750 кВА (эл. энергия) НН</v>
          </cell>
          <cell r="D478"/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/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</row>
        <row r="479">
          <cell r="A479">
            <v>18.149999999999999</v>
          </cell>
          <cell r="B479">
            <v>15</v>
          </cell>
          <cell r="C479" t="str">
            <v>Непром. потребители ВН</v>
          </cell>
          <cell r="D479"/>
          <cell r="E479">
            <v>0.82199999999999995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/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A480">
            <v>18.16</v>
          </cell>
          <cell r="B480">
            <v>16</v>
          </cell>
          <cell r="C480" t="str">
            <v>Сельское хозяйство НД</v>
          </cell>
          <cell r="D480"/>
          <cell r="E480">
            <v>0.68400000000000005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/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A481">
            <v>18.170000000000002</v>
          </cell>
          <cell r="B481">
            <v>17</v>
          </cell>
          <cell r="C481" t="str">
            <v>Хоз. нужды энергосистемы ВН</v>
          </cell>
          <cell r="D481"/>
          <cell r="E481">
            <v>0.78100000000000003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/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A482">
            <v>18.18</v>
          </cell>
          <cell r="B482">
            <v>18</v>
          </cell>
          <cell r="C482" t="str">
            <v>Население с эл. плитами</v>
          </cell>
          <cell r="D482"/>
          <cell r="E482">
            <v>0.52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/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A483">
            <v>18.190000000000001</v>
          </cell>
          <cell r="B483">
            <v>19</v>
          </cell>
          <cell r="C483" t="str">
            <v>Население с газовыми плитами</v>
          </cell>
          <cell r="D483"/>
          <cell r="E483">
            <v>0.74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/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</row>
        <row r="484">
          <cell r="A484">
            <v>18.2</v>
          </cell>
          <cell r="B484">
            <v>20</v>
          </cell>
          <cell r="C484" t="str">
            <v xml:space="preserve">Населенные пункты сельские </v>
          </cell>
          <cell r="D484"/>
          <cell r="E484">
            <v>0.46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/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A485">
            <v>18.21</v>
          </cell>
          <cell r="B485">
            <v>21</v>
          </cell>
          <cell r="C485" t="str">
            <v>Населенные пункты городские</v>
          </cell>
          <cell r="D485"/>
          <cell r="E485">
            <v>0.65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/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</row>
        <row r="486">
          <cell r="A486">
            <v>18.22</v>
          </cell>
          <cell r="B486">
            <v>22</v>
          </cell>
          <cell r="C486" t="str">
            <v>Насел. пункты город. (гаражн. кооп)</v>
          </cell>
          <cell r="D486"/>
          <cell r="E486">
            <v>0.65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/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</row>
        <row r="487">
          <cell r="A487">
            <v>18.23</v>
          </cell>
          <cell r="B487">
            <v>23</v>
          </cell>
          <cell r="C487" t="str">
            <v>Население с эл. плитами с общ. учётом</v>
          </cell>
          <cell r="D487"/>
          <cell r="E487">
            <v>0.46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/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</row>
        <row r="488">
          <cell r="A488">
            <v>18.239999999999998</v>
          </cell>
          <cell r="B488">
            <v>24</v>
          </cell>
          <cell r="C488" t="str">
            <v>Перепродавец пром.</v>
          </cell>
          <cell r="D488"/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/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A489">
            <v>18.25</v>
          </cell>
          <cell r="B489">
            <v>25</v>
          </cell>
          <cell r="C489" t="str">
            <v>Перепродавец населен.</v>
          </cell>
          <cell r="D489"/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/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</row>
        <row r="490">
          <cell r="A490">
            <v>19</v>
          </cell>
          <cell r="B490"/>
          <cell r="C490" t="str">
            <v>"Надымэнергогаз"</v>
          </cell>
          <cell r="D490"/>
          <cell r="E490"/>
          <cell r="F490">
            <v>11941</v>
          </cell>
          <cell r="G490">
            <v>11259</v>
          </cell>
          <cell r="H490">
            <v>10297</v>
          </cell>
          <cell r="I490">
            <v>9540</v>
          </cell>
          <cell r="J490">
            <v>8966</v>
          </cell>
          <cell r="K490">
            <v>7565</v>
          </cell>
          <cell r="L490">
            <v>6962</v>
          </cell>
          <cell r="M490">
            <v>6645</v>
          </cell>
          <cell r="N490">
            <v>7446</v>
          </cell>
          <cell r="O490">
            <v>9410</v>
          </cell>
          <cell r="P490">
            <v>11135</v>
          </cell>
          <cell r="Q490">
            <v>11674</v>
          </cell>
          <cell r="R490" t="str">
            <v>А</v>
          </cell>
          <cell r="S490">
            <v>33497</v>
          </cell>
          <cell r="T490">
            <v>26071</v>
          </cell>
          <cell r="U490">
            <v>21053</v>
          </cell>
          <cell r="V490">
            <v>32219</v>
          </cell>
          <cell r="W490">
            <v>112840</v>
          </cell>
        </row>
        <row r="491">
          <cell r="C491" t="str">
            <v>Заявленная мощность кВт</v>
          </cell>
          <cell r="D491"/>
          <cell r="E491"/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/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</row>
        <row r="492">
          <cell r="A492">
            <v>19.010000000000002</v>
          </cell>
          <cell r="B492">
            <v>1</v>
          </cell>
          <cell r="C492" t="str">
            <v>Пром. &gt; 750 кВА (мощность) ВН</v>
          </cell>
          <cell r="D492"/>
          <cell r="E492">
            <v>387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/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</row>
        <row r="493">
          <cell r="A493">
            <v>19.02</v>
          </cell>
          <cell r="B493">
            <v>2</v>
          </cell>
          <cell r="C493" t="str">
            <v>Пром. &gt; 750 кВА (мощность) СН</v>
          </cell>
          <cell r="D493"/>
          <cell r="E493">
            <v>510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/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A494">
            <v>19.03</v>
          </cell>
          <cell r="B494">
            <v>3</v>
          </cell>
          <cell r="C494" t="str">
            <v>Пром. &gt; 750 кВА (эл. энергия) ВН</v>
          </cell>
          <cell r="D494"/>
          <cell r="E494">
            <v>0.27100000000000002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/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</row>
        <row r="495">
          <cell r="A495">
            <v>19.04</v>
          </cell>
          <cell r="B495">
            <v>4</v>
          </cell>
          <cell r="C495" t="str">
            <v>Пром. &gt; 750 кВА (одностав.) ВН</v>
          </cell>
          <cell r="D495"/>
          <cell r="E495">
            <v>0.82199999999999995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/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A496">
            <v>19.05</v>
          </cell>
          <cell r="B496">
            <v>5</v>
          </cell>
          <cell r="C496" t="str">
            <v>Пром. до 750 кВА (эл. энергия) ВН</v>
          </cell>
          <cell r="D496"/>
          <cell r="E496">
            <v>0.82199999999999995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/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</row>
        <row r="497">
          <cell r="A497">
            <v>19.059999999999999</v>
          </cell>
          <cell r="B497">
            <v>6</v>
          </cell>
          <cell r="C497" t="str">
            <v>Пром. до 750 кВА (эл. энергия) СН</v>
          </cell>
          <cell r="D497"/>
          <cell r="E497">
            <v>1.0349999999999999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/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A498">
            <v>19.07</v>
          </cell>
          <cell r="B498">
            <v>7</v>
          </cell>
          <cell r="C498" t="str">
            <v>Пром. до 750 кВА (эл. энергия) НН</v>
          </cell>
          <cell r="D498"/>
          <cell r="E498">
            <v>1.1259999999999999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/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</row>
        <row r="499">
          <cell r="A499">
            <v>19.079999999999998</v>
          </cell>
          <cell r="B499">
            <v>8</v>
          </cell>
          <cell r="C499" t="str">
            <v>Бюджет &gt; 750 кВА (мощнсть) ВН</v>
          </cell>
          <cell r="D499"/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/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A500">
            <v>19.09</v>
          </cell>
          <cell r="B500">
            <v>9</v>
          </cell>
          <cell r="C500" t="str">
            <v>Бюджет &gt; 750 кВА (мощнсть) СН</v>
          </cell>
          <cell r="D500"/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/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</row>
        <row r="501">
          <cell r="A501">
            <v>19.100000000000001</v>
          </cell>
          <cell r="B501">
            <v>10</v>
          </cell>
          <cell r="C501" t="str">
            <v>Бюджет &gt; 750 кВА (эл. энергия) ВН</v>
          </cell>
          <cell r="D501"/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/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A502">
            <v>19.11</v>
          </cell>
          <cell r="B502">
            <v>11</v>
          </cell>
          <cell r="C502" t="str">
            <v>Бюджет &gt; 750 кВА (одностав) ВН</v>
          </cell>
          <cell r="D502"/>
          <cell r="E502">
            <v>0.70299999999999996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/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</row>
        <row r="503">
          <cell r="A503">
            <v>19.12</v>
          </cell>
          <cell r="B503">
            <v>12</v>
          </cell>
          <cell r="C503" t="str">
            <v>Бюджет до 750 кВА (эл. энергия) ВН</v>
          </cell>
          <cell r="D503"/>
          <cell r="E503">
            <v>0.70299999999999996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/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</row>
        <row r="504">
          <cell r="A504">
            <v>19.13</v>
          </cell>
          <cell r="B504">
            <v>13</v>
          </cell>
          <cell r="C504" t="str">
            <v>Бюджет до 750 кВА (эл. энергия) СН</v>
          </cell>
          <cell r="D504"/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/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A505">
            <v>19.14</v>
          </cell>
          <cell r="B505">
            <v>14</v>
          </cell>
          <cell r="C505" t="str">
            <v>Бюджет до 750 кВА (эл. энергия) НН</v>
          </cell>
          <cell r="D505"/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/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</row>
        <row r="506">
          <cell r="A506">
            <v>19.149999999999999</v>
          </cell>
          <cell r="B506">
            <v>15</v>
          </cell>
          <cell r="C506" t="str">
            <v>Непром. потребители ВН</v>
          </cell>
          <cell r="D506"/>
          <cell r="E506">
            <v>0.82199999999999995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/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A507">
            <v>19.16</v>
          </cell>
          <cell r="B507">
            <v>16</v>
          </cell>
          <cell r="C507" t="str">
            <v>Сельское хозяйство НД</v>
          </cell>
          <cell r="D507"/>
          <cell r="E507">
            <v>0.68400000000000005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/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A508">
            <v>19.170000000000002</v>
          </cell>
          <cell r="B508">
            <v>17</v>
          </cell>
          <cell r="C508" t="str">
            <v>Хоз. нужды энергосистемы ВН</v>
          </cell>
          <cell r="D508"/>
          <cell r="E508">
            <v>0.78100000000000003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/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</row>
        <row r="509">
          <cell r="A509">
            <v>19.18</v>
          </cell>
          <cell r="B509">
            <v>18</v>
          </cell>
          <cell r="C509" t="str">
            <v>Население с эл. плитами</v>
          </cell>
          <cell r="D509"/>
          <cell r="E509">
            <v>0.52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/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A510">
            <v>19.190000000000001</v>
          </cell>
          <cell r="B510">
            <v>19</v>
          </cell>
          <cell r="C510" t="str">
            <v>Население с газовыми плитами</v>
          </cell>
          <cell r="D510"/>
          <cell r="E510">
            <v>0.74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/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A511">
            <v>19.2</v>
          </cell>
          <cell r="B511">
            <v>20</v>
          </cell>
          <cell r="C511" t="str">
            <v xml:space="preserve">Населенные пункты сельские </v>
          </cell>
          <cell r="D511"/>
          <cell r="E511">
            <v>0.46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/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</row>
        <row r="512">
          <cell r="A512">
            <v>19.21</v>
          </cell>
          <cell r="B512">
            <v>21</v>
          </cell>
          <cell r="C512" t="str">
            <v>Населенные пункты городские</v>
          </cell>
          <cell r="D512"/>
          <cell r="E512">
            <v>0.65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/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A513">
            <v>19.22</v>
          </cell>
          <cell r="B513">
            <v>22</v>
          </cell>
          <cell r="C513" t="str">
            <v>Насел. пункты город. (гаражн. кооп)</v>
          </cell>
          <cell r="D513"/>
          <cell r="E513">
            <v>0.65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/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A514">
            <v>19.23</v>
          </cell>
          <cell r="B514">
            <v>23</v>
          </cell>
          <cell r="C514" t="str">
            <v>Население с эл. плитами с общ. учётом</v>
          </cell>
          <cell r="D514"/>
          <cell r="E514">
            <v>0.46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/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</row>
        <row r="515">
          <cell r="A515">
            <v>19.239999999999998</v>
          </cell>
          <cell r="B515">
            <v>24</v>
          </cell>
          <cell r="C515" t="str">
            <v>Перепродавец пром.</v>
          </cell>
          <cell r="D515"/>
          <cell r="E515">
            <v>0</v>
          </cell>
          <cell r="F515">
            <v>10415</v>
          </cell>
          <cell r="G515">
            <v>9744</v>
          </cell>
          <cell r="H515">
            <v>8872</v>
          </cell>
          <cell r="I515">
            <v>8208</v>
          </cell>
          <cell r="J515">
            <v>7729</v>
          </cell>
          <cell r="K515">
            <v>6530</v>
          </cell>
          <cell r="L515">
            <v>6007</v>
          </cell>
          <cell r="M515">
            <v>5596</v>
          </cell>
          <cell r="N515">
            <v>6274</v>
          </cell>
          <cell r="O515">
            <v>8144</v>
          </cell>
          <cell r="P515">
            <v>9619</v>
          </cell>
          <cell r="Q515">
            <v>10148</v>
          </cell>
          <cell r="R515"/>
          <cell r="S515">
            <v>29031</v>
          </cell>
          <cell r="T515">
            <v>22467</v>
          </cell>
          <cell r="U515">
            <v>17877</v>
          </cell>
          <cell r="V515">
            <v>27911</v>
          </cell>
          <cell r="W515">
            <v>97286</v>
          </cell>
        </row>
        <row r="516">
          <cell r="A516">
            <v>19.25</v>
          </cell>
          <cell r="B516">
            <v>25</v>
          </cell>
          <cell r="C516" t="str">
            <v>Перепродавец населен.</v>
          </cell>
          <cell r="D516"/>
          <cell r="E516">
            <v>0</v>
          </cell>
          <cell r="F516">
            <v>1526</v>
          </cell>
          <cell r="G516">
            <v>1515</v>
          </cell>
          <cell r="H516">
            <v>1425</v>
          </cell>
          <cell r="I516">
            <v>1332</v>
          </cell>
          <cell r="J516">
            <v>1237</v>
          </cell>
          <cell r="K516">
            <v>1035</v>
          </cell>
          <cell r="L516">
            <v>955</v>
          </cell>
          <cell r="M516">
            <v>1049</v>
          </cell>
          <cell r="N516">
            <v>1172</v>
          </cell>
          <cell r="O516">
            <v>1266</v>
          </cell>
          <cell r="P516">
            <v>1516</v>
          </cell>
          <cell r="Q516">
            <v>1526</v>
          </cell>
          <cell r="R516"/>
          <cell r="S516">
            <v>4466</v>
          </cell>
          <cell r="T516">
            <v>3604</v>
          </cell>
          <cell r="U516">
            <v>3176</v>
          </cell>
          <cell r="V516">
            <v>4308</v>
          </cell>
          <cell r="W516">
            <v>15554</v>
          </cell>
        </row>
        <row r="517">
          <cell r="A517">
            <v>20</v>
          </cell>
          <cell r="B517"/>
          <cell r="C517" t="str">
            <v>Новый Абонент</v>
          </cell>
          <cell r="D517"/>
          <cell r="E517"/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 t="str">
            <v>А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</row>
        <row r="518">
          <cell r="C518" t="str">
            <v>Заявленная мощность кВт</v>
          </cell>
          <cell r="D518"/>
          <cell r="E518"/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/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</row>
        <row r="519">
          <cell r="A519">
            <v>20.010000000000002</v>
          </cell>
          <cell r="B519">
            <v>1</v>
          </cell>
          <cell r="C519" t="str">
            <v>Пром. &gt; 750 кВА (мощность) ВН</v>
          </cell>
          <cell r="D519"/>
          <cell r="E519">
            <v>387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/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</row>
        <row r="520">
          <cell r="A520">
            <v>20.02</v>
          </cell>
          <cell r="B520">
            <v>2</v>
          </cell>
          <cell r="C520" t="str">
            <v>Пром. &gt; 750 кВА (мощность) СН</v>
          </cell>
          <cell r="D520"/>
          <cell r="E520">
            <v>510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/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</row>
        <row r="521">
          <cell r="A521">
            <v>20.03</v>
          </cell>
          <cell r="B521">
            <v>3</v>
          </cell>
          <cell r="C521" t="str">
            <v>Пром. &gt; 750 кВА (эл. энергия) ВН</v>
          </cell>
          <cell r="D521"/>
          <cell r="E521">
            <v>0.27100000000000002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/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</row>
        <row r="522">
          <cell r="A522">
            <v>20.04</v>
          </cell>
          <cell r="B522">
            <v>4</v>
          </cell>
          <cell r="C522" t="str">
            <v>Пром. &gt; 750 кВА (одностав.) ВН</v>
          </cell>
          <cell r="D522"/>
          <cell r="E522">
            <v>0.82199999999999995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/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</row>
        <row r="523">
          <cell r="A523">
            <v>20.05</v>
          </cell>
          <cell r="B523">
            <v>5</v>
          </cell>
          <cell r="C523" t="str">
            <v>Пром. до 750 кВА (эл. энергия) ВН</v>
          </cell>
          <cell r="D523"/>
          <cell r="E523">
            <v>0.82199999999999995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/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</row>
        <row r="524">
          <cell r="A524">
            <v>20.059999999999999</v>
          </cell>
          <cell r="B524">
            <v>6</v>
          </cell>
          <cell r="C524" t="str">
            <v>Пром. до 750 кВА (эл. энергия) СН</v>
          </cell>
          <cell r="D524"/>
          <cell r="E524">
            <v>1.0349999999999999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/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</row>
        <row r="525">
          <cell r="A525">
            <v>20.07</v>
          </cell>
          <cell r="B525">
            <v>7</v>
          </cell>
          <cell r="C525" t="str">
            <v>Пром. до 750 кВА (эл. энергия) НН</v>
          </cell>
          <cell r="D525"/>
          <cell r="E525">
            <v>1.1259999999999999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/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</row>
        <row r="526">
          <cell r="A526">
            <v>20.079999999999998</v>
          </cell>
          <cell r="B526">
            <v>8</v>
          </cell>
          <cell r="C526" t="str">
            <v>Бюджет &gt; 750 кВА (мощнсть) ВН</v>
          </cell>
          <cell r="D526"/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/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A527">
            <v>20.09</v>
          </cell>
          <cell r="B527">
            <v>9</v>
          </cell>
          <cell r="C527" t="str">
            <v>Бюджет &gt; 750 кВА (мощнсть) СН</v>
          </cell>
          <cell r="D527"/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/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</row>
        <row r="528">
          <cell r="A528">
            <v>20.100000000000001</v>
          </cell>
          <cell r="B528">
            <v>10</v>
          </cell>
          <cell r="C528" t="str">
            <v>Бюджет &gt; 750 кВА (эл. энергия) ВН</v>
          </cell>
          <cell r="D528"/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/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</row>
        <row r="529">
          <cell r="A529">
            <v>20.11</v>
          </cell>
          <cell r="B529">
            <v>11</v>
          </cell>
          <cell r="C529" t="str">
            <v>Бюджет &gt; 750 кВА (одностав) ВН</v>
          </cell>
          <cell r="D529"/>
          <cell r="E529">
            <v>0.70299999999999996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/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</row>
        <row r="530">
          <cell r="A530">
            <v>20.12</v>
          </cell>
          <cell r="B530">
            <v>12</v>
          </cell>
          <cell r="C530" t="str">
            <v>Бюджет до 750 кВА (эл. энергия) ВН</v>
          </cell>
          <cell r="D530"/>
          <cell r="E530">
            <v>0.70299999999999996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/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A531">
            <v>20.13</v>
          </cell>
          <cell r="B531">
            <v>13</v>
          </cell>
          <cell r="C531" t="str">
            <v>Бюджет до 750 кВА (эл. энергия) СН</v>
          </cell>
          <cell r="D531"/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/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</row>
        <row r="532">
          <cell r="A532">
            <v>20.14</v>
          </cell>
          <cell r="B532">
            <v>14</v>
          </cell>
          <cell r="C532" t="str">
            <v>Бюджет до 750 кВА (эл. энергия) НН</v>
          </cell>
          <cell r="D532"/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/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</row>
        <row r="533">
          <cell r="A533">
            <v>20.149999999999999</v>
          </cell>
          <cell r="B533">
            <v>15</v>
          </cell>
          <cell r="C533" t="str">
            <v>Непром. потребители ВН</v>
          </cell>
          <cell r="D533"/>
          <cell r="E533">
            <v>0.82199999999999995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/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</row>
        <row r="534">
          <cell r="A534">
            <v>20.16</v>
          </cell>
          <cell r="B534">
            <v>16</v>
          </cell>
          <cell r="C534" t="str">
            <v>Сельское хозяйство НД</v>
          </cell>
          <cell r="D534"/>
          <cell r="E534">
            <v>0.68400000000000005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/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A535">
            <v>20.170000000000002</v>
          </cell>
          <cell r="B535">
            <v>17</v>
          </cell>
          <cell r="C535" t="str">
            <v>Хоз. нужды энергосистемы ВН</v>
          </cell>
          <cell r="D535"/>
          <cell r="E535">
            <v>0.78100000000000003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/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A536">
            <v>20.18</v>
          </cell>
          <cell r="B536">
            <v>18</v>
          </cell>
          <cell r="C536" t="str">
            <v>Население с эл. плитами</v>
          </cell>
          <cell r="D536"/>
          <cell r="E536">
            <v>0.52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/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</row>
        <row r="537">
          <cell r="A537">
            <v>20.190000000000001</v>
          </cell>
          <cell r="B537">
            <v>19</v>
          </cell>
          <cell r="C537" t="str">
            <v>Население с газовыми плитами</v>
          </cell>
          <cell r="D537"/>
          <cell r="E537">
            <v>0.74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/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A538">
            <v>20.2</v>
          </cell>
          <cell r="B538">
            <v>20</v>
          </cell>
          <cell r="C538" t="str">
            <v xml:space="preserve">Населенные пункты сельские </v>
          </cell>
          <cell r="D538"/>
          <cell r="E538">
            <v>0.46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/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</row>
        <row r="539">
          <cell r="A539">
            <v>20.21</v>
          </cell>
          <cell r="B539">
            <v>21</v>
          </cell>
          <cell r="C539" t="str">
            <v>Населенные пункты городские</v>
          </cell>
          <cell r="D539"/>
          <cell r="E539">
            <v>0.65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/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A540">
            <v>20.22</v>
          </cell>
          <cell r="B540">
            <v>22</v>
          </cell>
          <cell r="C540" t="str">
            <v>Насел. пункты город. (гаражн. кооп)</v>
          </cell>
          <cell r="D540"/>
          <cell r="E540">
            <v>0.65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/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A541">
            <v>20.23</v>
          </cell>
          <cell r="B541">
            <v>23</v>
          </cell>
          <cell r="C541" t="str">
            <v>Население с эл. плитами с общ. учётом</v>
          </cell>
          <cell r="D541"/>
          <cell r="E541">
            <v>0.46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/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A542">
            <v>20.239999999999998</v>
          </cell>
          <cell r="B542">
            <v>24</v>
          </cell>
          <cell r="C542" t="str">
            <v>Перепродавец пром.</v>
          </cell>
          <cell r="D542"/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/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</row>
        <row r="543">
          <cell r="A543">
            <v>20.25</v>
          </cell>
          <cell r="B543">
            <v>25</v>
          </cell>
          <cell r="C543" t="str">
            <v>Перепродавец населен.</v>
          </cell>
          <cell r="D543"/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/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</row>
        <row r="544">
          <cell r="A544">
            <v>21</v>
          </cell>
          <cell r="B544"/>
          <cell r="C544" t="str">
            <v>Новый Абонент</v>
          </cell>
          <cell r="D544"/>
          <cell r="E544"/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 t="str">
            <v>А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</row>
        <row r="545">
          <cell r="C545" t="str">
            <v>Заявленная мощность кВт</v>
          </cell>
          <cell r="D545"/>
          <cell r="E545"/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/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</row>
        <row r="546">
          <cell r="A546">
            <v>21.01</v>
          </cell>
          <cell r="B546">
            <v>1</v>
          </cell>
          <cell r="C546" t="str">
            <v>Пром. &gt; 750 кВА (мощность) ВН</v>
          </cell>
          <cell r="D546"/>
          <cell r="E546">
            <v>387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/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A547">
            <v>21.02</v>
          </cell>
          <cell r="B547">
            <v>2</v>
          </cell>
          <cell r="C547" t="str">
            <v>Пром. &gt; 750 кВА (мощность) СН</v>
          </cell>
          <cell r="D547"/>
          <cell r="E547">
            <v>510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/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</row>
        <row r="548">
          <cell r="A548">
            <v>21.03</v>
          </cell>
          <cell r="B548">
            <v>3</v>
          </cell>
          <cell r="C548" t="str">
            <v>Пром. &gt; 750 кВА (эл. энергия) ВН</v>
          </cell>
          <cell r="D548"/>
          <cell r="E548">
            <v>0.27100000000000002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/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</row>
        <row r="549">
          <cell r="A549">
            <v>21.04</v>
          </cell>
          <cell r="B549">
            <v>4</v>
          </cell>
          <cell r="C549" t="str">
            <v>Пром. &gt; 750 кВА (одностав.) ВН</v>
          </cell>
          <cell r="D549"/>
          <cell r="E549">
            <v>0.82199999999999995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/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</row>
        <row r="550">
          <cell r="A550">
            <v>21.05</v>
          </cell>
          <cell r="B550">
            <v>5</v>
          </cell>
          <cell r="C550" t="str">
            <v>Пром. до 750 кВА (эл. энергия) ВН</v>
          </cell>
          <cell r="D550"/>
          <cell r="E550">
            <v>0.82199999999999995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/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</row>
        <row r="551">
          <cell r="A551">
            <v>21.06</v>
          </cell>
          <cell r="B551">
            <v>6</v>
          </cell>
          <cell r="C551" t="str">
            <v>Пром. до 750 кВА (эл. энергия) СН</v>
          </cell>
          <cell r="D551"/>
          <cell r="E551">
            <v>1.0349999999999999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/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A552">
            <v>21.07</v>
          </cell>
          <cell r="B552">
            <v>7</v>
          </cell>
          <cell r="C552" t="str">
            <v>Пром. до 750 кВА (эл. энергия) НН</v>
          </cell>
          <cell r="D552"/>
          <cell r="E552">
            <v>1.1259999999999999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/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</row>
        <row r="553">
          <cell r="A553">
            <v>21.08</v>
          </cell>
          <cell r="B553">
            <v>8</v>
          </cell>
          <cell r="C553" t="str">
            <v>Бюджет &gt; 750 кВА (мощнсть) ВН</v>
          </cell>
          <cell r="D553"/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/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A554">
            <v>21.09</v>
          </cell>
          <cell r="B554">
            <v>9</v>
          </cell>
          <cell r="C554" t="str">
            <v>Бюджет &gt; 750 кВА (мощнсть) СН</v>
          </cell>
          <cell r="D554"/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/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A555">
            <v>21.1</v>
          </cell>
          <cell r="B555">
            <v>10</v>
          </cell>
          <cell r="C555" t="str">
            <v>Бюджет &gt; 750 кВА (эл. энергия) ВН</v>
          </cell>
          <cell r="D555"/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/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</row>
        <row r="556">
          <cell r="A556">
            <v>21.11</v>
          </cell>
          <cell r="B556">
            <v>11</v>
          </cell>
          <cell r="C556" t="str">
            <v>Бюджет &gt; 750 кВА (одностав) ВН</v>
          </cell>
          <cell r="D556"/>
          <cell r="E556">
            <v>0.70299999999999996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/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A557">
            <v>21.12</v>
          </cell>
          <cell r="B557">
            <v>12</v>
          </cell>
          <cell r="C557" t="str">
            <v>Бюджет до 750 кВА (эл. энергия) ВН</v>
          </cell>
          <cell r="D557"/>
          <cell r="E557">
            <v>0.70299999999999996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/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</row>
        <row r="558">
          <cell r="A558">
            <v>21.13</v>
          </cell>
          <cell r="B558">
            <v>13</v>
          </cell>
          <cell r="C558" t="str">
            <v>Бюджет до 750 кВА (эл. энергия) СН</v>
          </cell>
          <cell r="D558"/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/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59">
          <cell r="A559">
            <v>21.14</v>
          </cell>
          <cell r="B559">
            <v>14</v>
          </cell>
          <cell r="C559" t="str">
            <v>Бюджет до 750 кВА (эл. энергия) НН</v>
          </cell>
          <cell r="D559"/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/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A560">
            <v>21.15</v>
          </cell>
          <cell r="B560">
            <v>15</v>
          </cell>
          <cell r="C560" t="str">
            <v>Непром. потребители ВН</v>
          </cell>
          <cell r="D560"/>
          <cell r="E560">
            <v>0.82199999999999995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/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A561">
            <v>21.16</v>
          </cell>
          <cell r="B561">
            <v>16</v>
          </cell>
          <cell r="C561" t="str">
            <v>Сельское хозяйство НД</v>
          </cell>
          <cell r="D561"/>
          <cell r="E561">
            <v>0.68400000000000005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/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A562">
            <v>21.17</v>
          </cell>
          <cell r="B562">
            <v>17</v>
          </cell>
          <cell r="C562" t="str">
            <v>Хоз. нужды энергосистемы ВН</v>
          </cell>
          <cell r="D562"/>
          <cell r="E562">
            <v>0.78100000000000003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/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</row>
        <row r="563">
          <cell r="A563">
            <v>21.18</v>
          </cell>
          <cell r="B563">
            <v>18</v>
          </cell>
          <cell r="C563" t="str">
            <v>Население с эл. плитами</v>
          </cell>
          <cell r="D563"/>
          <cell r="E563">
            <v>0.52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/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</row>
        <row r="564">
          <cell r="A564">
            <v>21.19</v>
          </cell>
          <cell r="B564">
            <v>19</v>
          </cell>
          <cell r="C564" t="str">
            <v>Население с газовыми плитами</v>
          </cell>
          <cell r="D564"/>
          <cell r="E564">
            <v>0.74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/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A565">
            <v>21.2</v>
          </cell>
          <cell r="B565">
            <v>20</v>
          </cell>
          <cell r="C565" t="str">
            <v xml:space="preserve">Населенные пункты сельские </v>
          </cell>
          <cell r="D565"/>
          <cell r="E565">
            <v>0.46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/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A566">
            <v>21.21</v>
          </cell>
          <cell r="B566">
            <v>21</v>
          </cell>
          <cell r="C566" t="str">
            <v>Населенные пункты городские</v>
          </cell>
          <cell r="D566"/>
          <cell r="E566">
            <v>0.65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/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</row>
        <row r="567">
          <cell r="A567">
            <v>21.22</v>
          </cell>
          <cell r="B567">
            <v>22</v>
          </cell>
          <cell r="C567" t="str">
            <v>Насел. пункты город. (гаражн. кооп)</v>
          </cell>
          <cell r="D567"/>
          <cell r="E567">
            <v>0.65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/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A568">
            <v>21.23</v>
          </cell>
          <cell r="B568">
            <v>23</v>
          </cell>
          <cell r="C568" t="str">
            <v>Население с эл. плитами с общ. учётом</v>
          </cell>
          <cell r="D568"/>
          <cell r="E568">
            <v>0.46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/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</row>
        <row r="569">
          <cell r="A569">
            <v>21.24</v>
          </cell>
          <cell r="B569">
            <v>24</v>
          </cell>
          <cell r="C569" t="str">
            <v>Перепродавец пром.</v>
          </cell>
          <cell r="D569"/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/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</row>
        <row r="570">
          <cell r="A570">
            <v>21.25</v>
          </cell>
          <cell r="B570">
            <v>25</v>
          </cell>
          <cell r="C570" t="str">
            <v>Перепродавец населен.</v>
          </cell>
          <cell r="D570"/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/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A571">
            <v>22</v>
          </cell>
          <cell r="B571"/>
          <cell r="C571" t="str">
            <v>Новый Абонент</v>
          </cell>
          <cell r="D571"/>
          <cell r="E571"/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 t="str">
            <v>А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</row>
        <row r="572">
          <cell r="C572" t="str">
            <v>Заявленная мощность кВт</v>
          </cell>
          <cell r="D572"/>
          <cell r="E572"/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/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</row>
        <row r="573">
          <cell r="A573">
            <v>22.01</v>
          </cell>
          <cell r="B573">
            <v>1</v>
          </cell>
          <cell r="C573" t="str">
            <v>Пром. &gt; 750 кВА (мощность) ВН</v>
          </cell>
          <cell r="D573"/>
          <cell r="E573">
            <v>387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/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</row>
        <row r="574">
          <cell r="A574">
            <v>22.02</v>
          </cell>
          <cell r="B574">
            <v>2</v>
          </cell>
          <cell r="C574" t="str">
            <v>Пром. &gt; 750 кВА (мощность) СН</v>
          </cell>
          <cell r="D574"/>
          <cell r="E574">
            <v>510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/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</row>
        <row r="575">
          <cell r="A575">
            <v>22.03</v>
          </cell>
          <cell r="B575">
            <v>3</v>
          </cell>
          <cell r="C575" t="str">
            <v>Пром. &gt; 750 кВА (эл. энергия) ВН</v>
          </cell>
          <cell r="D575"/>
          <cell r="E575">
            <v>0.27100000000000002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/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</row>
        <row r="576">
          <cell r="A576">
            <v>22.04</v>
          </cell>
          <cell r="B576">
            <v>4</v>
          </cell>
          <cell r="C576" t="str">
            <v>Пром. &gt; 750 кВА (одностав.) ВН</v>
          </cell>
          <cell r="D576"/>
          <cell r="E576">
            <v>0.82199999999999995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/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</row>
        <row r="577">
          <cell r="A577">
            <v>22.05</v>
          </cell>
          <cell r="B577">
            <v>5</v>
          </cell>
          <cell r="C577" t="str">
            <v>Пром. до 750 кВА (эл. энергия) ВН</v>
          </cell>
          <cell r="D577"/>
          <cell r="E577">
            <v>0.82199999999999995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/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</row>
        <row r="578">
          <cell r="A578">
            <v>22.06</v>
          </cell>
          <cell r="B578">
            <v>6</v>
          </cell>
          <cell r="C578" t="str">
            <v>Пром. до 750 кВА (эл. энергия) СН</v>
          </cell>
          <cell r="D578"/>
          <cell r="E578">
            <v>1.0349999999999999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/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</row>
        <row r="579">
          <cell r="A579">
            <v>22.07</v>
          </cell>
          <cell r="B579">
            <v>7</v>
          </cell>
          <cell r="C579" t="str">
            <v>Пром. до 750 кВА (эл. энергия) НН</v>
          </cell>
          <cell r="D579"/>
          <cell r="E579">
            <v>1.1259999999999999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/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</row>
        <row r="580">
          <cell r="A580">
            <v>22.08</v>
          </cell>
          <cell r="B580">
            <v>8</v>
          </cell>
          <cell r="C580" t="str">
            <v>Бюджет &gt; 750 кВА (мощнсть) ВН</v>
          </cell>
          <cell r="D580"/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/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</row>
        <row r="581">
          <cell r="A581">
            <v>22.09</v>
          </cell>
          <cell r="B581">
            <v>9</v>
          </cell>
          <cell r="C581" t="str">
            <v>Бюджет &gt; 750 кВА (мощнсть) СН</v>
          </cell>
          <cell r="D581"/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/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</row>
        <row r="582">
          <cell r="A582">
            <v>22.1</v>
          </cell>
          <cell r="B582">
            <v>10</v>
          </cell>
          <cell r="C582" t="str">
            <v>Бюджет &gt; 750 кВА (эл. энергия) ВН</v>
          </cell>
          <cell r="D582"/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/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</row>
        <row r="583">
          <cell r="A583">
            <v>22.11</v>
          </cell>
          <cell r="B583">
            <v>11</v>
          </cell>
          <cell r="C583" t="str">
            <v>Бюджет &gt; 750 кВА (одностав) ВН</v>
          </cell>
          <cell r="D583"/>
          <cell r="E583">
            <v>0.70299999999999996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/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A584">
            <v>22.12</v>
          </cell>
          <cell r="B584">
            <v>12</v>
          </cell>
          <cell r="C584" t="str">
            <v>Бюджет до 750 кВА (эл. энергия) ВН</v>
          </cell>
          <cell r="D584"/>
          <cell r="E584">
            <v>0.70299999999999996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/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A585">
            <v>22.13</v>
          </cell>
          <cell r="B585">
            <v>13</v>
          </cell>
          <cell r="C585" t="str">
            <v>Бюджет до 750 кВА (эл. энергия) СН</v>
          </cell>
          <cell r="D585"/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/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6">
          <cell r="A586">
            <v>22.14</v>
          </cell>
          <cell r="B586">
            <v>14</v>
          </cell>
          <cell r="C586" t="str">
            <v>Бюджет до 750 кВА (эл. энергия) НН</v>
          </cell>
          <cell r="D586"/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/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A587">
            <v>22.15</v>
          </cell>
          <cell r="B587">
            <v>15</v>
          </cell>
          <cell r="C587" t="str">
            <v>Непром. потребители ВН</v>
          </cell>
          <cell r="D587"/>
          <cell r="E587">
            <v>0.82199999999999995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/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</row>
        <row r="588">
          <cell r="A588">
            <v>22.16</v>
          </cell>
          <cell r="B588">
            <v>16</v>
          </cell>
          <cell r="C588" t="str">
            <v>Сельское хозяйство НД</v>
          </cell>
          <cell r="D588"/>
          <cell r="E588">
            <v>0.68400000000000005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/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A589">
            <v>22.17</v>
          </cell>
          <cell r="B589">
            <v>17</v>
          </cell>
          <cell r="C589" t="str">
            <v>Хоз. нужды энергосистемы ВН</v>
          </cell>
          <cell r="D589"/>
          <cell r="E589">
            <v>0.78100000000000003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/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</row>
        <row r="590">
          <cell r="A590">
            <v>22.18</v>
          </cell>
          <cell r="B590">
            <v>18</v>
          </cell>
          <cell r="C590" t="str">
            <v>Население с эл. плитами</v>
          </cell>
          <cell r="D590"/>
          <cell r="E590">
            <v>0.52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/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</row>
        <row r="591">
          <cell r="A591">
            <v>22.19</v>
          </cell>
          <cell r="B591">
            <v>19</v>
          </cell>
          <cell r="C591" t="str">
            <v>Население с газовыми плитами</v>
          </cell>
          <cell r="D591"/>
          <cell r="E591">
            <v>0.74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/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</row>
        <row r="592">
          <cell r="A592">
            <v>22.2</v>
          </cell>
          <cell r="B592">
            <v>20</v>
          </cell>
          <cell r="C592" t="str">
            <v xml:space="preserve">Населенные пункты сельские </v>
          </cell>
          <cell r="D592"/>
          <cell r="E592">
            <v>0.46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/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</row>
        <row r="593">
          <cell r="A593">
            <v>22.21</v>
          </cell>
          <cell r="B593">
            <v>21</v>
          </cell>
          <cell r="C593" t="str">
            <v>Населенные пункты городские</v>
          </cell>
          <cell r="D593"/>
          <cell r="E593">
            <v>0.65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/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</row>
        <row r="594">
          <cell r="A594">
            <v>22.22</v>
          </cell>
          <cell r="B594">
            <v>22</v>
          </cell>
          <cell r="C594" t="str">
            <v>Насел. пункты город. (гаражн. кооп)</v>
          </cell>
          <cell r="D594"/>
          <cell r="E594">
            <v>0.65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/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A595">
            <v>22.23</v>
          </cell>
          <cell r="B595">
            <v>23</v>
          </cell>
          <cell r="C595" t="str">
            <v>Население с эл. плитами с общ. учётом</v>
          </cell>
          <cell r="D595"/>
          <cell r="E595">
            <v>0.46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/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</row>
        <row r="596">
          <cell r="A596">
            <v>22.24</v>
          </cell>
          <cell r="B596">
            <v>24</v>
          </cell>
          <cell r="C596" t="str">
            <v>Перепродавец пром.</v>
          </cell>
          <cell r="D596"/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/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</row>
        <row r="597">
          <cell r="A597">
            <v>22.25</v>
          </cell>
          <cell r="B597">
            <v>25</v>
          </cell>
          <cell r="C597" t="str">
            <v>Перепродавец населен.</v>
          </cell>
          <cell r="D597"/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/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</row>
        <row r="598">
          <cell r="A598">
            <v>23</v>
          </cell>
          <cell r="B598"/>
          <cell r="C598" t="str">
            <v>ООО "МЕТА"</v>
          </cell>
          <cell r="D598"/>
          <cell r="E598"/>
          <cell r="F598">
            <v>8</v>
          </cell>
          <cell r="G598">
            <v>6</v>
          </cell>
          <cell r="H598">
            <v>6</v>
          </cell>
          <cell r="I598">
            <v>5</v>
          </cell>
          <cell r="J598">
            <v>4</v>
          </cell>
          <cell r="K598">
            <v>4</v>
          </cell>
          <cell r="L598">
            <v>4</v>
          </cell>
          <cell r="M598">
            <v>4</v>
          </cell>
          <cell r="N598">
            <v>5</v>
          </cell>
          <cell r="O598">
            <v>7</v>
          </cell>
          <cell r="P598">
            <v>8</v>
          </cell>
          <cell r="Q598">
            <v>8</v>
          </cell>
          <cell r="R598" t="str">
            <v>А</v>
          </cell>
          <cell r="S598">
            <v>20</v>
          </cell>
          <cell r="T598">
            <v>13</v>
          </cell>
          <cell r="U598">
            <v>13</v>
          </cell>
          <cell r="V598">
            <v>23</v>
          </cell>
          <cell r="W598">
            <v>69</v>
          </cell>
        </row>
        <row r="599">
          <cell r="C599" t="str">
            <v>Заявленная мощность кВт</v>
          </cell>
          <cell r="D599"/>
          <cell r="E599"/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/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A600">
            <v>23.01</v>
          </cell>
          <cell r="B600">
            <v>1</v>
          </cell>
          <cell r="C600" t="str">
            <v>Пром. &gt; 750 кВА (мощность) ВН</v>
          </cell>
          <cell r="D600"/>
          <cell r="E600">
            <v>387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/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A601">
            <v>23.02</v>
          </cell>
          <cell r="B601">
            <v>2</v>
          </cell>
          <cell r="C601" t="str">
            <v>Пром. &gt; 750 кВА (мощность) СН</v>
          </cell>
          <cell r="D601"/>
          <cell r="E601">
            <v>510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/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</row>
        <row r="602">
          <cell r="A602">
            <v>23.03</v>
          </cell>
          <cell r="B602">
            <v>3</v>
          </cell>
          <cell r="C602" t="str">
            <v>Пром. &gt; 750 кВА (эл. энергия) ВН</v>
          </cell>
          <cell r="D602"/>
          <cell r="E602">
            <v>0.27100000000000002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/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</row>
        <row r="603">
          <cell r="A603">
            <v>23.04</v>
          </cell>
          <cell r="B603">
            <v>4</v>
          </cell>
          <cell r="C603" t="str">
            <v>Пром. &gt; 750 кВА (одностав.) ВН</v>
          </cell>
          <cell r="D603"/>
          <cell r="E603">
            <v>0.82199999999999995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/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A604">
            <v>23.05</v>
          </cell>
          <cell r="B604">
            <v>5</v>
          </cell>
          <cell r="C604" t="str">
            <v>Пром. до 750 кВА (эл. энергия) ВН</v>
          </cell>
          <cell r="D604"/>
          <cell r="E604">
            <v>0.82199999999999995</v>
          </cell>
          <cell r="F604">
            <v>8</v>
          </cell>
          <cell r="G604">
            <v>6</v>
          </cell>
          <cell r="H604">
            <v>6</v>
          </cell>
          <cell r="I604">
            <v>5</v>
          </cell>
          <cell r="J604">
            <v>4</v>
          </cell>
          <cell r="K604">
            <v>4</v>
          </cell>
          <cell r="L604">
            <v>4</v>
          </cell>
          <cell r="M604">
            <v>4</v>
          </cell>
          <cell r="N604">
            <v>5</v>
          </cell>
          <cell r="O604">
            <v>7</v>
          </cell>
          <cell r="P604">
            <v>8</v>
          </cell>
          <cell r="Q604">
            <v>8</v>
          </cell>
          <cell r="R604"/>
          <cell r="S604">
            <v>20</v>
          </cell>
          <cell r="T604">
            <v>13</v>
          </cell>
          <cell r="U604">
            <v>13</v>
          </cell>
          <cell r="V604">
            <v>23</v>
          </cell>
          <cell r="W604">
            <v>69</v>
          </cell>
        </row>
        <row r="605">
          <cell r="A605">
            <v>23.06</v>
          </cell>
          <cell r="B605">
            <v>6</v>
          </cell>
          <cell r="C605" t="str">
            <v>Пром. до 750 кВА (эл. энергия) СН</v>
          </cell>
          <cell r="D605"/>
          <cell r="E605">
            <v>1.0349999999999999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/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</row>
        <row r="606">
          <cell r="A606">
            <v>23.07</v>
          </cell>
          <cell r="B606">
            <v>7</v>
          </cell>
          <cell r="C606" t="str">
            <v>Пром. до 750 кВА (эл. энергия) НН</v>
          </cell>
          <cell r="D606"/>
          <cell r="E606">
            <v>1.1259999999999999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/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</row>
        <row r="607">
          <cell r="A607">
            <v>23.08</v>
          </cell>
          <cell r="B607">
            <v>8</v>
          </cell>
          <cell r="C607" t="str">
            <v>Бюджет &gt; 750 кВА (мощнсть) ВН</v>
          </cell>
          <cell r="D607"/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/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</row>
        <row r="608">
          <cell r="A608">
            <v>23.09</v>
          </cell>
          <cell r="B608">
            <v>9</v>
          </cell>
          <cell r="C608" t="str">
            <v>Бюджет &gt; 750 кВА (мощнсть) СН</v>
          </cell>
          <cell r="D608"/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/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A609">
            <v>23.1</v>
          </cell>
          <cell r="B609">
            <v>10</v>
          </cell>
          <cell r="C609" t="str">
            <v>Бюджет &gt; 750 кВА (эл. энергия) ВН</v>
          </cell>
          <cell r="D609"/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/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</row>
        <row r="610">
          <cell r="A610">
            <v>23.11</v>
          </cell>
          <cell r="B610">
            <v>11</v>
          </cell>
          <cell r="C610" t="str">
            <v>Бюджет &gt; 750 кВА (одностав) ВН</v>
          </cell>
          <cell r="D610"/>
          <cell r="E610">
            <v>0.70299999999999996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/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A611">
            <v>23.12</v>
          </cell>
          <cell r="B611">
            <v>12</v>
          </cell>
          <cell r="C611" t="str">
            <v>Бюджет до 750 кВА (эл. энергия) ВН</v>
          </cell>
          <cell r="D611"/>
          <cell r="E611">
            <v>0.70299999999999996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/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</row>
        <row r="612">
          <cell r="A612">
            <v>23.13</v>
          </cell>
          <cell r="B612">
            <v>13</v>
          </cell>
          <cell r="C612" t="str">
            <v>Бюджет до 750 кВА (эл. энергия) СН</v>
          </cell>
          <cell r="D612"/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/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A613">
            <v>23.14</v>
          </cell>
          <cell r="B613">
            <v>14</v>
          </cell>
          <cell r="C613" t="str">
            <v>Бюджет до 750 кВА (эл. энергия) НН</v>
          </cell>
          <cell r="D613"/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/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A614">
            <v>23.15</v>
          </cell>
          <cell r="B614">
            <v>15</v>
          </cell>
          <cell r="C614" t="str">
            <v>Непром. потребители ВН</v>
          </cell>
          <cell r="D614"/>
          <cell r="E614">
            <v>0.82199999999999995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/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</row>
        <row r="615">
          <cell r="A615">
            <v>23.16</v>
          </cell>
          <cell r="B615">
            <v>16</v>
          </cell>
          <cell r="C615" t="str">
            <v>Сельское хозяйство НД</v>
          </cell>
          <cell r="D615"/>
          <cell r="E615">
            <v>0.68400000000000005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/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</row>
        <row r="616">
          <cell r="A616">
            <v>23.17</v>
          </cell>
          <cell r="B616">
            <v>17</v>
          </cell>
          <cell r="C616" t="str">
            <v>Хоз. нужды энергосистемы ВН</v>
          </cell>
          <cell r="D616"/>
          <cell r="E616">
            <v>0.78100000000000003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/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</row>
        <row r="617">
          <cell r="A617">
            <v>23.18</v>
          </cell>
          <cell r="B617">
            <v>18</v>
          </cell>
          <cell r="C617" t="str">
            <v>Население с эл. плитами</v>
          </cell>
          <cell r="D617"/>
          <cell r="E617">
            <v>0.52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/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</row>
        <row r="618">
          <cell r="A618">
            <v>23.19</v>
          </cell>
          <cell r="B618">
            <v>19</v>
          </cell>
          <cell r="C618" t="str">
            <v>Население с газовыми плитами</v>
          </cell>
          <cell r="D618"/>
          <cell r="E618">
            <v>0.74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/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A619">
            <v>23.2</v>
          </cell>
          <cell r="B619">
            <v>20</v>
          </cell>
          <cell r="C619" t="str">
            <v xml:space="preserve">Населенные пункты сельские </v>
          </cell>
          <cell r="D619"/>
          <cell r="E619">
            <v>0.46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/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</row>
        <row r="620">
          <cell r="A620">
            <v>23.21</v>
          </cell>
          <cell r="B620">
            <v>21</v>
          </cell>
          <cell r="C620" t="str">
            <v>Населенные пункты городские</v>
          </cell>
          <cell r="D620"/>
          <cell r="E620">
            <v>0.65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/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</row>
        <row r="621">
          <cell r="A621">
            <v>23.22</v>
          </cell>
          <cell r="B621">
            <v>22</v>
          </cell>
          <cell r="C621" t="str">
            <v>Насел. пункты город. (гаражн. кооп)</v>
          </cell>
          <cell r="D621"/>
          <cell r="E621">
            <v>0.65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/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A622">
            <v>23.23</v>
          </cell>
          <cell r="B622">
            <v>23</v>
          </cell>
          <cell r="C622" t="str">
            <v>Население с эл. плитами с общ. учётом</v>
          </cell>
          <cell r="D622"/>
          <cell r="E622">
            <v>0.46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/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</row>
        <row r="623">
          <cell r="A623">
            <v>23.24</v>
          </cell>
          <cell r="B623">
            <v>24</v>
          </cell>
          <cell r="C623" t="str">
            <v>Перепродавец пром.</v>
          </cell>
          <cell r="D623"/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/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</row>
        <row r="624">
          <cell r="A624">
            <v>23.25</v>
          </cell>
          <cell r="B624">
            <v>25</v>
          </cell>
          <cell r="C624" t="str">
            <v>Перепродавец населен.</v>
          </cell>
          <cell r="D624"/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/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</row>
        <row r="625">
          <cell r="A625">
            <v>24</v>
          </cell>
          <cell r="B625"/>
          <cell r="C625" t="str">
            <v>Новый Абонент</v>
          </cell>
          <cell r="D625"/>
          <cell r="E625"/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 t="str">
            <v>А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</row>
        <row r="626">
          <cell r="C626" t="str">
            <v>Заявленная мощность кВт</v>
          </cell>
          <cell r="D626"/>
          <cell r="E626"/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/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A627">
            <v>24.01</v>
          </cell>
          <cell r="B627">
            <v>1</v>
          </cell>
          <cell r="C627" t="str">
            <v>Пром. &gt; 750 кВА (мощность) ВН</v>
          </cell>
          <cell r="D627"/>
          <cell r="E627">
            <v>387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/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</row>
        <row r="628">
          <cell r="A628">
            <v>24.02</v>
          </cell>
          <cell r="B628">
            <v>2</v>
          </cell>
          <cell r="C628" t="str">
            <v>Пром. &gt; 750 кВА (мощность) СН</v>
          </cell>
          <cell r="D628"/>
          <cell r="E628">
            <v>510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/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A629">
            <v>24.03</v>
          </cell>
          <cell r="B629">
            <v>3</v>
          </cell>
          <cell r="C629" t="str">
            <v>Пром. &gt; 750 кВА (эл. энергия) ВН</v>
          </cell>
          <cell r="D629"/>
          <cell r="E629">
            <v>0.27100000000000002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/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</row>
        <row r="630">
          <cell r="A630">
            <v>24.04</v>
          </cell>
          <cell r="B630">
            <v>4</v>
          </cell>
          <cell r="C630" t="str">
            <v>Пром. &gt; 750 кВА (одностав.) ВН</v>
          </cell>
          <cell r="D630"/>
          <cell r="E630">
            <v>0.82199999999999995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/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</row>
        <row r="631">
          <cell r="A631">
            <v>24.05</v>
          </cell>
          <cell r="B631">
            <v>5</v>
          </cell>
          <cell r="C631" t="str">
            <v>Пром. до 750 кВА (эл. энергия) ВН</v>
          </cell>
          <cell r="D631"/>
          <cell r="E631">
            <v>0.82199999999999995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/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A632">
            <v>24.06</v>
          </cell>
          <cell r="B632">
            <v>6</v>
          </cell>
          <cell r="C632" t="str">
            <v>Пром. до 750 кВА (эл. энергия) СН</v>
          </cell>
          <cell r="D632"/>
          <cell r="E632">
            <v>1.0349999999999999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/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</row>
        <row r="633">
          <cell r="A633">
            <v>24.07</v>
          </cell>
          <cell r="B633">
            <v>7</v>
          </cell>
          <cell r="C633" t="str">
            <v>Пром. до 750 кВА (эл. энергия) НН</v>
          </cell>
          <cell r="D633"/>
          <cell r="E633">
            <v>1.1259999999999999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/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A634">
            <v>24.08</v>
          </cell>
          <cell r="B634">
            <v>8</v>
          </cell>
          <cell r="C634" t="str">
            <v>Бюджет &gt; 750 кВА (мощнсть) ВН</v>
          </cell>
          <cell r="D634"/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/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A635">
            <v>24.09</v>
          </cell>
          <cell r="B635">
            <v>9</v>
          </cell>
          <cell r="C635" t="str">
            <v>Бюджет &gt; 750 кВА (мощнсть) СН</v>
          </cell>
          <cell r="D635"/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/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</row>
        <row r="636">
          <cell r="A636">
            <v>24.1</v>
          </cell>
          <cell r="B636">
            <v>10</v>
          </cell>
          <cell r="C636" t="str">
            <v>Бюджет &gt; 750 кВА (эл. энергия) ВН</v>
          </cell>
          <cell r="D636"/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/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</row>
        <row r="637">
          <cell r="A637">
            <v>24.11</v>
          </cell>
          <cell r="B637">
            <v>11</v>
          </cell>
          <cell r="C637" t="str">
            <v>Бюджет &gt; 750 кВА (одностав) ВН</v>
          </cell>
          <cell r="D637"/>
          <cell r="E637">
            <v>0.70299999999999996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/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</row>
        <row r="638">
          <cell r="A638">
            <v>24.12</v>
          </cell>
          <cell r="B638">
            <v>12</v>
          </cell>
          <cell r="C638" t="str">
            <v>Бюджет до 750 кВА (эл. энергия) ВН</v>
          </cell>
          <cell r="D638"/>
          <cell r="E638">
            <v>0.70299999999999996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/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A639">
            <v>24.13</v>
          </cell>
          <cell r="B639">
            <v>13</v>
          </cell>
          <cell r="C639" t="str">
            <v>Бюджет до 750 кВА (эл. энергия) СН</v>
          </cell>
          <cell r="D639"/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/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A640">
            <v>24.14</v>
          </cell>
          <cell r="B640">
            <v>14</v>
          </cell>
          <cell r="C640" t="str">
            <v>Бюджет до 750 кВА (эл. энергия) НН</v>
          </cell>
          <cell r="D640"/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/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A641">
            <v>24.15</v>
          </cell>
          <cell r="B641">
            <v>15</v>
          </cell>
          <cell r="C641" t="str">
            <v>Непром. потребители ВН</v>
          </cell>
          <cell r="D641"/>
          <cell r="E641">
            <v>0.82199999999999995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/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A642">
            <v>24.16</v>
          </cell>
          <cell r="B642">
            <v>16</v>
          </cell>
          <cell r="C642" t="str">
            <v>Сельское хозяйство НД</v>
          </cell>
          <cell r="D642"/>
          <cell r="E642">
            <v>0.68400000000000005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/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A643">
            <v>24.17</v>
          </cell>
          <cell r="B643">
            <v>17</v>
          </cell>
          <cell r="C643" t="str">
            <v>Хоз. нужды энергосистемы ВН</v>
          </cell>
          <cell r="D643"/>
          <cell r="E643">
            <v>0.78100000000000003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/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</row>
        <row r="644">
          <cell r="A644">
            <v>24.18</v>
          </cell>
          <cell r="B644">
            <v>18</v>
          </cell>
          <cell r="C644" t="str">
            <v>Население с эл. плитами</v>
          </cell>
          <cell r="D644"/>
          <cell r="E644">
            <v>0.52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/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A645">
            <v>24.19</v>
          </cell>
          <cell r="B645">
            <v>19</v>
          </cell>
          <cell r="C645" t="str">
            <v>Население с газовыми плитами</v>
          </cell>
          <cell r="D645"/>
          <cell r="E645">
            <v>0.74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/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A646">
            <v>24.2</v>
          </cell>
          <cell r="B646">
            <v>20</v>
          </cell>
          <cell r="C646" t="str">
            <v xml:space="preserve">Населенные пункты сельские </v>
          </cell>
          <cell r="D646"/>
          <cell r="E646">
            <v>0.46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/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A647">
            <v>24.21</v>
          </cell>
          <cell r="B647">
            <v>21</v>
          </cell>
          <cell r="C647" t="str">
            <v>Населенные пункты городские</v>
          </cell>
          <cell r="D647"/>
          <cell r="E647">
            <v>0.65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/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A648">
            <v>24.22</v>
          </cell>
          <cell r="B648">
            <v>22</v>
          </cell>
          <cell r="C648" t="str">
            <v>Насел. пункты город. (гаражн. кооп)</v>
          </cell>
          <cell r="D648"/>
          <cell r="E648">
            <v>0.65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/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</row>
        <row r="649">
          <cell r="A649">
            <v>24.23</v>
          </cell>
          <cell r="B649">
            <v>23</v>
          </cell>
          <cell r="C649" t="str">
            <v>Население с эл. плитами с общ. учётом</v>
          </cell>
          <cell r="D649"/>
          <cell r="E649">
            <v>0.46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/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</row>
        <row r="650">
          <cell r="A650">
            <v>24.24</v>
          </cell>
          <cell r="B650">
            <v>24</v>
          </cell>
          <cell r="C650" t="str">
            <v>Перепродавец пром.</v>
          </cell>
          <cell r="D650"/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/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</row>
        <row r="651">
          <cell r="A651">
            <v>24.25</v>
          </cell>
          <cell r="B651">
            <v>25</v>
          </cell>
          <cell r="C651" t="str">
            <v>Перепродавец населен.</v>
          </cell>
          <cell r="D651"/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/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</row>
        <row r="652">
          <cell r="A652">
            <v>25</v>
          </cell>
          <cell r="B652"/>
          <cell r="C652" t="str">
            <v>Новый Абонент</v>
          </cell>
          <cell r="D652"/>
          <cell r="E652"/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 t="str">
            <v>А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</row>
        <row r="653">
          <cell r="C653" t="str">
            <v>Заявленная мощность кВт</v>
          </cell>
          <cell r="D653"/>
          <cell r="E653"/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/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</row>
        <row r="654">
          <cell r="A654">
            <v>25.01</v>
          </cell>
          <cell r="B654">
            <v>1</v>
          </cell>
          <cell r="C654" t="str">
            <v>Пром. &gt; 750 кВА (мощность) ВН</v>
          </cell>
          <cell r="D654"/>
          <cell r="E654">
            <v>387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/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A655">
            <v>25.02</v>
          </cell>
          <cell r="B655">
            <v>2</v>
          </cell>
          <cell r="C655" t="str">
            <v>Пром. &gt; 750 кВА (мощность) СН</v>
          </cell>
          <cell r="D655"/>
          <cell r="E655">
            <v>510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/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</row>
        <row r="656">
          <cell r="A656">
            <v>25.03</v>
          </cell>
          <cell r="B656">
            <v>3</v>
          </cell>
          <cell r="C656" t="str">
            <v>Пром. &gt; 750 кВА (эл. энергия) ВН</v>
          </cell>
          <cell r="D656"/>
          <cell r="E656">
            <v>0.27100000000000002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/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A657">
            <v>25.04</v>
          </cell>
          <cell r="B657">
            <v>4</v>
          </cell>
          <cell r="C657" t="str">
            <v>Пром. &gt; 750 кВА (одностав.) ВН</v>
          </cell>
          <cell r="D657"/>
          <cell r="E657">
            <v>0.82199999999999995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/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</row>
        <row r="658">
          <cell r="A658">
            <v>25.05</v>
          </cell>
          <cell r="B658">
            <v>5</v>
          </cell>
          <cell r="C658" t="str">
            <v>Пром. до 750 кВА (эл. энергия) ВН</v>
          </cell>
          <cell r="D658"/>
          <cell r="E658">
            <v>0.82199999999999995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/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</row>
        <row r="659">
          <cell r="A659">
            <v>25.06</v>
          </cell>
          <cell r="B659">
            <v>6</v>
          </cell>
          <cell r="C659" t="str">
            <v>Пром. до 750 кВА (эл. энергия) СН</v>
          </cell>
          <cell r="D659"/>
          <cell r="E659">
            <v>1.0349999999999999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/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</row>
        <row r="660">
          <cell r="A660">
            <v>25.07</v>
          </cell>
          <cell r="B660">
            <v>7</v>
          </cell>
          <cell r="C660" t="str">
            <v>Пром. до 750 кВА (эл. энергия) НН</v>
          </cell>
          <cell r="D660"/>
          <cell r="E660">
            <v>1.1259999999999999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/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</row>
        <row r="661">
          <cell r="A661">
            <v>25.08</v>
          </cell>
          <cell r="B661">
            <v>8</v>
          </cell>
          <cell r="C661" t="str">
            <v>Бюджет &gt; 750 кВА (мощнсть) ВН</v>
          </cell>
          <cell r="D661"/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/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A662">
            <v>25.09</v>
          </cell>
          <cell r="B662">
            <v>9</v>
          </cell>
          <cell r="C662" t="str">
            <v>Бюджет &gt; 750 кВА (мощнсть) СН</v>
          </cell>
          <cell r="D662"/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/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A663">
            <v>25.1</v>
          </cell>
          <cell r="B663">
            <v>10</v>
          </cell>
          <cell r="C663" t="str">
            <v>Бюджет &gt; 750 кВА (эл. энергия) ВН</v>
          </cell>
          <cell r="D663"/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/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</row>
        <row r="664">
          <cell r="A664">
            <v>25.11</v>
          </cell>
          <cell r="B664">
            <v>11</v>
          </cell>
          <cell r="C664" t="str">
            <v>Бюджет &gt; 750 кВА (одностав) ВН</v>
          </cell>
          <cell r="D664"/>
          <cell r="E664">
            <v>0.70299999999999996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/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</row>
        <row r="665">
          <cell r="A665">
            <v>25.12</v>
          </cell>
          <cell r="B665">
            <v>12</v>
          </cell>
          <cell r="C665" t="str">
            <v>Бюджет до 750 кВА (эл. энергия) ВН</v>
          </cell>
          <cell r="D665"/>
          <cell r="E665">
            <v>0.70299999999999996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/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A666">
            <v>25.13</v>
          </cell>
          <cell r="B666">
            <v>13</v>
          </cell>
          <cell r="C666" t="str">
            <v>Бюджет до 750 кВА (эл. энергия) СН</v>
          </cell>
          <cell r="D666"/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/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</row>
        <row r="667">
          <cell r="A667">
            <v>25.14</v>
          </cell>
          <cell r="B667">
            <v>14</v>
          </cell>
          <cell r="C667" t="str">
            <v>Бюджет до 750 кВА (эл. энергия) НН</v>
          </cell>
          <cell r="D667"/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/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</row>
        <row r="668">
          <cell r="A668">
            <v>25.15</v>
          </cell>
          <cell r="B668">
            <v>15</v>
          </cell>
          <cell r="C668" t="str">
            <v>Непром. потребители ВН</v>
          </cell>
          <cell r="D668"/>
          <cell r="E668">
            <v>0.82199999999999995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/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</row>
        <row r="669">
          <cell r="A669">
            <v>25.16</v>
          </cell>
          <cell r="B669">
            <v>16</v>
          </cell>
          <cell r="C669" t="str">
            <v>Сельское хозяйство НД</v>
          </cell>
          <cell r="D669"/>
          <cell r="E669">
            <v>0.68400000000000005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/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</row>
        <row r="670">
          <cell r="A670">
            <v>25.17</v>
          </cell>
          <cell r="B670">
            <v>17</v>
          </cell>
          <cell r="C670" t="str">
            <v>Хоз. нужды энергосистемы ВН</v>
          </cell>
          <cell r="D670"/>
          <cell r="E670">
            <v>0.78100000000000003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/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</row>
        <row r="671">
          <cell r="A671">
            <v>25.18</v>
          </cell>
          <cell r="B671">
            <v>18</v>
          </cell>
          <cell r="C671" t="str">
            <v>Население с эл. плитами</v>
          </cell>
          <cell r="D671"/>
          <cell r="E671">
            <v>0.52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/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</row>
        <row r="672">
          <cell r="A672">
            <v>25.19</v>
          </cell>
          <cell r="B672">
            <v>19</v>
          </cell>
          <cell r="C672" t="str">
            <v>Население с газовыми плитами</v>
          </cell>
          <cell r="D672"/>
          <cell r="E672">
            <v>0.74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/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</row>
        <row r="673">
          <cell r="A673">
            <v>25.2</v>
          </cell>
          <cell r="B673">
            <v>20</v>
          </cell>
          <cell r="C673" t="str">
            <v xml:space="preserve">Населенные пункты сельские </v>
          </cell>
          <cell r="D673"/>
          <cell r="E673">
            <v>0.46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/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A674">
            <v>25.21</v>
          </cell>
          <cell r="B674">
            <v>21</v>
          </cell>
          <cell r="C674" t="str">
            <v>Населенные пункты городские</v>
          </cell>
          <cell r="D674"/>
          <cell r="E674">
            <v>0.65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/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</row>
        <row r="675">
          <cell r="A675">
            <v>25.22</v>
          </cell>
          <cell r="B675">
            <v>22</v>
          </cell>
          <cell r="C675" t="str">
            <v>Насел. пункты город. (гаражн. кооп)</v>
          </cell>
          <cell r="D675"/>
          <cell r="E675">
            <v>0.65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/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</row>
        <row r="676">
          <cell r="A676">
            <v>25.23</v>
          </cell>
          <cell r="B676">
            <v>23</v>
          </cell>
          <cell r="C676" t="str">
            <v>Население с эл. плитами с общ. учётом</v>
          </cell>
          <cell r="D676"/>
          <cell r="E676">
            <v>0.46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/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</row>
        <row r="677">
          <cell r="A677">
            <v>25.24</v>
          </cell>
          <cell r="B677">
            <v>24</v>
          </cell>
          <cell r="C677" t="str">
            <v>Перепродавец пром.</v>
          </cell>
          <cell r="D677"/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/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</row>
        <row r="678">
          <cell r="A678">
            <v>25.25</v>
          </cell>
          <cell r="B678">
            <v>25</v>
          </cell>
          <cell r="C678" t="str">
            <v>Перепродавец населен.</v>
          </cell>
          <cell r="D678"/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/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</row>
        <row r="679">
          <cell r="A679">
            <v>26</v>
          </cell>
          <cell r="B679"/>
          <cell r="C679" t="str">
            <v>Новый Абонент</v>
          </cell>
          <cell r="D679"/>
          <cell r="E679"/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 t="str">
            <v>А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 t="str">
            <v>Заявленная мощность кВт</v>
          </cell>
          <cell r="D680"/>
          <cell r="E680"/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/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</row>
        <row r="681">
          <cell r="A681">
            <v>26.01</v>
          </cell>
          <cell r="B681">
            <v>1</v>
          </cell>
          <cell r="C681" t="str">
            <v>Пром. &gt; 750 кВА (мощность) ВН</v>
          </cell>
          <cell r="D681"/>
          <cell r="E681">
            <v>387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/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</row>
        <row r="682">
          <cell r="A682">
            <v>26.02</v>
          </cell>
          <cell r="B682">
            <v>2</v>
          </cell>
          <cell r="C682" t="str">
            <v>Пром. &gt; 750 кВА (мощность) СН</v>
          </cell>
          <cell r="D682"/>
          <cell r="E682">
            <v>510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/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A683">
            <v>26.03</v>
          </cell>
          <cell r="B683">
            <v>3</v>
          </cell>
          <cell r="C683" t="str">
            <v>Пром. &gt; 750 кВА (эл. энергия) ВН</v>
          </cell>
          <cell r="D683"/>
          <cell r="E683">
            <v>0.27100000000000002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/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A684">
            <v>26.04</v>
          </cell>
          <cell r="B684">
            <v>4</v>
          </cell>
          <cell r="C684" t="str">
            <v>Пром. &gt; 750 кВА (одностав.) ВН</v>
          </cell>
          <cell r="D684"/>
          <cell r="E684">
            <v>0.82199999999999995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/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</row>
        <row r="685">
          <cell r="A685">
            <v>26.05</v>
          </cell>
          <cell r="B685">
            <v>5</v>
          </cell>
          <cell r="C685" t="str">
            <v>Пром. до 750 кВА (эл. энергия) ВН</v>
          </cell>
          <cell r="D685"/>
          <cell r="E685">
            <v>0.82199999999999995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/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</row>
        <row r="686">
          <cell r="A686">
            <v>26.06</v>
          </cell>
          <cell r="B686">
            <v>6</v>
          </cell>
          <cell r="C686" t="str">
            <v>Пром. до 750 кВА (эл. энергия) СН</v>
          </cell>
          <cell r="D686"/>
          <cell r="E686">
            <v>1.0349999999999999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/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</row>
        <row r="687">
          <cell r="A687">
            <v>26.07</v>
          </cell>
          <cell r="B687">
            <v>7</v>
          </cell>
          <cell r="C687" t="str">
            <v>Пром. до 750 кВА (эл. энергия) НН</v>
          </cell>
          <cell r="D687"/>
          <cell r="E687">
            <v>1.1259999999999999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/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</row>
        <row r="688">
          <cell r="A688">
            <v>26.08</v>
          </cell>
          <cell r="B688">
            <v>8</v>
          </cell>
          <cell r="C688" t="str">
            <v>Бюджет &gt; 750 кВА (мощнсть) ВН</v>
          </cell>
          <cell r="D688"/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/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A689">
            <v>26.09</v>
          </cell>
          <cell r="B689">
            <v>9</v>
          </cell>
          <cell r="C689" t="str">
            <v>Бюджет &gt; 750 кВА (мощнсть) СН</v>
          </cell>
          <cell r="D689"/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/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</row>
        <row r="690">
          <cell r="A690">
            <v>26.1</v>
          </cell>
          <cell r="B690">
            <v>10</v>
          </cell>
          <cell r="C690" t="str">
            <v>Бюджет &gt; 750 кВА (эл. энергия) ВН</v>
          </cell>
          <cell r="D690"/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/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</row>
        <row r="691">
          <cell r="A691">
            <v>26.11</v>
          </cell>
          <cell r="B691">
            <v>11</v>
          </cell>
          <cell r="C691" t="str">
            <v>Бюджет &gt; 750 кВА (одностав) ВН</v>
          </cell>
          <cell r="D691"/>
          <cell r="E691">
            <v>0.70299999999999996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/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A692">
            <v>26.12</v>
          </cell>
          <cell r="B692">
            <v>12</v>
          </cell>
          <cell r="C692" t="str">
            <v>Бюджет до 750 кВА (эл. энергия) ВН</v>
          </cell>
          <cell r="D692"/>
          <cell r="E692">
            <v>0.70299999999999996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/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A693">
            <v>26.13</v>
          </cell>
          <cell r="B693">
            <v>13</v>
          </cell>
          <cell r="C693" t="str">
            <v>Бюджет до 750 кВА (эл. энергия) СН</v>
          </cell>
          <cell r="D693"/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/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A694">
            <v>26.14</v>
          </cell>
          <cell r="B694">
            <v>14</v>
          </cell>
          <cell r="C694" t="str">
            <v>Бюджет до 750 кВА (эл. энергия) НН</v>
          </cell>
          <cell r="D694"/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/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A695">
            <v>26.15</v>
          </cell>
          <cell r="B695">
            <v>15</v>
          </cell>
          <cell r="C695" t="str">
            <v>Непром. потребители ВН</v>
          </cell>
          <cell r="D695"/>
          <cell r="E695">
            <v>0.82199999999999995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/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A696">
            <v>26.16</v>
          </cell>
          <cell r="B696">
            <v>16</v>
          </cell>
          <cell r="C696" t="str">
            <v>Сельское хозяйство НД</v>
          </cell>
          <cell r="D696"/>
          <cell r="E696">
            <v>0.68400000000000005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/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A697">
            <v>26.17</v>
          </cell>
          <cell r="B697">
            <v>17</v>
          </cell>
          <cell r="C697" t="str">
            <v>Хоз. нужды энергосистемы ВН</v>
          </cell>
          <cell r="D697"/>
          <cell r="E697">
            <v>0.78100000000000003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/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</row>
        <row r="698">
          <cell r="A698">
            <v>26.18</v>
          </cell>
          <cell r="B698">
            <v>18</v>
          </cell>
          <cell r="C698" t="str">
            <v>Население с эл. плитами</v>
          </cell>
          <cell r="D698"/>
          <cell r="E698">
            <v>0.52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/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A699">
            <v>26.19</v>
          </cell>
          <cell r="B699">
            <v>19</v>
          </cell>
          <cell r="C699" t="str">
            <v>Население с газовыми плитами</v>
          </cell>
          <cell r="D699"/>
          <cell r="E699">
            <v>0.74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/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A700">
            <v>26.2</v>
          </cell>
          <cell r="B700">
            <v>20</v>
          </cell>
          <cell r="C700" t="str">
            <v xml:space="preserve">Населенные пункты сельские </v>
          </cell>
          <cell r="D700"/>
          <cell r="E700">
            <v>0.46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/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</row>
        <row r="701">
          <cell r="A701">
            <v>26.21</v>
          </cell>
          <cell r="B701">
            <v>21</v>
          </cell>
          <cell r="C701" t="str">
            <v>Населенные пункты городские</v>
          </cell>
          <cell r="D701"/>
          <cell r="E701">
            <v>0.65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/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</row>
        <row r="702">
          <cell r="A702">
            <v>26.22</v>
          </cell>
          <cell r="B702">
            <v>22</v>
          </cell>
          <cell r="C702" t="str">
            <v>Насел. пункты город. (гаражн. кооп)</v>
          </cell>
          <cell r="D702"/>
          <cell r="E702">
            <v>0.65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/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A703">
            <v>26.23</v>
          </cell>
          <cell r="B703">
            <v>23</v>
          </cell>
          <cell r="C703" t="str">
            <v>Население с эл. плитами с общ. учётом</v>
          </cell>
          <cell r="D703"/>
          <cell r="E703">
            <v>0.46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/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A704">
            <v>26.24</v>
          </cell>
          <cell r="B704">
            <v>24</v>
          </cell>
          <cell r="C704" t="str">
            <v>Перепродавец пром.</v>
          </cell>
          <cell r="D704"/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/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</row>
        <row r="705">
          <cell r="A705">
            <v>26.25</v>
          </cell>
          <cell r="B705">
            <v>25</v>
          </cell>
          <cell r="C705" t="str">
            <v>Перепродавец населен.</v>
          </cell>
          <cell r="D705"/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/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A706">
            <v>27</v>
          </cell>
          <cell r="B706"/>
          <cell r="C706" t="str">
            <v>Новый Абонент</v>
          </cell>
          <cell r="D706"/>
          <cell r="E706"/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 t="str">
            <v>А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</row>
        <row r="707">
          <cell r="C707" t="str">
            <v>Заявленная мощность кВт</v>
          </cell>
          <cell r="D707"/>
          <cell r="E707"/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/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</row>
        <row r="708">
          <cell r="A708">
            <v>27.01</v>
          </cell>
          <cell r="B708">
            <v>1</v>
          </cell>
          <cell r="C708" t="str">
            <v>Пром. &gt; 750 кВА (мощность) ВН</v>
          </cell>
          <cell r="D708"/>
          <cell r="E708">
            <v>387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/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A709">
            <v>27.02</v>
          </cell>
          <cell r="B709">
            <v>2</v>
          </cell>
          <cell r="C709" t="str">
            <v>Пром. &gt; 750 кВА (мощность) СН</v>
          </cell>
          <cell r="D709"/>
          <cell r="E709">
            <v>510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/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A710">
            <v>27.03</v>
          </cell>
          <cell r="B710">
            <v>3</v>
          </cell>
          <cell r="C710" t="str">
            <v>Пром. &gt; 750 кВА (эл. энергия) ВН</v>
          </cell>
          <cell r="D710"/>
          <cell r="E710">
            <v>0.27100000000000002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/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</row>
        <row r="711">
          <cell r="A711">
            <v>27.04</v>
          </cell>
          <cell r="B711">
            <v>4</v>
          </cell>
          <cell r="C711" t="str">
            <v>Пром. &gt; 750 кВА (одностав.) ВН</v>
          </cell>
          <cell r="D711"/>
          <cell r="E711">
            <v>0.82199999999999995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/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</row>
        <row r="712">
          <cell r="A712">
            <v>27.05</v>
          </cell>
          <cell r="B712">
            <v>5</v>
          </cell>
          <cell r="C712" t="str">
            <v>Пром. до 750 кВА (эл. энергия) ВН</v>
          </cell>
          <cell r="D712"/>
          <cell r="E712">
            <v>0.82199999999999995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/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A713">
            <v>27.06</v>
          </cell>
          <cell r="B713">
            <v>6</v>
          </cell>
          <cell r="C713" t="str">
            <v>Пром. до 750 кВА (эл. энергия) СН</v>
          </cell>
          <cell r="D713"/>
          <cell r="E713">
            <v>1.0349999999999999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/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A714">
            <v>27.07</v>
          </cell>
          <cell r="B714">
            <v>7</v>
          </cell>
          <cell r="C714" t="str">
            <v>Пром. до 750 кВА (эл. энергия) НН</v>
          </cell>
          <cell r="D714"/>
          <cell r="E714">
            <v>1.1259999999999999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/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</row>
        <row r="715">
          <cell r="A715">
            <v>27.08</v>
          </cell>
          <cell r="B715">
            <v>8</v>
          </cell>
          <cell r="C715" t="str">
            <v>Бюджет &gt; 750 кВА (мощнсть) ВН</v>
          </cell>
          <cell r="D715"/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/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</row>
        <row r="716">
          <cell r="A716">
            <v>27.09</v>
          </cell>
          <cell r="B716">
            <v>9</v>
          </cell>
          <cell r="C716" t="str">
            <v>Бюджет &gt; 750 кВА (мощнсть) СН</v>
          </cell>
          <cell r="D716"/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/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</row>
        <row r="717">
          <cell r="A717">
            <v>27.1</v>
          </cell>
          <cell r="B717">
            <v>10</v>
          </cell>
          <cell r="C717" t="str">
            <v>Бюджет &gt; 750 кВА (эл. энергия) ВН</v>
          </cell>
          <cell r="D717"/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/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</row>
        <row r="718">
          <cell r="A718">
            <v>27.11</v>
          </cell>
          <cell r="B718">
            <v>11</v>
          </cell>
          <cell r="C718" t="str">
            <v>Бюджет &gt; 750 кВА (одностав) ВН</v>
          </cell>
          <cell r="D718"/>
          <cell r="E718">
            <v>0.70299999999999996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/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</row>
        <row r="719">
          <cell r="A719">
            <v>27.12</v>
          </cell>
          <cell r="B719">
            <v>12</v>
          </cell>
          <cell r="C719" t="str">
            <v>Бюджет до 750 кВА (эл. энергия) ВН</v>
          </cell>
          <cell r="D719"/>
          <cell r="E719">
            <v>0.70299999999999996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/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</row>
        <row r="720">
          <cell r="A720">
            <v>27.13</v>
          </cell>
          <cell r="B720">
            <v>13</v>
          </cell>
          <cell r="C720" t="str">
            <v>Бюджет до 750 кВА (эл. энергия) СН</v>
          </cell>
          <cell r="D720"/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/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A721">
            <v>27.14</v>
          </cell>
          <cell r="B721">
            <v>14</v>
          </cell>
          <cell r="C721" t="str">
            <v>Бюджет до 750 кВА (эл. энергия) НН</v>
          </cell>
          <cell r="D721"/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/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A722">
            <v>27.15</v>
          </cell>
          <cell r="B722">
            <v>15</v>
          </cell>
          <cell r="C722" t="str">
            <v>Непром. потребители ВН</v>
          </cell>
          <cell r="D722"/>
          <cell r="E722">
            <v>0.82199999999999995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/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</row>
        <row r="723">
          <cell r="A723">
            <v>27.16</v>
          </cell>
          <cell r="B723">
            <v>16</v>
          </cell>
          <cell r="C723" t="str">
            <v>Сельское хозяйство НД</v>
          </cell>
          <cell r="D723"/>
          <cell r="E723">
            <v>0.68400000000000005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/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</row>
        <row r="724">
          <cell r="A724">
            <v>27.17</v>
          </cell>
          <cell r="B724">
            <v>17</v>
          </cell>
          <cell r="C724" t="str">
            <v>Хоз. нужды энергосистемы ВН</v>
          </cell>
          <cell r="D724"/>
          <cell r="E724">
            <v>0.78100000000000003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/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</row>
        <row r="725">
          <cell r="A725">
            <v>27.18</v>
          </cell>
          <cell r="B725">
            <v>18</v>
          </cell>
          <cell r="C725" t="str">
            <v>Население с эл. плитами</v>
          </cell>
          <cell r="D725"/>
          <cell r="E725">
            <v>0.52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/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</row>
        <row r="726">
          <cell r="A726">
            <v>27.19</v>
          </cell>
          <cell r="B726">
            <v>19</v>
          </cell>
          <cell r="C726" t="str">
            <v>Население с газовыми плитами</v>
          </cell>
          <cell r="D726"/>
          <cell r="E726">
            <v>0.74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/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</row>
        <row r="727">
          <cell r="A727">
            <v>27.2</v>
          </cell>
          <cell r="B727">
            <v>20</v>
          </cell>
          <cell r="C727" t="str">
            <v xml:space="preserve">Населенные пункты сельские </v>
          </cell>
          <cell r="D727"/>
          <cell r="E727">
            <v>0.46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/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</row>
        <row r="728">
          <cell r="A728">
            <v>27.21</v>
          </cell>
          <cell r="B728">
            <v>21</v>
          </cell>
          <cell r="C728" t="str">
            <v>Населенные пункты городские</v>
          </cell>
          <cell r="D728"/>
          <cell r="E728">
            <v>0.65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/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</row>
        <row r="729">
          <cell r="A729">
            <v>27.22</v>
          </cell>
          <cell r="B729">
            <v>22</v>
          </cell>
          <cell r="C729" t="str">
            <v>Насел. пункты город. (гаражн. кооп)</v>
          </cell>
          <cell r="D729"/>
          <cell r="E729">
            <v>0.65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/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</row>
        <row r="730">
          <cell r="A730">
            <v>27.23</v>
          </cell>
          <cell r="B730">
            <v>23</v>
          </cell>
          <cell r="C730" t="str">
            <v>Население с эл. плитами с общ. учётом</v>
          </cell>
          <cell r="D730"/>
          <cell r="E730">
            <v>0.46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/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A731">
            <v>27.24</v>
          </cell>
          <cell r="B731">
            <v>24</v>
          </cell>
          <cell r="C731" t="str">
            <v>Перепродавец пром.</v>
          </cell>
          <cell r="D731"/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/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</row>
        <row r="732">
          <cell r="A732">
            <v>27.25</v>
          </cell>
          <cell r="B732">
            <v>25</v>
          </cell>
          <cell r="C732" t="str">
            <v>Перепродавец населен.</v>
          </cell>
          <cell r="D732"/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/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A733">
            <v>28</v>
          </cell>
          <cell r="B733"/>
          <cell r="C733" t="str">
            <v>Новый Абонент</v>
          </cell>
          <cell r="D733"/>
          <cell r="E733"/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 t="str">
            <v>А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</row>
        <row r="734">
          <cell r="C734" t="str">
            <v>Заявленная мощность кВт</v>
          </cell>
          <cell r="D734"/>
          <cell r="E734"/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/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A735">
            <v>28.01</v>
          </cell>
          <cell r="B735">
            <v>1</v>
          </cell>
          <cell r="C735" t="str">
            <v>Пром. &gt; 750 кВА (мощность) ВН</v>
          </cell>
          <cell r="D735"/>
          <cell r="E735">
            <v>387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/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</row>
        <row r="736">
          <cell r="A736">
            <v>28.02</v>
          </cell>
          <cell r="B736">
            <v>2</v>
          </cell>
          <cell r="C736" t="str">
            <v>Пром. &gt; 750 кВА (мощность) СН</v>
          </cell>
          <cell r="D736"/>
          <cell r="E736">
            <v>510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/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</row>
        <row r="737">
          <cell r="A737">
            <v>28.03</v>
          </cell>
          <cell r="B737">
            <v>3</v>
          </cell>
          <cell r="C737" t="str">
            <v>Пром. &gt; 750 кВА (эл. энергия) ВН</v>
          </cell>
          <cell r="D737"/>
          <cell r="E737">
            <v>0.27100000000000002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/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A738">
            <v>28.04</v>
          </cell>
          <cell r="B738">
            <v>4</v>
          </cell>
          <cell r="C738" t="str">
            <v>Пром. &gt; 750 кВА (одностав.) ВН</v>
          </cell>
          <cell r="D738"/>
          <cell r="E738">
            <v>0.82199999999999995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/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A739">
            <v>28.05</v>
          </cell>
          <cell r="B739">
            <v>5</v>
          </cell>
          <cell r="C739" t="str">
            <v>Пром. до 750 кВА (эл. энергия) ВН</v>
          </cell>
          <cell r="D739"/>
          <cell r="E739">
            <v>0.82199999999999995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/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A740">
            <v>28.06</v>
          </cell>
          <cell r="B740">
            <v>6</v>
          </cell>
          <cell r="C740" t="str">
            <v>Пром. до 750 кВА (эл. энергия) СН</v>
          </cell>
          <cell r="D740"/>
          <cell r="E740">
            <v>1.0349999999999999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/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</row>
        <row r="741">
          <cell r="A741">
            <v>28.07</v>
          </cell>
          <cell r="B741">
            <v>7</v>
          </cell>
          <cell r="C741" t="str">
            <v>Пром. до 750 кВА (эл. энергия) НН</v>
          </cell>
          <cell r="D741"/>
          <cell r="E741">
            <v>1.1259999999999999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/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A742">
            <v>28.08</v>
          </cell>
          <cell r="B742">
            <v>8</v>
          </cell>
          <cell r="C742" t="str">
            <v>Бюджет &gt; 750 кВА (мощнсть) ВН</v>
          </cell>
          <cell r="D742"/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/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A743">
            <v>28.09</v>
          </cell>
          <cell r="B743">
            <v>9</v>
          </cell>
          <cell r="C743" t="str">
            <v>Бюджет &gt; 750 кВА (мощнсть) СН</v>
          </cell>
          <cell r="D743"/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/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</row>
        <row r="744">
          <cell r="A744">
            <v>28.1</v>
          </cell>
          <cell r="B744">
            <v>10</v>
          </cell>
          <cell r="C744" t="str">
            <v>Бюджет &gt; 750 кВА (эл. энергия) ВН</v>
          </cell>
          <cell r="D744"/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/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</row>
        <row r="745">
          <cell r="A745">
            <v>28.11</v>
          </cell>
          <cell r="B745">
            <v>11</v>
          </cell>
          <cell r="C745" t="str">
            <v>Бюджет &gt; 750 кВА (одностав) ВН</v>
          </cell>
          <cell r="D745"/>
          <cell r="E745">
            <v>0.70299999999999996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/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A746">
            <v>28.12</v>
          </cell>
          <cell r="B746">
            <v>12</v>
          </cell>
          <cell r="C746" t="str">
            <v>Бюджет до 750 кВА (эл. энергия) ВН</v>
          </cell>
          <cell r="D746"/>
          <cell r="E746">
            <v>0.70299999999999996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/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A747">
            <v>28.13</v>
          </cell>
          <cell r="B747">
            <v>13</v>
          </cell>
          <cell r="C747" t="str">
            <v>Бюджет до 750 кВА (эл. энергия) СН</v>
          </cell>
          <cell r="D747"/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/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A748">
            <v>28.14</v>
          </cell>
          <cell r="B748">
            <v>14</v>
          </cell>
          <cell r="C748" t="str">
            <v>Бюджет до 750 кВА (эл. энергия) НН</v>
          </cell>
          <cell r="D748"/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/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A749">
            <v>28.15</v>
          </cell>
          <cell r="B749">
            <v>15</v>
          </cell>
          <cell r="C749" t="str">
            <v>Непром. потребители ВН</v>
          </cell>
          <cell r="D749"/>
          <cell r="E749">
            <v>0.82199999999999995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/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A750">
            <v>28.16</v>
          </cell>
          <cell r="B750">
            <v>16</v>
          </cell>
          <cell r="C750" t="str">
            <v>Сельское хозяйство НД</v>
          </cell>
          <cell r="D750"/>
          <cell r="E750">
            <v>0.68400000000000005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/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</row>
        <row r="751">
          <cell r="A751">
            <v>28.17</v>
          </cell>
          <cell r="B751">
            <v>17</v>
          </cell>
          <cell r="C751" t="str">
            <v>Хоз. нужды энергосистемы ВН</v>
          </cell>
          <cell r="D751"/>
          <cell r="E751">
            <v>0.78100000000000003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/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A752">
            <v>28.18</v>
          </cell>
          <cell r="B752">
            <v>18</v>
          </cell>
          <cell r="C752" t="str">
            <v>Население с эл. плитами</v>
          </cell>
          <cell r="D752"/>
          <cell r="E752">
            <v>0.52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/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A753">
            <v>28.19</v>
          </cell>
          <cell r="B753">
            <v>19</v>
          </cell>
          <cell r="C753" t="str">
            <v>Население с газовыми плитами</v>
          </cell>
          <cell r="D753"/>
          <cell r="E753">
            <v>0.74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/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</row>
        <row r="754">
          <cell r="A754">
            <v>28.2</v>
          </cell>
          <cell r="B754">
            <v>20</v>
          </cell>
          <cell r="C754" t="str">
            <v xml:space="preserve">Населенные пункты сельские </v>
          </cell>
          <cell r="D754"/>
          <cell r="E754">
            <v>0.46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/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</row>
        <row r="755">
          <cell r="A755">
            <v>28.21</v>
          </cell>
          <cell r="B755">
            <v>21</v>
          </cell>
          <cell r="C755" t="str">
            <v>Населенные пункты городские</v>
          </cell>
          <cell r="D755"/>
          <cell r="E755">
            <v>0.65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/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A756">
            <v>28.22</v>
          </cell>
          <cell r="B756">
            <v>22</v>
          </cell>
          <cell r="C756" t="str">
            <v>Насел. пункты город. (гаражн. кооп)</v>
          </cell>
          <cell r="D756"/>
          <cell r="E756">
            <v>0.65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/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A757">
            <v>28.23</v>
          </cell>
          <cell r="B757">
            <v>23</v>
          </cell>
          <cell r="C757" t="str">
            <v>Население с эл. плитами с общ. учётом</v>
          </cell>
          <cell r="D757"/>
          <cell r="E757">
            <v>0.46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/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A758">
            <v>28.24</v>
          </cell>
          <cell r="B758">
            <v>24</v>
          </cell>
          <cell r="C758" t="str">
            <v>Перепродавец пром.</v>
          </cell>
          <cell r="D758"/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/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</row>
        <row r="759">
          <cell r="A759">
            <v>28.25</v>
          </cell>
          <cell r="B759">
            <v>25</v>
          </cell>
          <cell r="C759" t="str">
            <v>Перепродавец населен.</v>
          </cell>
          <cell r="D759"/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/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A760">
            <v>29</v>
          </cell>
          <cell r="B760"/>
          <cell r="C760" t="str">
            <v>Новый Абонент</v>
          </cell>
          <cell r="D760"/>
          <cell r="E760"/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 t="str">
            <v>А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</row>
        <row r="761">
          <cell r="C761" t="str">
            <v>Заявленная мощность кВт</v>
          </cell>
          <cell r="D761"/>
          <cell r="E761"/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/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</row>
        <row r="762">
          <cell r="A762">
            <v>29.01</v>
          </cell>
          <cell r="B762">
            <v>1</v>
          </cell>
          <cell r="C762" t="str">
            <v>Пром. &gt; 750 кВА (мощность) ВН</v>
          </cell>
          <cell r="D762"/>
          <cell r="E762">
            <v>387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/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</row>
        <row r="763">
          <cell r="A763">
            <v>29.02</v>
          </cell>
          <cell r="B763">
            <v>2</v>
          </cell>
          <cell r="C763" t="str">
            <v>Пром. &gt; 750 кВА (мощность) СН</v>
          </cell>
          <cell r="D763"/>
          <cell r="E763">
            <v>510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/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A764">
            <v>29.03</v>
          </cell>
          <cell r="B764">
            <v>3</v>
          </cell>
          <cell r="C764" t="str">
            <v>Пром. &gt; 750 кВА (эл. энергия) ВН</v>
          </cell>
          <cell r="D764"/>
          <cell r="E764">
            <v>0.27100000000000002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/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A765">
            <v>29.04</v>
          </cell>
          <cell r="B765">
            <v>4</v>
          </cell>
          <cell r="C765" t="str">
            <v>Пром. &gt; 750 кВА (одностав.) ВН</v>
          </cell>
          <cell r="D765"/>
          <cell r="E765">
            <v>0.82199999999999995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/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</row>
        <row r="766">
          <cell r="A766">
            <v>29.05</v>
          </cell>
          <cell r="B766">
            <v>5</v>
          </cell>
          <cell r="C766" t="str">
            <v>Пром. до 750 кВА (эл. энергия) ВН</v>
          </cell>
          <cell r="D766"/>
          <cell r="E766">
            <v>0.82199999999999995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/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</row>
        <row r="767">
          <cell r="A767">
            <v>29.06</v>
          </cell>
          <cell r="B767">
            <v>6</v>
          </cell>
          <cell r="C767" t="str">
            <v>Пром. до 750 кВА (эл. энергия) СН</v>
          </cell>
          <cell r="D767"/>
          <cell r="E767">
            <v>1.0349999999999999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/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A768">
            <v>29.07</v>
          </cell>
          <cell r="B768">
            <v>7</v>
          </cell>
          <cell r="C768" t="str">
            <v>Пром. до 750 кВА (эл. энергия) НН</v>
          </cell>
          <cell r="D768"/>
          <cell r="E768">
            <v>1.1259999999999999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/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</row>
        <row r="769">
          <cell r="A769">
            <v>29.08</v>
          </cell>
          <cell r="B769">
            <v>8</v>
          </cell>
          <cell r="C769" t="str">
            <v>Бюджет &gt; 750 кВА (мощнсть) ВН</v>
          </cell>
          <cell r="D769"/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/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</row>
        <row r="770">
          <cell r="A770">
            <v>29.09</v>
          </cell>
          <cell r="B770">
            <v>9</v>
          </cell>
          <cell r="C770" t="str">
            <v>Бюджет &gt; 750 кВА (мощнсть) СН</v>
          </cell>
          <cell r="D770"/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/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</row>
        <row r="771">
          <cell r="A771">
            <v>29.1</v>
          </cell>
          <cell r="B771">
            <v>10</v>
          </cell>
          <cell r="C771" t="str">
            <v>Бюджет &gt; 750 кВА (эл. энергия) ВН</v>
          </cell>
          <cell r="D771"/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/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</row>
        <row r="772">
          <cell r="A772">
            <v>29.11</v>
          </cell>
          <cell r="B772">
            <v>11</v>
          </cell>
          <cell r="C772" t="str">
            <v>Бюджет &gt; 750 кВА (одностав) ВН</v>
          </cell>
          <cell r="D772"/>
          <cell r="E772">
            <v>0.70299999999999996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/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</row>
        <row r="773">
          <cell r="A773">
            <v>29.12</v>
          </cell>
          <cell r="B773">
            <v>12</v>
          </cell>
          <cell r="C773" t="str">
            <v>Бюджет до 750 кВА (эл. энергия) ВН</v>
          </cell>
          <cell r="D773"/>
          <cell r="E773">
            <v>0.70299999999999996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/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</row>
        <row r="774">
          <cell r="A774">
            <v>29.13</v>
          </cell>
          <cell r="B774">
            <v>13</v>
          </cell>
          <cell r="C774" t="str">
            <v>Бюджет до 750 кВА (эл. энергия) СН</v>
          </cell>
          <cell r="D774"/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/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</row>
        <row r="775">
          <cell r="A775">
            <v>29.14</v>
          </cell>
          <cell r="B775">
            <v>14</v>
          </cell>
          <cell r="C775" t="str">
            <v>Бюджет до 750 кВА (эл. энергия) НН</v>
          </cell>
          <cell r="D775"/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/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</row>
        <row r="776">
          <cell r="A776">
            <v>29.15</v>
          </cell>
          <cell r="B776">
            <v>15</v>
          </cell>
          <cell r="C776" t="str">
            <v>Непром. потребители ВН</v>
          </cell>
          <cell r="D776"/>
          <cell r="E776">
            <v>0.82199999999999995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/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</row>
        <row r="777">
          <cell r="A777">
            <v>29.16</v>
          </cell>
          <cell r="B777">
            <v>16</v>
          </cell>
          <cell r="C777" t="str">
            <v>Сельское хозяйство НД</v>
          </cell>
          <cell r="D777"/>
          <cell r="E777">
            <v>0.68400000000000005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/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</row>
        <row r="778">
          <cell r="A778">
            <v>29.17</v>
          </cell>
          <cell r="B778">
            <v>17</v>
          </cell>
          <cell r="C778" t="str">
            <v>Хоз. нужды энергосистемы ВН</v>
          </cell>
          <cell r="D778"/>
          <cell r="E778">
            <v>0.78100000000000003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/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</row>
        <row r="779">
          <cell r="A779">
            <v>29.18</v>
          </cell>
          <cell r="B779">
            <v>18</v>
          </cell>
          <cell r="C779" t="str">
            <v>Население с эл. плитами</v>
          </cell>
          <cell r="D779"/>
          <cell r="E779">
            <v>0.52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/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</row>
        <row r="780">
          <cell r="A780">
            <v>29.19</v>
          </cell>
          <cell r="B780">
            <v>19</v>
          </cell>
          <cell r="C780" t="str">
            <v>Население с газовыми плитами</v>
          </cell>
          <cell r="D780"/>
          <cell r="E780">
            <v>0.74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/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</row>
        <row r="781">
          <cell r="A781">
            <v>29.2</v>
          </cell>
          <cell r="B781">
            <v>20</v>
          </cell>
          <cell r="C781" t="str">
            <v xml:space="preserve">Населенные пункты сельские </v>
          </cell>
          <cell r="D781"/>
          <cell r="E781">
            <v>0.46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/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</row>
        <row r="782">
          <cell r="A782">
            <v>29.21</v>
          </cell>
          <cell r="B782">
            <v>21</v>
          </cell>
          <cell r="C782" t="str">
            <v>Населенные пункты городские</v>
          </cell>
          <cell r="D782"/>
          <cell r="E782">
            <v>0.65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/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</row>
        <row r="783">
          <cell r="A783">
            <v>29.22</v>
          </cell>
          <cell r="B783">
            <v>22</v>
          </cell>
          <cell r="C783" t="str">
            <v>Насел. пункты город. (гаражн. кооп)</v>
          </cell>
          <cell r="D783"/>
          <cell r="E783">
            <v>0.65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/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</row>
        <row r="784">
          <cell r="A784">
            <v>29.23</v>
          </cell>
          <cell r="B784">
            <v>23</v>
          </cell>
          <cell r="C784" t="str">
            <v>Население с эл. плитами с общ. учётом</v>
          </cell>
          <cell r="D784"/>
          <cell r="E784">
            <v>0.46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/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</row>
        <row r="785">
          <cell r="A785">
            <v>29.24</v>
          </cell>
          <cell r="B785">
            <v>24</v>
          </cell>
          <cell r="C785" t="str">
            <v>Перепродавец пром.</v>
          </cell>
          <cell r="D785"/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/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</row>
        <row r="786">
          <cell r="A786">
            <v>29.25</v>
          </cell>
          <cell r="B786">
            <v>25</v>
          </cell>
          <cell r="C786" t="str">
            <v>Перепродавец населен.</v>
          </cell>
          <cell r="D786"/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/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</row>
        <row r="787">
          <cell r="A787">
            <v>30</v>
          </cell>
          <cell r="B787"/>
          <cell r="C787" t="str">
            <v>Новый Абонент</v>
          </cell>
          <cell r="D787"/>
          <cell r="E787"/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 t="str">
            <v>А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</row>
        <row r="788">
          <cell r="C788" t="str">
            <v>Заявленная мощность кВт</v>
          </cell>
          <cell r="D788"/>
          <cell r="E788"/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/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</row>
        <row r="789">
          <cell r="A789">
            <v>30.01</v>
          </cell>
          <cell r="B789">
            <v>1</v>
          </cell>
          <cell r="C789" t="str">
            <v>Пром. &gt; 750 кВА (мощность) ВН</v>
          </cell>
          <cell r="D789"/>
          <cell r="E789">
            <v>387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/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</row>
        <row r="790">
          <cell r="A790">
            <v>30.02</v>
          </cell>
          <cell r="B790">
            <v>2</v>
          </cell>
          <cell r="C790" t="str">
            <v>Пром. &gt; 750 кВА (мощность) СН</v>
          </cell>
          <cell r="D790"/>
          <cell r="E790">
            <v>510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/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</row>
        <row r="791">
          <cell r="A791">
            <v>30.03</v>
          </cell>
          <cell r="B791">
            <v>3</v>
          </cell>
          <cell r="C791" t="str">
            <v>Пром. &gt; 750 кВА (эл. энергия) ВН</v>
          </cell>
          <cell r="D791"/>
          <cell r="E791">
            <v>0.27100000000000002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/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</row>
        <row r="792">
          <cell r="A792">
            <v>30.04</v>
          </cell>
          <cell r="B792">
            <v>4</v>
          </cell>
          <cell r="C792" t="str">
            <v>Пром. &gt; 750 кВА (одностав.) ВН</v>
          </cell>
          <cell r="D792"/>
          <cell r="E792">
            <v>0.82199999999999995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/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</row>
        <row r="793">
          <cell r="A793">
            <v>30.05</v>
          </cell>
          <cell r="B793">
            <v>5</v>
          </cell>
          <cell r="C793" t="str">
            <v>Пром. до 750 кВА (эл. энергия) ВН</v>
          </cell>
          <cell r="D793"/>
          <cell r="E793">
            <v>0.82199999999999995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/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</row>
        <row r="794">
          <cell r="A794">
            <v>30.06</v>
          </cell>
          <cell r="B794">
            <v>6</v>
          </cell>
          <cell r="C794" t="str">
            <v>Пром. до 750 кВА (эл. энергия) СН</v>
          </cell>
          <cell r="D794"/>
          <cell r="E794">
            <v>1.0349999999999999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/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</row>
        <row r="795">
          <cell r="A795">
            <v>30.07</v>
          </cell>
          <cell r="B795">
            <v>7</v>
          </cell>
          <cell r="C795" t="str">
            <v>Пром. до 750 кВА (эл. энергия) НН</v>
          </cell>
          <cell r="D795"/>
          <cell r="E795">
            <v>1.1259999999999999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/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</row>
        <row r="796">
          <cell r="A796">
            <v>30.08</v>
          </cell>
          <cell r="B796">
            <v>8</v>
          </cell>
          <cell r="C796" t="str">
            <v>Бюджет &gt; 750 кВА (мощнсть) ВН</v>
          </cell>
          <cell r="D796"/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/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A797">
            <v>30.09</v>
          </cell>
          <cell r="B797">
            <v>9</v>
          </cell>
          <cell r="C797" t="str">
            <v>Бюджет &gt; 750 кВА (мощнсть) СН</v>
          </cell>
          <cell r="D797"/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/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</row>
        <row r="798">
          <cell r="A798">
            <v>30.1</v>
          </cell>
          <cell r="B798">
            <v>10</v>
          </cell>
          <cell r="C798" t="str">
            <v>Бюджет &gt; 750 кВА (эл. энергия) ВН</v>
          </cell>
          <cell r="D798"/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/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</row>
        <row r="799">
          <cell r="A799">
            <v>30.11</v>
          </cell>
          <cell r="B799">
            <v>11</v>
          </cell>
          <cell r="C799" t="str">
            <v>Бюджет &gt; 750 кВА (одностав) ВН</v>
          </cell>
          <cell r="D799"/>
          <cell r="E799">
            <v>0.70299999999999996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/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</row>
        <row r="800">
          <cell r="A800">
            <v>30.12</v>
          </cell>
          <cell r="B800">
            <v>12</v>
          </cell>
          <cell r="C800" t="str">
            <v>Бюджет до 750 кВА (эл. энергия) ВН</v>
          </cell>
          <cell r="D800"/>
          <cell r="E800">
            <v>0.70299999999999996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/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</row>
        <row r="801">
          <cell r="A801">
            <v>30.13</v>
          </cell>
          <cell r="B801">
            <v>13</v>
          </cell>
          <cell r="C801" t="str">
            <v>Бюджет до 750 кВА (эл. энергия) СН</v>
          </cell>
          <cell r="D801"/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/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</row>
        <row r="802">
          <cell r="A802">
            <v>30.14</v>
          </cell>
          <cell r="B802">
            <v>14</v>
          </cell>
          <cell r="C802" t="str">
            <v>Бюджет до 750 кВА (эл. энергия) НН</v>
          </cell>
          <cell r="D802"/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/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A803">
            <v>30.15</v>
          </cell>
          <cell r="B803">
            <v>15</v>
          </cell>
          <cell r="C803" t="str">
            <v>Непром. потребители ВН</v>
          </cell>
          <cell r="D803"/>
          <cell r="E803">
            <v>0.82199999999999995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/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</row>
        <row r="804">
          <cell r="A804">
            <v>30.16</v>
          </cell>
          <cell r="B804">
            <v>16</v>
          </cell>
          <cell r="C804" t="str">
            <v>Сельское хозяйство НД</v>
          </cell>
          <cell r="D804"/>
          <cell r="E804">
            <v>0.68400000000000005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/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</row>
        <row r="805">
          <cell r="A805">
            <v>30.17</v>
          </cell>
          <cell r="B805">
            <v>17</v>
          </cell>
          <cell r="C805" t="str">
            <v>Хоз. нужды энергосистемы ВН</v>
          </cell>
          <cell r="D805"/>
          <cell r="E805">
            <v>0.78100000000000003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/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</row>
        <row r="806">
          <cell r="A806">
            <v>30.18</v>
          </cell>
          <cell r="B806">
            <v>18</v>
          </cell>
          <cell r="C806" t="str">
            <v>Население с эл. плитами</v>
          </cell>
          <cell r="D806"/>
          <cell r="E806">
            <v>0.52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/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A807">
            <v>30.19</v>
          </cell>
          <cell r="B807">
            <v>19</v>
          </cell>
          <cell r="C807" t="str">
            <v>Население с газовыми плитами</v>
          </cell>
          <cell r="D807"/>
          <cell r="E807">
            <v>0.74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/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A808">
            <v>30.2</v>
          </cell>
          <cell r="B808">
            <v>20</v>
          </cell>
          <cell r="C808" t="str">
            <v xml:space="preserve">Населенные пункты сельские </v>
          </cell>
          <cell r="D808"/>
          <cell r="E808">
            <v>0.46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/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</row>
        <row r="809">
          <cell r="A809">
            <v>30.21</v>
          </cell>
          <cell r="B809">
            <v>21</v>
          </cell>
          <cell r="C809" t="str">
            <v>Населенные пункты городские</v>
          </cell>
          <cell r="D809"/>
          <cell r="E809">
            <v>0.65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/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</row>
        <row r="810">
          <cell r="A810">
            <v>30.22</v>
          </cell>
          <cell r="B810">
            <v>22</v>
          </cell>
          <cell r="C810" t="str">
            <v>Насел. пункты город. (гаражн. кооп)</v>
          </cell>
          <cell r="D810"/>
          <cell r="E810">
            <v>0.65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/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A811">
            <v>30.23</v>
          </cell>
          <cell r="B811">
            <v>23</v>
          </cell>
          <cell r="C811" t="str">
            <v>Население с эл. плитами с общ. учётом</v>
          </cell>
          <cell r="D811"/>
          <cell r="E811">
            <v>0.46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/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</row>
        <row r="812">
          <cell r="A812">
            <v>30.24</v>
          </cell>
          <cell r="B812">
            <v>24</v>
          </cell>
          <cell r="C812" t="str">
            <v>Перепродавец пром.</v>
          </cell>
          <cell r="D812"/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/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A813">
            <v>30.25</v>
          </cell>
          <cell r="B813">
            <v>25</v>
          </cell>
          <cell r="C813" t="str">
            <v>Перепродавец населен.</v>
          </cell>
          <cell r="D813"/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/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5">
          <cell r="C815" t="str">
            <v>ИТОГО:</v>
          </cell>
          <cell r="D815"/>
          <cell r="E815"/>
          <cell r="F815">
            <v>59070.899999999994</v>
          </cell>
          <cell r="G815">
            <v>55410</v>
          </cell>
          <cell r="H815">
            <v>56025.5</v>
          </cell>
          <cell r="I815">
            <v>53934.8</v>
          </cell>
          <cell r="J815">
            <v>50729.2</v>
          </cell>
          <cell r="K815">
            <v>41215.5</v>
          </cell>
          <cell r="L815">
            <v>39000.1</v>
          </cell>
          <cell r="M815">
            <v>43317.1</v>
          </cell>
          <cell r="N815">
            <v>47303.9</v>
          </cell>
          <cell r="O815">
            <v>55216.9</v>
          </cell>
          <cell r="P815">
            <v>58659.8</v>
          </cell>
          <cell r="Q815">
            <v>60931.199999999997</v>
          </cell>
          <cell r="R815" t="str">
            <v>А</v>
          </cell>
          <cell r="S815">
            <v>170506.40000000002</v>
          </cell>
          <cell r="T815">
            <v>145879.5</v>
          </cell>
          <cell r="U815">
            <v>129621.1</v>
          </cell>
          <cell r="V815">
            <v>174807.9</v>
          </cell>
          <cell r="W815">
            <v>620814.9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_Сводн"/>
      <sheetName val="Счёт_Пред"/>
      <sheetName val="Прилож_2"/>
      <sheetName val="Прилож_2_303"/>
      <sheetName val="Прилож_2_426"/>
      <sheetName val="НГП"/>
      <sheetName val="Реестр"/>
      <sheetName val="Прилож_2 (2)"/>
      <sheetName val="План"/>
      <sheetName val="Тарифы"/>
      <sheetName val="План_2007"/>
      <sheetName val="Титульный"/>
    </sheetNames>
    <sheetDataSet>
      <sheetData sheetId="0">
        <row r="4">
          <cell r="B4">
            <v>101</v>
          </cell>
          <cell r="C4">
            <v>0</v>
          </cell>
          <cell r="D4" t="str">
            <v>ООО "Газпромэнерго"</v>
          </cell>
          <cell r="E4">
            <v>0</v>
          </cell>
          <cell r="F4">
            <v>0</v>
          </cell>
          <cell r="G4">
            <v>0</v>
          </cell>
          <cell r="H4">
            <v>6220</v>
          </cell>
          <cell r="I4">
            <v>5968</v>
          </cell>
          <cell r="J4">
            <v>6015</v>
          </cell>
          <cell r="K4">
            <v>5504</v>
          </cell>
          <cell r="L4">
            <v>4779</v>
          </cell>
          <cell r="M4">
            <v>3248</v>
          </cell>
          <cell r="N4">
            <v>1809</v>
          </cell>
          <cell r="O4">
            <v>1953</v>
          </cell>
          <cell r="P4">
            <v>4086</v>
          </cell>
          <cell r="Q4">
            <v>5615</v>
          </cell>
          <cell r="R4">
            <v>5996</v>
          </cell>
          <cell r="S4">
            <v>6261</v>
          </cell>
          <cell r="T4">
            <v>18203</v>
          </cell>
          <cell r="U4">
            <v>13531</v>
          </cell>
          <cell r="V4">
            <v>7848</v>
          </cell>
          <cell r="W4">
            <v>17872</v>
          </cell>
          <cell r="X4">
            <v>57454</v>
          </cell>
        </row>
        <row r="5">
          <cell r="C5">
            <v>20</v>
          </cell>
          <cell r="D5" t="str">
            <v>Пром. свыше 750 кВА  (одноставочный) СН2</v>
          </cell>
          <cell r="E5">
            <v>1000</v>
          </cell>
          <cell r="F5">
            <v>0</v>
          </cell>
          <cell r="G5">
            <v>0</v>
          </cell>
          <cell r="H5">
            <v>3752</v>
          </cell>
          <cell r="I5">
            <v>3732</v>
          </cell>
          <cell r="J5">
            <v>3752</v>
          </cell>
          <cell r="K5">
            <v>3516</v>
          </cell>
          <cell r="L5">
            <v>3174</v>
          </cell>
          <cell r="M5">
            <v>2116</v>
          </cell>
          <cell r="N5">
            <v>1114</v>
          </cell>
          <cell r="O5">
            <v>1242</v>
          </cell>
          <cell r="P5">
            <v>2817</v>
          </cell>
          <cell r="Q5">
            <v>3666</v>
          </cell>
          <cell r="R5">
            <v>3692</v>
          </cell>
          <cell r="S5">
            <v>3830</v>
          </cell>
          <cell r="T5">
            <v>11236</v>
          </cell>
          <cell r="U5">
            <v>8806</v>
          </cell>
          <cell r="V5">
            <v>5173</v>
          </cell>
          <cell r="W5">
            <v>11188</v>
          </cell>
          <cell r="X5">
            <v>36403</v>
          </cell>
        </row>
        <row r="6">
          <cell r="C6">
            <v>12</v>
          </cell>
          <cell r="D6" t="str">
            <v>Пром. до 750 кВА   СН2</v>
          </cell>
          <cell r="E6">
            <v>1004</v>
          </cell>
          <cell r="F6">
            <v>0</v>
          </cell>
          <cell r="G6">
            <v>0</v>
          </cell>
          <cell r="H6">
            <v>15</v>
          </cell>
          <cell r="I6">
            <v>13</v>
          </cell>
          <cell r="J6">
            <v>10</v>
          </cell>
          <cell r="K6">
            <v>9</v>
          </cell>
          <cell r="L6">
            <v>9</v>
          </cell>
          <cell r="M6">
            <v>9</v>
          </cell>
          <cell r="N6">
            <v>8</v>
          </cell>
          <cell r="O6">
            <v>9</v>
          </cell>
          <cell r="P6">
            <v>11</v>
          </cell>
          <cell r="Q6">
            <v>14</v>
          </cell>
          <cell r="R6">
            <v>13</v>
          </cell>
          <cell r="S6">
            <v>15</v>
          </cell>
          <cell r="T6">
            <v>38</v>
          </cell>
          <cell r="U6">
            <v>27</v>
          </cell>
          <cell r="V6">
            <v>28</v>
          </cell>
          <cell r="W6">
            <v>42</v>
          </cell>
          <cell r="X6">
            <v>135</v>
          </cell>
        </row>
        <row r="7">
          <cell r="C7">
            <v>13</v>
          </cell>
          <cell r="D7" t="str">
            <v>Пром. до 750 кВА   СН2</v>
          </cell>
          <cell r="E7">
            <v>0</v>
          </cell>
          <cell r="F7">
            <v>0</v>
          </cell>
          <cell r="G7">
            <v>0</v>
          </cell>
          <cell r="H7">
            <v>14.6</v>
          </cell>
          <cell r="I7">
            <v>12.6</v>
          </cell>
          <cell r="J7">
            <v>9.6999999999999993</v>
          </cell>
          <cell r="K7">
            <v>8.6999999999999993</v>
          </cell>
          <cell r="L7">
            <v>8.6999999999999993</v>
          </cell>
          <cell r="M7">
            <v>8.8000000000000007</v>
          </cell>
          <cell r="N7">
            <v>7.8</v>
          </cell>
          <cell r="O7">
            <v>8.8000000000000007</v>
          </cell>
          <cell r="P7">
            <v>10.7</v>
          </cell>
          <cell r="Q7">
            <v>13.7</v>
          </cell>
          <cell r="R7">
            <v>12.6</v>
          </cell>
          <cell r="S7">
            <v>14.6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C8">
            <v>21</v>
          </cell>
          <cell r="D8" t="str">
            <v>Пром. свыше 750 кВА  (одноставочный) СН2</v>
          </cell>
          <cell r="E8">
            <v>1014</v>
          </cell>
          <cell r="F8">
            <v>0</v>
          </cell>
          <cell r="G8">
            <v>0</v>
          </cell>
          <cell r="H8">
            <v>139</v>
          </cell>
          <cell r="I8">
            <v>118</v>
          </cell>
          <cell r="J8">
            <v>92</v>
          </cell>
          <cell r="K8">
            <v>132</v>
          </cell>
          <cell r="L8">
            <v>105</v>
          </cell>
          <cell r="M8">
            <v>41</v>
          </cell>
          <cell r="N8">
            <v>20</v>
          </cell>
          <cell r="O8">
            <v>20</v>
          </cell>
          <cell r="P8">
            <v>97</v>
          </cell>
          <cell r="Q8">
            <v>114</v>
          </cell>
          <cell r="R8">
            <v>113</v>
          </cell>
          <cell r="S8">
            <v>116</v>
          </cell>
          <cell r="T8">
            <v>349</v>
          </cell>
          <cell r="U8">
            <v>278</v>
          </cell>
          <cell r="V8">
            <v>137</v>
          </cell>
          <cell r="W8">
            <v>343</v>
          </cell>
          <cell r="X8">
            <v>1107</v>
          </cell>
        </row>
        <row r="9">
          <cell r="C9">
            <v>83</v>
          </cell>
          <cell r="D9" t="str">
            <v>Пром. свыше 750 кВА   СН2</v>
          </cell>
          <cell r="E9">
            <v>1000</v>
          </cell>
          <cell r="F9">
            <v>0</v>
          </cell>
          <cell r="G9">
            <v>0</v>
          </cell>
          <cell r="H9">
            <v>2314</v>
          </cell>
          <cell r="I9">
            <v>2105</v>
          </cell>
          <cell r="J9">
            <v>2161</v>
          </cell>
          <cell r="K9">
            <v>1847</v>
          </cell>
          <cell r="L9">
            <v>1491</v>
          </cell>
          <cell r="M9">
            <v>1082</v>
          </cell>
          <cell r="N9">
            <v>667</v>
          </cell>
          <cell r="O9">
            <v>682</v>
          </cell>
          <cell r="P9">
            <v>1161</v>
          </cell>
          <cell r="Q9">
            <v>1821</v>
          </cell>
          <cell r="R9">
            <v>2178</v>
          </cell>
          <cell r="S9">
            <v>2300</v>
          </cell>
          <cell r="T9">
            <v>6580</v>
          </cell>
          <cell r="U9">
            <v>4420</v>
          </cell>
          <cell r="V9">
            <v>2510</v>
          </cell>
          <cell r="W9">
            <v>6299</v>
          </cell>
          <cell r="X9">
            <v>19809</v>
          </cell>
        </row>
        <row r="10">
          <cell r="C10">
            <v>19</v>
          </cell>
          <cell r="D10" t="str">
            <v>Пром. свыше 750 кВА  (одноставочный) ВН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129</v>
          </cell>
          <cell r="J10">
            <v>125</v>
          </cell>
          <cell r="K10">
            <v>121</v>
          </cell>
          <cell r="L10">
            <v>92</v>
          </cell>
          <cell r="M10">
            <v>74</v>
          </cell>
          <cell r="N10">
            <v>86</v>
          </cell>
          <cell r="O10">
            <v>78</v>
          </cell>
          <cell r="P10">
            <v>108</v>
          </cell>
          <cell r="Q10">
            <v>120</v>
          </cell>
          <cell r="R10">
            <v>132</v>
          </cell>
          <cell r="S10">
            <v>124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>
            <v>102</v>
          </cell>
          <cell r="C11">
            <v>0</v>
          </cell>
          <cell r="D11" t="str">
            <v>ОАО  "СТПС"</v>
          </cell>
          <cell r="E11">
            <v>0</v>
          </cell>
          <cell r="F11">
            <v>0</v>
          </cell>
          <cell r="G11">
            <v>0</v>
          </cell>
          <cell r="H11">
            <v>465.71699999999998</v>
          </cell>
          <cell r="I11">
            <v>454.71699999999998</v>
          </cell>
          <cell r="J11">
            <v>431.71699999999998</v>
          </cell>
          <cell r="K11">
            <v>360.71699999999998</v>
          </cell>
          <cell r="L11">
            <v>210.71700000000001</v>
          </cell>
          <cell r="M11">
            <v>100.717</v>
          </cell>
          <cell r="N11">
            <v>77.716999999999999</v>
          </cell>
          <cell r="O11">
            <v>148.71700000000001</v>
          </cell>
          <cell r="P11">
            <v>262.71699999999998</v>
          </cell>
          <cell r="Q11">
            <v>295.71699999999998</v>
          </cell>
          <cell r="R11">
            <v>353.71699999999998</v>
          </cell>
          <cell r="S11">
            <v>437.71699999999998</v>
          </cell>
          <cell r="T11">
            <v>1352.1509999999998</v>
          </cell>
          <cell r="U11">
            <v>672.15099999999995</v>
          </cell>
          <cell r="V11">
            <v>489.15100000000001</v>
          </cell>
          <cell r="W11">
            <v>1087.1509999999998</v>
          </cell>
          <cell r="X11">
            <v>3600.6040000000007</v>
          </cell>
        </row>
        <row r="12">
          <cell r="C12">
            <v>10</v>
          </cell>
          <cell r="D12" t="str">
            <v>Пром. до 750 кВА   ВН</v>
          </cell>
          <cell r="E12">
            <v>1000</v>
          </cell>
          <cell r="F12">
            <v>0</v>
          </cell>
          <cell r="G12">
            <v>0</v>
          </cell>
          <cell r="H12">
            <v>348</v>
          </cell>
          <cell r="I12">
            <v>346</v>
          </cell>
          <cell r="J12">
            <v>330</v>
          </cell>
          <cell r="K12">
            <v>275</v>
          </cell>
          <cell r="L12">
            <v>150</v>
          </cell>
          <cell r="M12">
            <v>50</v>
          </cell>
          <cell r="N12">
            <v>35</v>
          </cell>
          <cell r="O12">
            <v>75</v>
          </cell>
          <cell r="P12">
            <v>180</v>
          </cell>
          <cell r="Q12">
            <v>200</v>
          </cell>
          <cell r="R12">
            <v>250</v>
          </cell>
          <cell r="S12">
            <v>320</v>
          </cell>
          <cell r="T12">
            <v>1024</v>
          </cell>
          <cell r="U12">
            <v>475</v>
          </cell>
          <cell r="V12">
            <v>290</v>
          </cell>
          <cell r="W12">
            <v>770</v>
          </cell>
          <cell r="X12">
            <v>2559</v>
          </cell>
        </row>
        <row r="13">
          <cell r="C13">
            <v>100</v>
          </cell>
          <cell r="D13" t="str">
            <v>Население с эл.плитами   СН2</v>
          </cell>
          <cell r="E13">
            <v>1000</v>
          </cell>
          <cell r="F13">
            <v>0</v>
          </cell>
          <cell r="G13">
            <v>0</v>
          </cell>
          <cell r="H13">
            <v>80</v>
          </cell>
          <cell r="I13">
            <v>75</v>
          </cell>
          <cell r="J13">
            <v>68</v>
          </cell>
          <cell r="K13">
            <v>55</v>
          </cell>
          <cell r="L13">
            <v>30</v>
          </cell>
          <cell r="M13">
            <v>25</v>
          </cell>
          <cell r="N13">
            <v>25</v>
          </cell>
          <cell r="O13">
            <v>52</v>
          </cell>
          <cell r="P13">
            <v>52</v>
          </cell>
          <cell r="Q13">
            <v>65</v>
          </cell>
          <cell r="R13">
            <v>70</v>
          </cell>
          <cell r="S13">
            <v>80</v>
          </cell>
          <cell r="T13">
            <v>223</v>
          </cell>
          <cell r="U13">
            <v>110</v>
          </cell>
          <cell r="V13">
            <v>129</v>
          </cell>
          <cell r="W13">
            <v>215</v>
          </cell>
          <cell r="X13">
            <v>677</v>
          </cell>
        </row>
        <row r="14">
          <cell r="C14">
            <v>12</v>
          </cell>
          <cell r="D14" t="str">
            <v>Пром. до 750 кВА   СН2</v>
          </cell>
          <cell r="E14">
            <v>1007</v>
          </cell>
          <cell r="F14">
            <v>0</v>
          </cell>
          <cell r="G14">
            <v>0</v>
          </cell>
          <cell r="H14">
            <v>37</v>
          </cell>
          <cell r="I14">
            <v>33</v>
          </cell>
          <cell r="J14">
            <v>33</v>
          </cell>
          <cell r="K14">
            <v>30</v>
          </cell>
          <cell r="L14">
            <v>30</v>
          </cell>
          <cell r="M14">
            <v>25</v>
          </cell>
          <cell r="N14">
            <v>17</v>
          </cell>
          <cell r="O14">
            <v>21</v>
          </cell>
          <cell r="P14">
            <v>30</v>
          </cell>
          <cell r="Q14">
            <v>30</v>
          </cell>
          <cell r="R14">
            <v>33</v>
          </cell>
          <cell r="S14">
            <v>37</v>
          </cell>
          <cell r="T14">
            <v>103</v>
          </cell>
          <cell r="U14">
            <v>85</v>
          </cell>
          <cell r="V14">
            <v>68</v>
          </cell>
          <cell r="W14">
            <v>100</v>
          </cell>
          <cell r="X14">
            <v>356</v>
          </cell>
        </row>
        <row r="15">
          <cell r="C15">
            <v>15</v>
          </cell>
          <cell r="D15" t="str">
            <v>Пром. до 750 кВА   НН</v>
          </cell>
          <cell r="E15">
            <v>1004</v>
          </cell>
          <cell r="F15">
            <v>1012</v>
          </cell>
          <cell r="G15">
            <v>0</v>
          </cell>
          <cell r="H15">
            <v>0.71699999999999997</v>
          </cell>
          <cell r="I15">
            <v>0.71699999999999997</v>
          </cell>
          <cell r="J15">
            <v>0.71699999999999997</v>
          </cell>
          <cell r="K15">
            <v>0.71699999999999997</v>
          </cell>
          <cell r="L15">
            <v>0.71699999999999997</v>
          </cell>
          <cell r="M15">
            <v>0.71699999999999997</v>
          </cell>
          <cell r="N15">
            <v>0.71699999999999997</v>
          </cell>
          <cell r="O15">
            <v>0.71699999999999997</v>
          </cell>
          <cell r="P15">
            <v>0.71699999999999997</v>
          </cell>
          <cell r="Q15">
            <v>0.71699999999999997</v>
          </cell>
          <cell r="R15">
            <v>0.71699999999999997</v>
          </cell>
          <cell r="S15">
            <v>0.71699999999999997</v>
          </cell>
          <cell r="T15">
            <v>2.1509999999999998</v>
          </cell>
          <cell r="U15">
            <v>2.1509999999999998</v>
          </cell>
          <cell r="V15">
            <v>2.1509999999999998</v>
          </cell>
          <cell r="W15">
            <v>2.1509999999999998</v>
          </cell>
          <cell r="X15">
            <v>8.6039999999999974</v>
          </cell>
        </row>
        <row r="16">
          <cell r="B16">
            <v>103</v>
          </cell>
          <cell r="C16">
            <v>16</v>
          </cell>
          <cell r="D16" t="str">
            <v>ОАО "СевЭнКо"</v>
          </cell>
          <cell r="E16">
            <v>1006</v>
          </cell>
          <cell r="F16">
            <v>1023</v>
          </cell>
          <cell r="G16">
            <v>0</v>
          </cell>
          <cell r="H16">
            <v>8190</v>
          </cell>
          <cell r="I16">
            <v>7380</v>
          </cell>
          <cell r="J16">
            <v>6790</v>
          </cell>
          <cell r="K16">
            <v>6250</v>
          </cell>
          <cell r="L16">
            <v>5400</v>
          </cell>
          <cell r="M16">
            <v>4450</v>
          </cell>
          <cell r="N16">
            <v>3760</v>
          </cell>
          <cell r="O16">
            <v>4680</v>
          </cell>
          <cell r="P16">
            <v>5800</v>
          </cell>
          <cell r="Q16">
            <v>6790</v>
          </cell>
          <cell r="R16">
            <v>7380</v>
          </cell>
          <cell r="S16">
            <v>8190</v>
          </cell>
          <cell r="T16">
            <v>22360</v>
          </cell>
          <cell r="U16">
            <v>16100</v>
          </cell>
          <cell r="V16">
            <v>14240</v>
          </cell>
          <cell r="W16">
            <v>22360</v>
          </cell>
          <cell r="X16">
            <v>75060</v>
          </cell>
        </row>
        <row r="17">
          <cell r="B17">
            <v>103</v>
          </cell>
          <cell r="C17">
            <v>75</v>
          </cell>
          <cell r="D17" t="str">
            <v>Оптовый тариф "СЭК" пром. (г.Надым) ВН</v>
          </cell>
          <cell r="E17">
            <v>1000</v>
          </cell>
          <cell r="F17">
            <v>0</v>
          </cell>
          <cell r="G17">
            <v>0</v>
          </cell>
          <cell r="H17">
            <v>3380</v>
          </cell>
          <cell r="I17">
            <v>2680</v>
          </cell>
          <cell r="J17">
            <v>2630</v>
          </cell>
          <cell r="K17">
            <v>2400</v>
          </cell>
          <cell r="L17">
            <v>2110</v>
          </cell>
          <cell r="M17">
            <v>1610</v>
          </cell>
          <cell r="N17">
            <v>1460</v>
          </cell>
          <cell r="O17">
            <v>1570</v>
          </cell>
          <cell r="P17">
            <v>2110</v>
          </cell>
          <cell r="Q17">
            <v>2630</v>
          </cell>
          <cell r="R17">
            <v>2680</v>
          </cell>
          <cell r="S17">
            <v>3390</v>
          </cell>
          <cell r="T17">
            <v>8690</v>
          </cell>
          <cell r="U17">
            <v>6120</v>
          </cell>
          <cell r="V17">
            <v>5140</v>
          </cell>
          <cell r="W17">
            <v>8700</v>
          </cell>
          <cell r="X17">
            <v>28650</v>
          </cell>
        </row>
        <row r="18">
          <cell r="C18">
            <v>76</v>
          </cell>
          <cell r="D18" t="str">
            <v>Оптовый тариф  "СЭК" насел. (г.Надым) ВН</v>
          </cell>
          <cell r="E18">
            <v>1000</v>
          </cell>
          <cell r="F18">
            <v>0</v>
          </cell>
          <cell r="G18">
            <v>0</v>
          </cell>
          <cell r="H18">
            <v>4620</v>
          </cell>
          <cell r="I18">
            <v>4530</v>
          </cell>
          <cell r="J18">
            <v>4030</v>
          </cell>
          <cell r="K18">
            <v>3730</v>
          </cell>
          <cell r="L18">
            <v>3180</v>
          </cell>
          <cell r="M18">
            <v>2770</v>
          </cell>
          <cell r="N18">
            <v>2230</v>
          </cell>
          <cell r="O18">
            <v>3040</v>
          </cell>
          <cell r="P18">
            <v>3590</v>
          </cell>
          <cell r="Q18">
            <v>4030</v>
          </cell>
          <cell r="R18">
            <v>4530</v>
          </cell>
          <cell r="S18">
            <v>4610</v>
          </cell>
          <cell r="T18">
            <v>13180</v>
          </cell>
          <cell r="U18">
            <v>9680</v>
          </cell>
          <cell r="V18">
            <v>8860</v>
          </cell>
          <cell r="W18">
            <v>13170</v>
          </cell>
          <cell r="X18">
            <v>44890</v>
          </cell>
        </row>
        <row r="19">
          <cell r="C19">
            <v>77</v>
          </cell>
          <cell r="D19" t="str">
            <v>Оптовый тариф "СЭК" пром. (п.Пангоды) ВН</v>
          </cell>
          <cell r="E19">
            <v>1006</v>
          </cell>
          <cell r="F19">
            <v>0</v>
          </cell>
          <cell r="G19">
            <v>0</v>
          </cell>
          <cell r="H19">
            <v>190</v>
          </cell>
          <cell r="I19">
            <v>170</v>
          </cell>
          <cell r="J19">
            <v>130</v>
          </cell>
          <cell r="K19">
            <v>120</v>
          </cell>
          <cell r="L19">
            <v>110</v>
          </cell>
          <cell r="M19">
            <v>70</v>
          </cell>
          <cell r="N19">
            <v>70</v>
          </cell>
          <cell r="O19">
            <v>70</v>
          </cell>
          <cell r="P19">
            <v>100</v>
          </cell>
          <cell r="Q19">
            <v>130</v>
          </cell>
          <cell r="R19">
            <v>170</v>
          </cell>
          <cell r="S19">
            <v>190</v>
          </cell>
          <cell r="T19">
            <v>490</v>
          </cell>
          <cell r="U19">
            <v>300</v>
          </cell>
          <cell r="V19">
            <v>240</v>
          </cell>
          <cell r="W19">
            <v>490</v>
          </cell>
          <cell r="X19">
            <v>1520</v>
          </cell>
        </row>
        <row r="20">
          <cell r="C20">
            <v>78</v>
          </cell>
          <cell r="D20" t="str">
            <v>Оптовый тариф  "СЭК" насел. (п.Пангоды) ВН</v>
          </cell>
          <cell r="E20">
            <v>0</v>
          </cell>
          <cell r="F20">
            <v>0</v>
          </cell>
          <cell r="G20">
            <v>0</v>
          </cell>
          <cell r="H20">
            <v>90.63</v>
          </cell>
          <cell r="I20">
            <v>83.21</v>
          </cell>
          <cell r="J20">
            <v>71.760000000000005</v>
          </cell>
          <cell r="K20">
            <v>65.680000000000007</v>
          </cell>
          <cell r="L20">
            <v>58.4</v>
          </cell>
          <cell r="M20">
            <v>50.1</v>
          </cell>
          <cell r="N20">
            <v>43.51</v>
          </cell>
          <cell r="O20">
            <v>48.45</v>
          </cell>
          <cell r="P20">
            <v>60.99</v>
          </cell>
          <cell r="Q20">
            <v>71.819999999999993</v>
          </cell>
          <cell r="R20">
            <v>83.21</v>
          </cell>
          <cell r="S20">
            <v>90.63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>
            <v>104</v>
          </cell>
          <cell r="C21">
            <v>66</v>
          </cell>
          <cell r="D21" t="str">
            <v>МУП "ТЭР"</v>
          </cell>
          <cell r="E21">
            <v>1006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C22">
            <v>1</v>
          </cell>
          <cell r="D22" t="str">
            <v>Оптовый тариф  "ТЭР" ВН</v>
          </cell>
          <cell r="E22">
            <v>0</v>
          </cell>
          <cell r="F22">
            <v>0</v>
          </cell>
          <cell r="G22">
            <v>0</v>
          </cell>
          <cell r="H22">
            <v>1.41</v>
          </cell>
          <cell r="I22">
            <v>1.29</v>
          </cell>
          <cell r="J22">
            <v>0.97</v>
          </cell>
          <cell r="K22">
            <v>0.87</v>
          </cell>
          <cell r="L22">
            <v>0.74</v>
          </cell>
          <cell r="M22">
            <v>0.53</v>
          </cell>
          <cell r="N22">
            <v>0.51</v>
          </cell>
          <cell r="O22">
            <v>0.54</v>
          </cell>
          <cell r="P22">
            <v>0.69</v>
          </cell>
          <cell r="Q22">
            <v>0.97</v>
          </cell>
          <cell r="R22">
            <v>1.29</v>
          </cell>
          <cell r="S22">
            <v>1.41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C23">
            <v>14</v>
          </cell>
          <cell r="D23" t="str">
            <v>Пром. до 750 кВА   СН2</v>
          </cell>
          <cell r="E23">
            <v>0</v>
          </cell>
          <cell r="F23">
            <v>0</v>
          </cell>
          <cell r="G23">
            <v>0</v>
          </cell>
          <cell r="H23">
            <v>29.512999999999998</v>
          </cell>
          <cell r="I23">
            <v>27.286000000000001</v>
          </cell>
          <cell r="J23">
            <v>25.831</v>
          </cell>
          <cell r="K23">
            <v>24.378</v>
          </cell>
          <cell r="L23">
            <v>19.227</v>
          </cell>
          <cell r="M23">
            <v>15.01</v>
          </cell>
          <cell r="N23">
            <v>14.413</v>
          </cell>
          <cell r="O23">
            <v>18.465</v>
          </cell>
          <cell r="P23">
            <v>24.442</v>
          </cell>
          <cell r="Q23">
            <v>25.831</v>
          </cell>
          <cell r="R23">
            <v>27.286000000000001</v>
          </cell>
          <cell r="S23">
            <v>29.512999999999998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>
            <v>105</v>
          </cell>
          <cell r="C24">
            <v>70</v>
          </cell>
          <cell r="D24" t="str">
            <v>"Речпорт"</v>
          </cell>
          <cell r="E24">
            <v>1001</v>
          </cell>
          <cell r="F24">
            <v>0</v>
          </cell>
          <cell r="G24">
            <v>0</v>
          </cell>
          <cell r="H24">
            <v>230</v>
          </cell>
          <cell r="I24">
            <v>210</v>
          </cell>
          <cell r="J24">
            <v>180</v>
          </cell>
          <cell r="K24">
            <v>160</v>
          </cell>
          <cell r="L24">
            <v>115</v>
          </cell>
          <cell r="M24">
            <v>50</v>
          </cell>
          <cell r="N24">
            <v>40</v>
          </cell>
          <cell r="O24">
            <v>45</v>
          </cell>
          <cell r="P24">
            <v>90</v>
          </cell>
          <cell r="Q24">
            <v>170</v>
          </cell>
          <cell r="R24">
            <v>180</v>
          </cell>
          <cell r="S24">
            <v>230</v>
          </cell>
          <cell r="T24">
            <v>620</v>
          </cell>
          <cell r="U24">
            <v>325</v>
          </cell>
          <cell r="V24">
            <v>175</v>
          </cell>
          <cell r="W24">
            <v>580</v>
          </cell>
          <cell r="X24">
            <v>1700</v>
          </cell>
        </row>
        <row r="25">
          <cell r="C25">
            <v>18</v>
          </cell>
          <cell r="D25" t="str">
            <v>Пром. свыше 750 кВА  (одноставочный) ВН</v>
          </cell>
          <cell r="E25">
            <v>1000</v>
          </cell>
          <cell r="F25">
            <v>0</v>
          </cell>
          <cell r="G25">
            <v>0</v>
          </cell>
          <cell r="H25">
            <v>230</v>
          </cell>
          <cell r="I25">
            <v>210</v>
          </cell>
          <cell r="J25">
            <v>180</v>
          </cell>
          <cell r="K25">
            <v>160</v>
          </cell>
          <cell r="L25">
            <v>115</v>
          </cell>
          <cell r="M25">
            <v>50</v>
          </cell>
          <cell r="N25">
            <v>40</v>
          </cell>
          <cell r="O25">
            <v>45</v>
          </cell>
          <cell r="P25">
            <v>90</v>
          </cell>
          <cell r="Q25">
            <v>170</v>
          </cell>
          <cell r="R25">
            <v>180</v>
          </cell>
          <cell r="S25">
            <v>230</v>
          </cell>
          <cell r="T25">
            <v>620</v>
          </cell>
          <cell r="U25">
            <v>325</v>
          </cell>
          <cell r="V25">
            <v>175</v>
          </cell>
          <cell r="W25">
            <v>580</v>
          </cell>
          <cell r="X25">
            <v>1700</v>
          </cell>
        </row>
        <row r="26">
          <cell r="C26">
            <v>12</v>
          </cell>
          <cell r="D26" t="str">
            <v>Пром. до 750 кВА   СН2</v>
          </cell>
          <cell r="E26">
            <v>0</v>
          </cell>
          <cell r="F26">
            <v>0</v>
          </cell>
          <cell r="G26">
            <v>0</v>
          </cell>
          <cell r="H26">
            <v>2315.52</v>
          </cell>
          <cell r="I26">
            <v>1705.32</v>
          </cell>
          <cell r="J26">
            <v>1759.7</v>
          </cell>
          <cell r="K26">
            <v>1613.89</v>
          </cell>
          <cell r="L26">
            <v>1401.83</v>
          </cell>
          <cell r="M26">
            <v>996.8</v>
          </cell>
          <cell r="N26">
            <v>953.99</v>
          </cell>
          <cell r="O26">
            <v>994.32</v>
          </cell>
          <cell r="P26">
            <v>1355.44</v>
          </cell>
          <cell r="Q26">
            <v>1763.18</v>
          </cell>
          <cell r="R26">
            <v>1706.32</v>
          </cell>
          <cell r="S26">
            <v>2309.52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>
            <v>106</v>
          </cell>
          <cell r="C27">
            <v>62</v>
          </cell>
          <cell r="D27" t="str">
            <v>ООО "ГТЭР"</v>
          </cell>
          <cell r="E27">
            <v>1004</v>
          </cell>
          <cell r="F27">
            <v>0</v>
          </cell>
          <cell r="G27">
            <v>0</v>
          </cell>
          <cell r="H27">
            <v>1831</v>
          </cell>
          <cell r="I27">
            <v>1453</v>
          </cell>
          <cell r="J27">
            <v>1394</v>
          </cell>
          <cell r="K27">
            <v>1217</v>
          </cell>
          <cell r="L27">
            <v>1021</v>
          </cell>
          <cell r="M27">
            <v>697</v>
          </cell>
          <cell r="N27">
            <v>515</v>
          </cell>
          <cell r="O27">
            <v>707</v>
          </cell>
          <cell r="P27">
            <v>1054</v>
          </cell>
          <cell r="Q27">
            <v>1355</v>
          </cell>
          <cell r="R27">
            <v>1561</v>
          </cell>
          <cell r="S27">
            <v>1974</v>
          </cell>
          <cell r="T27">
            <v>4678</v>
          </cell>
          <cell r="U27">
            <v>2935</v>
          </cell>
          <cell r="V27">
            <v>2276</v>
          </cell>
          <cell r="W27">
            <v>4890</v>
          </cell>
          <cell r="X27">
            <v>14779</v>
          </cell>
        </row>
        <row r="28">
          <cell r="C28">
            <v>10</v>
          </cell>
          <cell r="D28" t="str">
            <v>Пром. до 750 кВА   ВН</v>
          </cell>
          <cell r="E28">
            <v>1000</v>
          </cell>
          <cell r="F28">
            <v>0</v>
          </cell>
          <cell r="G28">
            <v>0</v>
          </cell>
          <cell r="H28">
            <v>62</v>
          </cell>
          <cell r="I28">
            <v>47</v>
          </cell>
          <cell r="J28">
            <v>48</v>
          </cell>
          <cell r="K28">
            <v>45</v>
          </cell>
          <cell r="L28">
            <v>45</v>
          </cell>
          <cell r="M28">
            <v>25</v>
          </cell>
          <cell r="N28">
            <v>18</v>
          </cell>
          <cell r="O28">
            <v>19</v>
          </cell>
          <cell r="P28">
            <v>56</v>
          </cell>
          <cell r="Q28">
            <v>56</v>
          </cell>
          <cell r="R28">
            <v>57</v>
          </cell>
          <cell r="S28">
            <v>62</v>
          </cell>
          <cell r="T28">
            <v>157</v>
          </cell>
          <cell r="U28">
            <v>115</v>
          </cell>
          <cell r="V28">
            <v>93</v>
          </cell>
          <cell r="W28">
            <v>175</v>
          </cell>
          <cell r="X28">
            <v>540</v>
          </cell>
        </row>
        <row r="29">
          <cell r="C29">
            <v>12</v>
          </cell>
          <cell r="D29" t="str">
            <v>Пром. до 750 кВА   СН2</v>
          </cell>
          <cell r="E29">
            <v>0</v>
          </cell>
          <cell r="F29">
            <v>0</v>
          </cell>
          <cell r="G29">
            <v>0</v>
          </cell>
          <cell r="H29">
            <v>18</v>
          </cell>
          <cell r="I29">
            <v>17</v>
          </cell>
          <cell r="J29">
            <v>16.5</v>
          </cell>
          <cell r="K29">
            <v>16.14</v>
          </cell>
          <cell r="L29">
            <v>16.28</v>
          </cell>
          <cell r="M29">
            <v>11.22</v>
          </cell>
          <cell r="N29">
            <v>11.4</v>
          </cell>
          <cell r="O29">
            <v>16</v>
          </cell>
          <cell r="P29">
            <v>16.14</v>
          </cell>
          <cell r="Q29">
            <v>16.5</v>
          </cell>
          <cell r="R29">
            <v>17</v>
          </cell>
          <cell r="S29">
            <v>18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C30">
            <v>14</v>
          </cell>
          <cell r="D30" t="str">
            <v>Пром. до 750 кВА   СН2</v>
          </cell>
          <cell r="E30">
            <v>1004</v>
          </cell>
          <cell r="F30">
            <v>0</v>
          </cell>
          <cell r="G30">
            <v>0</v>
          </cell>
          <cell r="H30">
            <v>220</v>
          </cell>
          <cell r="I30">
            <v>184</v>
          </cell>
          <cell r="J30">
            <v>196</v>
          </cell>
          <cell r="K30">
            <v>177</v>
          </cell>
          <cell r="L30">
            <v>169</v>
          </cell>
          <cell r="M30">
            <v>85</v>
          </cell>
          <cell r="N30">
            <v>27</v>
          </cell>
          <cell r="O30">
            <v>44</v>
          </cell>
          <cell r="P30">
            <v>118</v>
          </cell>
          <cell r="Q30">
            <v>171</v>
          </cell>
          <cell r="R30">
            <v>175</v>
          </cell>
          <cell r="S30">
            <v>196</v>
          </cell>
          <cell r="T30">
            <v>157</v>
          </cell>
          <cell r="U30">
            <v>431</v>
          </cell>
          <cell r="V30">
            <v>189</v>
          </cell>
          <cell r="W30">
            <v>542</v>
          </cell>
          <cell r="X30">
            <v>1762</v>
          </cell>
        </row>
        <row r="31">
          <cell r="C31">
            <v>17</v>
          </cell>
          <cell r="D31" t="str">
            <v>Пром. до 750 кВА   НН</v>
          </cell>
          <cell r="E31">
            <v>1004</v>
          </cell>
          <cell r="F31">
            <v>0</v>
          </cell>
          <cell r="G31">
            <v>0</v>
          </cell>
          <cell r="H31">
            <v>184</v>
          </cell>
          <cell r="I31">
            <v>151</v>
          </cell>
          <cell r="J31">
            <v>138</v>
          </cell>
          <cell r="K31">
            <v>140</v>
          </cell>
          <cell r="L31">
            <v>144</v>
          </cell>
          <cell r="M31">
            <v>119</v>
          </cell>
          <cell r="N31">
            <v>9</v>
          </cell>
          <cell r="O31">
            <v>22</v>
          </cell>
          <cell r="P31">
            <v>99</v>
          </cell>
          <cell r="Q31">
            <v>122</v>
          </cell>
          <cell r="R31">
            <v>147</v>
          </cell>
          <cell r="S31">
            <v>178</v>
          </cell>
          <cell r="T31">
            <v>0</v>
          </cell>
          <cell r="U31">
            <v>403</v>
          </cell>
          <cell r="V31">
            <v>130</v>
          </cell>
          <cell r="W31">
            <v>447</v>
          </cell>
          <cell r="X31">
            <v>1453</v>
          </cell>
        </row>
        <row r="32">
          <cell r="C32">
            <v>24</v>
          </cell>
          <cell r="D32" t="str">
            <v>Непромышленные потребители СН2</v>
          </cell>
          <cell r="E32">
            <v>1007</v>
          </cell>
          <cell r="F32">
            <v>0</v>
          </cell>
          <cell r="G32">
            <v>0</v>
          </cell>
          <cell r="H32">
            <v>30</v>
          </cell>
          <cell r="I32">
            <v>35</v>
          </cell>
          <cell r="J32">
            <v>30</v>
          </cell>
          <cell r="K32">
            <v>25</v>
          </cell>
          <cell r="L32">
            <v>25</v>
          </cell>
          <cell r="M32">
            <v>20</v>
          </cell>
          <cell r="N32">
            <v>15</v>
          </cell>
          <cell r="O32">
            <v>20</v>
          </cell>
          <cell r="P32">
            <v>25</v>
          </cell>
          <cell r="Q32">
            <v>20</v>
          </cell>
          <cell r="R32">
            <v>25</v>
          </cell>
          <cell r="S32">
            <v>25</v>
          </cell>
          <cell r="T32">
            <v>620</v>
          </cell>
          <cell r="U32">
            <v>70</v>
          </cell>
          <cell r="V32">
            <v>60</v>
          </cell>
          <cell r="W32">
            <v>70</v>
          </cell>
          <cell r="X32">
            <v>295</v>
          </cell>
        </row>
        <row r="33">
          <cell r="B33">
            <v>104</v>
          </cell>
          <cell r="C33">
            <v>25</v>
          </cell>
          <cell r="D33" t="str">
            <v>Непромышленные потребители СН2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>
            <v>104</v>
          </cell>
          <cell r="C34">
            <v>28</v>
          </cell>
          <cell r="D34" t="str">
            <v>Непромышленные потребители НН</v>
          </cell>
          <cell r="E34">
            <v>0</v>
          </cell>
          <cell r="F34">
            <v>0</v>
          </cell>
          <cell r="G34">
            <v>0</v>
          </cell>
          <cell r="H34">
            <v>932.4</v>
          </cell>
          <cell r="I34">
            <v>721.4</v>
          </cell>
          <cell r="J34">
            <v>678.1</v>
          </cell>
          <cell r="K34">
            <v>604.6</v>
          </cell>
          <cell r="L34">
            <v>420.3</v>
          </cell>
          <cell r="M34">
            <v>312.3</v>
          </cell>
          <cell r="N34">
            <v>295.3</v>
          </cell>
          <cell r="O34">
            <v>450</v>
          </cell>
          <cell r="P34">
            <v>534.4</v>
          </cell>
          <cell r="Q34">
            <v>708</v>
          </cell>
          <cell r="R34">
            <v>875</v>
          </cell>
          <cell r="S34">
            <v>1151</v>
          </cell>
          <cell r="T34">
            <v>4678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C35">
            <v>104</v>
          </cell>
          <cell r="D35" t="str">
            <v>Население с эл.плитами   НН</v>
          </cell>
          <cell r="E35">
            <v>1004</v>
          </cell>
          <cell r="F35">
            <v>0</v>
          </cell>
          <cell r="G35">
            <v>0</v>
          </cell>
          <cell r="H35">
            <v>932.4</v>
          </cell>
          <cell r="I35">
            <v>721.4</v>
          </cell>
          <cell r="J35">
            <v>678.1</v>
          </cell>
          <cell r="K35">
            <v>604.6</v>
          </cell>
          <cell r="L35">
            <v>420.3</v>
          </cell>
          <cell r="M35">
            <v>312.3</v>
          </cell>
          <cell r="N35">
            <v>295.3</v>
          </cell>
          <cell r="O35">
            <v>450</v>
          </cell>
          <cell r="P35">
            <v>534.4</v>
          </cell>
          <cell r="Q35">
            <v>708</v>
          </cell>
          <cell r="R35">
            <v>875</v>
          </cell>
          <cell r="S35">
            <v>1151</v>
          </cell>
          <cell r="T35">
            <v>4678</v>
          </cell>
          <cell r="U35">
            <v>1337.2</v>
          </cell>
          <cell r="V35">
            <v>1279.6999999999998</v>
          </cell>
          <cell r="W35">
            <v>2734</v>
          </cell>
          <cell r="X35">
            <v>7682.8</v>
          </cell>
        </row>
        <row r="36">
          <cell r="B36">
            <v>105</v>
          </cell>
          <cell r="C36">
            <v>14</v>
          </cell>
          <cell r="D36" t="str">
            <v>Насел с эл. плитами СН2</v>
          </cell>
          <cell r="E36">
            <v>0</v>
          </cell>
          <cell r="F36">
            <v>0</v>
          </cell>
          <cell r="G36">
            <v>0</v>
          </cell>
          <cell r="H36">
            <v>301</v>
          </cell>
          <cell r="I36">
            <v>210</v>
          </cell>
          <cell r="J36">
            <v>178</v>
          </cell>
          <cell r="K36">
            <v>158</v>
          </cell>
          <cell r="L36">
            <v>104</v>
          </cell>
          <cell r="M36">
            <v>73</v>
          </cell>
          <cell r="N36">
            <v>63</v>
          </cell>
          <cell r="O36">
            <v>111</v>
          </cell>
          <cell r="P36">
            <v>149</v>
          </cell>
          <cell r="Q36">
            <v>241</v>
          </cell>
          <cell r="R36">
            <v>332</v>
          </cell>
          <cell r="S36">
            <v>456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2376</v>
          </cell>
        </row>
        <row r="37">
          <cell r="B37">
            <v>105</v>
          </cell>
          <cell r="C37">
            <v>0</v>
          </cell>
          <cell r="D37" t="str">
            <v>Насел с эл. плитами со скидкой 12% СН2</v>
          </cell>
          <cell r="E37">
            <v>0</v>
          </cell>
          <cell r="F37">
            <v>0</v>
          </cell>
          <cell r="G37">
            <v>0</v>
          </cell>
          <cell r="H37">
            <v>136</v>
          </cell>
          <cell r="I37">
            <v>120</v>
          </cell>
          <cell r="J37">
            <v>165</v>
          </cell>
          <cell r="K37">
            <v>130</v>
          </cell>
          <cell r="L37">
            <v>83</v>
          </cell>
          <cell r="M37">
            <v>63</v>
          </cell>
          <cell r="N37">
            <v>67</v>
          </cell>
          <cell r="O37">
            <v>93</v>
          </cell>
          <cell r="P37">
            <v>61</v>
          </cell>
          <cell r="Q37">
            <v>86</v>
          </cell>
          <cell r="R37">
            <v>111</v>
          </cell>
          <cell r="S37">
            <v>160</v>
          </cell>
          <cell r="T37">
            <v>620</v>
          </cell>
          <cell r="U37">
            <v>325</v>
          </cell>
          <cell r="V37">
            <v>175</v>
          </cell>
          <cell r="W37">
            <v>580</v>
          </cell>
          <cell r="X37">
            <v>1275</v>
          </cell>
        </row>
        <row r="38">
          <cell r="C38">
            <v>18</v>
          </cell>
          <cell r="D38" t="str">
            <v>Насел с газ. плитами СН2</v>
          </cell>
          <cell r="E38">
            <v>1000</v>
          </cell>
          <cell r="F38">
            <v>0</v>
          </cell>
          <cell r="G38">
            <v>0</v>
          </cell>
          <cell r="H38">
            <v>184</v>
          </cell>
          <cell r="I38">
            <v>120</v>
          </cell>
          <cell r="J38">
            <v>114</v>
          </cell>
          <cell r="K38">
            <v>97</v>
          </cell>
          <cell r="L38">
            <v>79</v>
          </cell>
          <cell r="M38">
            <v>59</v>
          </cell>
          <cell r="N38">
            <v>55</v>
          </cell>
          <cell r="O38">
            <v>90</v>
          </cell>
          <cell r="P38">
            <v>90</v>
          </cell>
          <cell r="Q38">
            <v>104</v>
          </cell>
          <cell r="R38">
            <v>122</v>
          </cell>
          <cell r="S38">
            <v>144</v>
          </cell>
          <cell r="T38">
            <v>620</v>
          </cell>
          <cell r="U38">
            <v>325</v>
          </cell>
          <cell r="V38">
            <v>175</v>
          </cell>
          <cell r="W38">
            <v>580</v>
          </cell>
          <cell r="X38">
            <v>1258</v>
          </cell>
        </row>
        <row r="39">
          <cell r="B39">
            <v>106</v>
          </cell>
          <cell r="C39">
            <v>12</v>
          </cell>
          <cell r="D39" t="str">
            <v>Насел с эл. плитами НН</v>
          </cell>
          <cell r="E39">
            <v>0</v>
          </cell>
          <cell r="F39">
            <v>0</v>
          </cell>
          <cell r="G39">
            <v>0</v>
          </cell>
          <cell r="H39">
            <v>365</v>
          </cell>
          <cell r="I39">
            <v>294</v>
          </cell>
          <cell r="J39">
            <v>237</v>
          </cell>
          <cell r="K39">
            <v>211</v>
          </cell>
          <cell r="L39">
            <v>163</v>
          </cell>
          <cell r="M39">
            <v>117</v>
          </cell>
          <cell r="N39">
            <v>115</v>
          </cell>
          <cell r="O39">
            <v>157</v>
          </cell>
          <cell r="P39">
            <v>241</v>
          </cell>
          <cell r="Q39">
            <v>290</v>
          </cell>
          <cell r="R39">
            <v>324</v>
          </cell>
          <cell r="S39">
            <v>433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2947</v>
          </cell>
        </row>
        <row r="40">
          <cell r="B40">
            <v>106</v>
          </cell>
          <cell r="C40">
            <v>0</v>
          </cell>
          <cell r="D40" t="str">
            <v>Насел с газ. плитами НН</v>
          </cell>
          <cell r="E40">
            <v>0</v>
          </cell>
          <cell r="F40">
            <v>0</v>
          </cell>
          <cell r="G40">
            <v>0</v>
          </cell>
          <cell r="H40">
            <v>13</v>
          </cell>
          <cell r="I40">
            <v>11</v>
          </cell>
          <cell r="J40">
            <v>7</v>
          </cell>
          <cell r="K40">
            <v>8</v>
          </cell>
          <cell r="L40">
            <v>7</v>
          </cell>
          <cell r="M40">
            <v>9</v>
          </cell>
          <cell r="N40">
            <v>7</v>
          </cell>
          <cell r="O40">
            <v>7</v>
          </cell>
          <cell r="P40">
            <v>10</v>
          </cell>
          <cell r="Q40">
            <v>12</v>
          </cell>
          <cell r="R40">
            <v>12</v>
          </cell>
          <cell r="S40">
            <v>13</v>
          </cell>
          <cell r="T40">
            <v>4583</v>
          </cell>
          <cell r="U40">
            <v>2865</v>
          </cell>
          <cell r="V40">
            <v>2216</v>
          </cell>
          <cell r="W40">
            <v>4820</v>
          </cell>
          <cell r="X40">
            <v>116</v>
          </cell>
        </row>
        <row r="41">
          <cell r="C41">
            <v>10</v>
          </cell>
          <cell r="D41" t="str">
            <v>Насел с эл. плитами НН от НУТТиСТ</v>
          </cell>
          <cell r="E41">
            <v>1000</v>
          </cell>
          <cell r="F41">
            <v>0</v>
          </cell>
          <cell r="G41">
            <v>0</v>
          </cell>
          <cell r="H41">
            <v>20</v>
          </cell>
          <cell r="I41">
            <v>20</v>
          </cell>
          <cell r="J41">
            <v>24</v>
          </cell>
          <cell r="K41">
            <v>31</v>
          </cell>
          <cell r="L41">
            <v>22</v>
          </cell>
          <cell r="M41">
            <v>18</v>
          </cell>
          <cell r="N41">
            <v>14</v>
          </cell>
          <cell r="O41">
            <v>24</v>
          </cell>
          <cell r="P41">
            <v>20</v>
          </cell>
          <cell r="Q41">
            <v>20</v>
          </cell>
          <cell r="R41">
            <v>24</v>
          </cell>
          <cell r="S41">
            <v>25</v>
          </cell>
          <cell r="T41">
            <v>157</v>
          </cell>
          <cell r="U41">
            <v>115</v>
          </cell>
          <cell r="V41">
            <v>93</v>
          </cell>
          <cell r="W41">
            <v>175</v>
          </cell>
          <cell r="X41">
            <v>262</v>
          </cell>
        </row>
        <row r="42">
          <cell r="C42">
            <v>105</v>
          </cell>
          <cell r="D42" t="str">
            <v>Население с эл.плитами   НН</v>
          </cell>
          <cell r="E42">
            <v>1000</v>
          </cell>
          <cell r="F42">
            <v>0</v>
          </cell>
          <cell r="G42">
            <v>0</v>
          </cell>
          <cell r="H42">
            <v>223</v>
          </cell>
          <cell r="I42">
            <v>195</v>
          </cell>
          <cell r="J42">
            <v>207</v>
          </cell>
          <cell r="K42">
            <v>146</v>
          </cell>
          <cell r="L42">
            <v>147</v>
          </cell>
          <cell r="M42">
            <v>89</v>
          </cell>
          <cell r="N42">
            <v>105</v>
          </cell>
          <cell r="O42">
            <v>95</v>
          </cell>
          <cell r="P42">
            <v>150</v>
          </cell>
          <cell r="Q42">
            <v>193</v>
          </cell>
          <cell r="R42">
            <v>184</v>
          </cell>
          <cell r="S42">
            <v>229</v>
          </cell>
          <cell r="T42">
            <v>157</v>
          </cell>
          <cell r="U42">
            <v>382</v>
          </cell>
          <cell r="V42">
            <v>350</v>
          </cell>
          <cell r="W42">
            <v>606</v>
          </cell>
          <cell r="X42">
            <v>1963</v>
          </cell>
        </row>
        <row r="43">
          <cell r="C43">
            <v>105</v>
          </cell>
          <cell r="D43" t="str">
            <v>Население с эл.плитами   НН</v>
          </cell>
          <cell r="E43">
            <v>1000</v>
          </cell>
          <cell r="F43">
            <v>0</v>
          </cell>
          <cell r="G43">
            <v>0</v>
          </cell>
          <cell r="H43">
            <v>223</v>
          </cell>
          <cell r="I43">
            <v>195</v>
          </cell>
          <cell r="J43">
            <v>207</v>
          </cell>
          <cell r="K43">
            <v>146</v>
          </cell>
          <cell r="L43">
            <v>147</v>
          </cell>
          <cell r="M43">
            <v>89</v>
          </cell>
          <cell r="N43">
            <v>105</v>
          </cell>
          <cell r="O43">
            <v>95</v>
          </cell>
          <cell r="P43">
            <v>150</v>
          </cell>
          <cell r="Q43">
            <v>193</v>
          </cell>
          <cell r="R43">
            <v>184</v>
          </cell>
          <cell r="S43">
            <v>229</v>
          </cell>
          <cell r="T43">
            <v>157</v>
          </cell>
          <cell r="U43">
            <v>382</v>
          </cell>
          <cell r="V43">
            <v>350</v>
          </cell>
          <cell r="W43">
            <v>606</v>
          </cell>
          <cell r="X43">
            <v>1963</v>
          </cell>
        </row>
        <row r="44">
          <cell r="C44">
            <v>106</v>
          </cell>
          <cell r="D44" t="str">
            <v>Население с эл.плитами   НН</v>
          </cell>
          <cell r="E44">
            <v>1014</v>
          </cell>
          <cell r="F44">
            <v>0</v>
          </cell>
          <cell r="G44">
            <v>0</v>
          </cell>
          <cell r="H44">
            <v>83</v>
          </cell>
          <cell r="I44">
            <v>56</v>
          </cell>
          <cell r="J44">
            <v>42</v>
          </cell>
          <cell r="K44">
            <v>44</v>
          </cell>
          <cell r="L44">
            <v>28</v>
          </cell>
          <cell r="M44">
            <v>16</v>
          </cell>
          <cell r="N44">
            <v>16</v>
          </cell>
          <cell r="O44">
            <v>19</v>
          </cell>
          <cell r="P44">
            <v>29</v>
          </cell>
          <cell r="Q44">
            <v>34</v>
          </cell>
          <cell r="R44">
            <v>40</v>
          </cell>
          <cell r="S44">
            <v>43</v>
          </cell>
          <cell r="T44">
            <v>0</v>
          </cell>
          <cell r="U44">
            <v>88</v>
          </cell>
          <cell r="V44">
            <v>64</v>
          </cell>
          <cell r="W44">
            <v>117</v>
          </cell>
          <cell r="X44">
            <v>450</v>
          </cell>
        </row>
        <row r="45">
          <cell r="C45">
            <v>110</v>
          </cell>
          <cell r="D45" t="str">
            <v>Население с эл.плитами   НН</v>
          </cell>
          <cell r="E45">
            <v>1014</v>
          </cell>
          <cell r="F45">
            <v>0</v>
          </cell>
          <cell r="G45">
            <v>0</v>
          </cell>
          <cell r="H45">
            <v>10</v>
          </cell>
          <cell r="I45">
            <v>10</v>
          </cell>
          <cell r="J45">
            <v>8</v>
          </cell>
          <cell r="K45">
            <v>5</v>
          </cell>
          <cell r="L45">
            <v>5</v>
          </cell>
          <cell r="M45">
            <v>4</v>
          </cell>
          <cell r="N45">
            <v>4</v>
          </cell>
          <cell r="O45">
            <v>6</v>
          </cell>
          <cell r="P45">
            <v>6</v>
          </cell>
          <cell r="Q45">
            <v>6</v>
          </cell>
          <cell r="R45">
            <v>8</v>
          </cell>
          <cell r="S45">
            <v>10</v>
          </cell>
          <cell r="T45">
            <v>600</v>
          </cell>
          <cell r="U45">
            <v>14</v>
          </cell>
          <cell r="V45">
            <v>16</v>
          </cell>
          <cell r="W45">
            <v>24</v>
          </cell>
          <cell r="X45">
            <v>82</v>
          </cell>
        </row>
        <row r="46">
          <cell r="B46">
            <v>107</v>
          </cell>
          <cell r="C46">
            <v>126</v>
          </cell>
          <cell r="D46" t="str">
            <v>Население с газ. плитами НН</v>
          </cell>
          <cell r="E46">
            <v>1007</v>
          </cell>
          <cell r="F46">
            <v>1004</v>
          </cell>
          <cell r="G46">
            <v>0</v>
          </cell>
          <cell r="H46">
            <v>86.6</v>
          </cell>
          <cell r="I46">
            <v>53.6</v>
          </cell>
          <cell r="J46">
            <v>46.9</v>
          </cell>
          <cell r="K46">
            <v>30.4</v>
          </cell>
          <cell r="L46">
            <v>37.700000000000003</v>
          </cell>
          <cell r="M46">
            <v>26.7</v>
          </cell>
          <cell r="N46">
            <v>25.7</v>
          </cell>
          <cell r="O46">
            <v>32</v>
          </cell>
          <cell r="P46">
            <v>36.6</v>
          </cell>
          <cell r="Q46">
            <v>45</v>
          </cell>
          <cell r="R46">
            <v>50</v>
          </cell>
          <cell r="S46">
            <v>80</v>
          </cell>
          <cell r="T46">
            <v>0</v>
          </cell>
          <cell r="U46">
            <v>94.8</v>
          </cell>
          <cell r="V46">
            <v>94.300000000000011</v>
          </cell>
          <cell r="W46">
            <v>175</v>
          </cell>
          <cell r="X46">
            <v>551.20000000000005</v>
          </cell>
        </row>
        <row r="47">
          <cell r="B47">
            <v>107</v>
          </cell>
          <cell r="C47">
            <v>11</v>
          </cell>
          <cell r="D47" t="str">
            <v>ООО "Л - Инвест 2001"</v>
          </cell>
          <cell r="E47">
            <v>1000</v>
          </cell>
          <cell r="F47">
            <v>0</v>
          </cell>
          <cell r="G47">
            <v>0</v>
          </cell>
          <cell r="H47">
            <v>255</v>
          </cell>
          <cell r="I47">
            <v>190</v>
          </cell>
          <cell r="J47">
            <v>150</v>
          </cell>
          <cell r="K47">
            <v>80</v>
          </cell>
          <cell r="L47">
            <v>50</v>
          </cell>
          <cell r="M47">
            <v>30</v>
          </cell>
          <cell r="N47">
            <v>25</v>
          </cell>
          <cell r="O47">
            <v>25</v>
          </cell>
          <cell r="P47">
            <v>85</v>
          </cell>
          <cell r="Q47">
            <v>160</v>
          </cell>
          <cell r="R47">
            <v>220</v>
          </cell>
          <cell r="S47">
            <v>260</v>
          </cell>
          <cell r="T47">
            <v>595</v>
          </cell>
          <cell r="U47">
            <v>160</v>
          </cell>
          <cell r="V47">
            <v>135</v>
          </cell>
          <cell r="W47">
            <v>640</v>
          </cell>
          <cell r="X47">
            <v>1530</v>
          </cell>
        </row>
        <row r="48">
          <cell r="C48">
            <v>11</v>
          </cell>
          <cell r="D48" t="str">
            <v>Пром. до 750 кВА   ВН</v>
          </cell>
          <cell r="E48">
            <v>1000</v>
          </cell>
          <cell r="F48">
            <v>0</v>
          </cell>
          <cell r="G48">
            <v>0</v>
          </cell>
          <cell r="H48">
            <v>75</v>
          </cell>
          <cell r="I48">
            <v>70</v>
          </cell>
          <cell r="J48">
            <v>60</v>
          </cell>
          <cell r="K48">
            <v>40</v>
          </cell>
          <cell r="L48">
            <v>40</v>
          </cell>
          <cell r="M48">
            <v>20</v>
          </cell>
          <cell r="N48">
            <v>15</v>
          </cell>
          <cell r="O48">
            <v>15</v>
          </cell>
          <cell r="P48">
            <v>35</v>
          </cell>
          <cell r="Q48">
            <v>40</v>
          </cell>
          <cell r="R48">
            <v>50</v>
          </cell>
          <cell r="S48">
            <v>60</v>
          </cell>
          <cell r="T48">
            <v>205</v>
          </cell>
          <cell r="U48">
            <v>100</v>
          </cell>
          <cell r="V48">
            <v>65</v>
          </cell>
          <cell r="W48">
            <v>150</v>
          </cell>
          <cell r="X48">
            <v>520</v>
          </cell>
        </row>
        <row r="49">
          <cell r="B49">
            <v>108</v>
          </cell>
          <cell r="C49">
            <v>100</v>
          </cell>
          <cell r="D49" t="str">
            <v>Население с эл.плитами   СН2</v>
          </cell>
          <cell r="E49">
            <v>1000</v>
          </cell>
          <cell r="F49">
            <v>0</v>
          </cell>
          <cell r="G49">
            <v>0</v>
          </cell>
          <cell r="H49">
            <v>180</v>
          </cell>
          <cell r="I49">
            <v>120</v>
          </cell>
          <cell r="J49">
            <v>90</v>
          </cell>
          <cell r="K49">
            <v>40</v>
          </cell>
          <cell r="L49">
            <v>10</v>
          </cell>
          <cell r="M49">
            <v>10</v>
          </cell>
          <cell r="N49">
            <v>10</v>
          </cell>
          <cell r="O49">
            <v>10</v>
          </cell>
          <cell r="P49">
            <v>50</v>
          </cell>
          <cell r="Q49">
            <v>120</v>
          </cell>
          <cell r="R49">
            <v>170</v>
          </cell>
          <cell r="S49">
            <v>200</v>
          </cell>
          <cell r="T49">
            <v>390</v>
          </cell>
          <cell r="U49">
            <v>60</v>
          </cell>
          <cell r="V49">
            <v>70</v>
          </cell>
          <cell r="W49">
            <v>490</v>
          </cell>
          <cell r="X49">
            <v>1010</v>
          </cell>
        </row>
        <row r="50">
          <cell r="B50">
            <v>108</v>
          </cell>
          <cell r="C50">
            <v>10</v>
          </cell>
          <cell r="D50" t="str">
            <v>ОАО "АНГС"</v>
          </cell>
          <cell r="E50">
            <v>1000</v>
          </cell>
          <cell r="F50">
            <v>0</v>
          </cell>
          <cell r="G50">
            <v>0</v>
          </cell>
          <cell r="H50">
            <v>160.4</v>
          </cell>
          <cell r="I50">
            <v>147.69999999999999</v>
          </cell>
          <cell r="J50">
            <v>146.39999999999998</v>
          </cell>
          <cell r="K50">
            <v>131.1</v>
          </cell>
          <cell r="L50">
            <v>105.5</v>
          </cell>
          <cell r="M50">
            <v>94.9</v>
          </cell>
          <cell r="N50">
            <v>83.3</v>
          </cell>
          <cell r="O50">
            <v>98.3</v>
          </cell>
          <cell r="P50">
            <v>114.30000000000001</v>
          </cell>
          <cell r="Q50">
            <v>128.6</v>
          </cell>
          <cell r="R50">
            <v>141.60000000000002</v>
          </cell>
          <cell r="S50">
            <v>157.6</v>
          </cell>
          <cell r="T50">
            <v>454.5</v>
          </cell>
          <cell r="U50">
            <v>331.5</v>
          </cell>
          <cell r="V50">
            <v>295.89999999999998</v>
          </cell>
          <cell r="W50">
            <v>427.80000000000007</v>
          </cell>
          <cell r="X50">
            <v>1509.6999999999998</v>
          </cell>
        </row>
        <row r="51">
          <cell r="C51">
            <v>10</v>
          </cell>
          <cell r="D51" t="str">
            <v>Пром. до 750 кВА   ВН</v>
          </cell>
          <cell r="E51">
            <v>1000</v>
          </cell>
          <cell r="F51">
            <v>0</v>
          </cell>
          <cell r="G51">
            <v>0</v>
          </cell>
          <cell r="H51">
            <v>62.8</v>
          </cell>
          <cell r="I51">
            <v>60.3</v>
          </cell>
          <cell r="J51">
            <v>61.1</v>
          </cell>
          <cell r="K51">
            <v>49.8</v>
          </cell>
          <cell r="L51">
            <v>35.6</v>
          </cell>
          <cell r="M51">
            <v>32.299999999999997</v>
          </cell>
          <cell r="N51">
            <v>32.299999999999997</v>
          </cell>
          <cell r="O51">
            <v>37.4</v>
          </cell>
          <cell r="P51">
            <v>39.5</v>
          </cell>
          <cell r="Q51">
            <v>47.7</v>
          </cell>
          <cell r="R51">
            <v>50.2</v>
          </cell>
          <cell r="S51">
            <v>55.8</v>
          </cell>
          <cell r="T51">
            <v>184.2</v>
          </cell>
          <cell r="U51">
            <v>117.7</v>
          </cell>
          <cell r="V51">
            <v>109.19999999999999</v>
          </cell>
          <cell r="W51">
            <v>153.69999999999999</v>
          </cell>
          <cell r="X51">
            <v>564.79999999999995</v>
          </cell>
        </row>
        <row r="52">
          <cell r="C52">
            <v>12</v>
          </cell>
          <cell r="D52" t="str">
            <v>Пром. до 750 кВА   СН2</v>
          </cell>
          <cell r="E52">
            <v>1007</v>
          </cell>
          <cell r="F52">
            <v>0</v>
          </cell>
          <cell r="G52">
            <v>0</v>
          </cell>
          <cell r="H52">
            <v>28</v>
          </cell>
          <cell r="I52">
            <v>26</v>
          </cell>
          <cell r="J52">
            <v>24</v>
          </cell>
          <cell r="K52">
            <v>22</v>
          </cell>
          <cell r="L52">
            <v>15</v>
          </cell>
          <cell r="M52">
            <v>14</v>
          </cell>
          <cell r="N52">
            <v>14</v>
          </cell>
          <cell r="O52">
            <v>17</v>
          </cell>
          <cell r="P52">
            <v>20</v>
          </cell>
          <cell r="Q52">
            <v>22</v>
          </cell>
          <cell r="R52">
            <v>26</v>
          </cell>
          <cell r="S52">
            <v>32</v>
          </cell>
          <cell r="T52">
            <v>78</v>
          </cell>
          <cell r="U52">
            <v>51</v>
          </cell>
          <cell r="V52">
            <v>51</v>
          </cell>
          <cell r="W52">
            <v>80</v>
          </cell>
          <cell r="X52">
            <v>260</v>
          </cell>
        </row>
        <row r="53">
          <cell r="C53">
            <v>13</v>
          </cell>
          <cell r="D53" t="str">
            <v>Пром. до 750 кВА   СН2</v>
          </cell>
          <cell r="E53">
            <v>1006</v>
          </cell>
          <cell r="F53">
            <v>0</v>
          </cell>
          <cell r="G53">
            <v>0</v>
          </cell>
          <cell r="H53">
            <v>30</v>
          </cell>
          <cell r="I53">
            <v>23.9</v>
          </cell>
          <cell r="J53">
            <v>21.5</v>
          </cell>
          <cell r="K53">
            <v>19.5</v>
          </cell>
          <cell r="L53">
            <v>16.3</v>
          </cell>
          <cell r="M53">
            <v>11.4</v>
          </cell>
          <cell r="N53">
            <v>11.4</v>
          </cell>
          <cell r="O53">
            <v>11.4</v>
          </cell>
          <cell r="P53">
            <v>15.2</v>
          </cell>
          <cell r="Q53">
            <v>19.3</v>
          </cell>
          <cell r="R53">
            <v>25.6</v>
          </cell>
          <cell r="S53">
            <v>30</v>
          </cell>
          <cell r="T53">
            <v>75.400000000000006</v>
          </cell>
          <cell r="U53">
            <v>47.199999999999996</v>
          </cell>
          <cell r="V53">
            <v>38</v>
          </cell>
          <cell r="W53">
            <v>74.900000000000006</v>
          </cell>
          <cell r="X53">
            <v>235.5</v>
          </cell>
        </row>
        <row r="54">
          <cell r="B54">
            <v>109</v>
          </cell>
          <cell r="C54">
            <v>14</v>
          </cell>
          <cell r="D54" t="str">
            <v>Пром. до 750 кВА   СН2</v>
          </cell>
          <cell r="E54">
            <v>1006</v>
          </cell>
          <cell r="F54">
            <v>1016</v>
          </cell>
          <cell r="G54">
            <v>0</v>
          </cell>
          <cell r="H54">
            <v>39.6</v>
          </cell>
          <cell r="I54">
            <v>37.5</v>
          </cell>
          <cell r="J54">
            <v>39.799999999999997</v>
          </cell>
          <cell r="K54">
            <v>39.799999999999997</v>
          </cell>
          <cell r="L54">
            <v>38.6</v>
          </cell>
          <cell r="M54">
            <v>37.200000000000003</v>
          </cell>
          <cell r="N54">
            <v>25.6</v>
          </cell>
          <cell r="O54">
            <v>32.5</v>
          </cell>
          <cell r="P54">
            <v>39.6</v>
          </cell>
          <cell r="Q54">
            <v>39.6</v>
          </cell>
          <cell r="R54">
            <v>39.799999999999997</v>
          </cell>
          <cell r="S54">
            <v>39.799999999999997</v>
          </cell>
          <cell r="T54">
            <v>116.89999999999999</v>
          </cell>
          <cell r="U54">
            <v>115.60000000000001</v>
          </cell>
          <cell r="V54">
            <v>97.7</v>
          </cell>
          <cell r="W54">
            <v>119.2</v>
          </cell>
          <cell r="X54">
            <v>449.40000000000009</v>
          </cell>
        </row>
        <row r="55">
          <cell r="B55">
            <v>109</v>
          </cell>
          <cell r="C55">
            <v>11</v>
          </cell>
          <cell r="D55" t="str">
            <v>ООО "НСГД"</v>
          </cell>
          <cell r="E55">
            <v>1000</v>
          </cell>
          <cell r="F55">
            <v>0</v>
          </cell>
          <cell r="G55">
            <v>0</v>
          </cell>
          <cell r="H55">
            <v>196.1</v>
          </cell>
          <cell r="I55">
            <v>177.2</v>
          </cell>
          <cell r="J55">
            <v>156.1</v>
          </cell>
          <cell r="K55">
            <v>133</v>
          </cell>
          <cell r="L55">
            <v>101.9</v>
          </cell>
          <cell r="M55">
            <v>72.7</v>
          </cell>
          <cell r="N55">
            <v>57.7</v>
          </cell>
          <cell r="O55">
            <v>84.7</v>
          </cell>
          <cell r="P55">
            <v>124.9</v>
          </cell>
          <cell r="Q55">
            <v>141.1</v>
          </cell>
          <cell r="R55">
            <v>165.2</v>
          </cell>
          <cell r="S55">
            <v>187.2</v>
          </cell>
          <cell r="T55">
            <v>529.4</v>
          </cell>
          <cell r="U55">
            <v>307.60000000000002</v>
          </cell>
          <cell r="V55">
            <v>267.3</v>
          </cell>
          <cell r="W55">
            <v>493.49999999999994</v>
          </cell>
          <cell r="X55">
            <v>1597.8000000000002</v>
          </cell>
        </row>
        <row r="56">
          <cell r="C56">
            <v>11</v>
          </cell>
          <cell r="D56" t="str">
            <v>Пром. до 750 кВА   ВН</v>
          </cell>
          <cell r="E56">
            <v>1000</v>
          </cell>
          <cell r="F56">
            <v>0</v>
          </cell>
          <cell r="G56">
            <v>0</v>
          </cell>
          <cell r="H56">
            <v>49</v>
          </cell>
          <cell r="I56">
            <v>44</v>
          </cell>
          <cell r="J56">
            <v>47</v>
          </cell>
          <cell r="K56">
            <v>38</v>
          </cell>
          <cell r="L56">
            <v>24</v>
          </cell>
          <cell r="M56">
            <v>14</v>
          </cell>
          <cell r="N56">
            <v>12</v>
          </cell>
          <cell r="O56">
            <v>22</v>
          </cell>
          <cell r="P56">
            <v>28</v>
          </cell>
          <cell r="Q56">
            <v>40</v>
          </cell>
          <cell r="R56">
            <v>45</v>
          </cell>
          <cell r="S56">
            <v>50</v>
          </cell>
          <cell r="T56">
            <v>140</v>
          </cell>
          <cell r="U56">
            <v>76</v>
          </cell>
          <cell r="V56">
            <v>62</v>
          </cell>
          <cell r="W56">
            <v>135</v>
          </cell>
          <cell r="X56">
            <v>413</v>
          </cell>
        </row>
        <row r="57">
          <cell r="C57">
            <v>13</v>
          </cell>
          <cell r="D57" t="str">
            <v>Пром. до 750 кВА   СН2</v>
          </cell>
          <cell r="E57">
            <v>1007</v>
          </cell>
          <cell r="F57">
            <v>0</v>
          </cell>
          <cell r="G57">
            <v>0</v>
          </cell>
          <cell r="H57">
            <v>13.5</v>
          </cell>
          <cell r="I57">
            <v>12.5</v>
          </cell>
          <cell r="J57">
            <v>9.4</v>
          </cell>
          <cell r="K57">
            <v>7.4</v>
          </cell>
          <cell r="L57">
            <v>5.4</v>
          </cell>
          <cell r="M57">
            <v>6.3</v>
          </cell>
          <cell r="N57">
            <v>4.3</v>
          </cell>
          <cell r="O57">
            <v>8.3000000000000007</v>
          </cell>
          <cell r="P57">
            <v>10.4</v>
          </cell>
          <cell r="Q57">
            <v>10.4</v>
          </cell>
          <cell r="R57">
            <v>12.5</v>
          </cell>
          <cell r="S57">
            <v>12.5</v>
          </cell>
          <cell r="T57">
            <v>35.4</v>
          </cell>
          <cell r="U57">
            <v>19.100000000000001</v>
          </cell>
          <cell r="V57">
            <v>23</v>
          </cell>
          <cell r="W57">
            <v>35.4</v>
          </cell>
          <cell r="X57">
            <v>112.9</v>
          </cell>
        </row>
        <row r="58">
          <cell r="B58">
            <v>107</v>
          </cell>
          <cell r="C58">
            <v>12</v>
          </cell>
          <cell r="D58" t="str">
            <v>Пром. до 750 кВА   СН2</v>
          </cell>
          <cell r="E58">
            <v>1004</v>
          </cell>
          <cell r="F58">
            <v>0</v>
          </cell>
          <cell r="G58">
            <v>0</v>
          </cell>
          <cell r="H58">
            <v>3.6</v>
          </cell>
          <cell r="I58">
            <v>3.7</v>
          </cell>
          <cell r="J58">
            <v>4.7</v>
          </cell>
          <cell r="K58">
            <v>4.5999999999999996</v>
          </cell>
          <cell r="L58">
            <v>2.5</v>
          </cell>
          <cell r="M58">
            <v>3.4</v>
          </cell>
          <cell r="N58">
            <v>2.4</v>
          </cell>
          <cell r="O58">
            <v>2.4</v>
          </cell>
          <cell r="P58">
            <v>3.5</v>
          </cell>
          <cell r="Q58">
            <v>3.7</v>
          </cell>
          <cell r="R58">
            <v>3.7</v>
          </cell>
          <cell r="S58">
            <v>3.7</v>
          </cell>
          <cell r="T58">
            <v>12</v>
          </cell>
          <cell r="U58">
            <v>10.5</v>
          </cell>
          <cell r="V58">
            <v>8.3000000000000007</v>
          </cell>
          <cell r="W58">
            <v>11.100000000000001</v>
          </cell>
          <cell r="X58">
            <v>41.900000000000006</v>
          </cell>
        </row>
        <row r="59">
          <cell r="B59">
            <v>107</v>
          </cell>
          <cell r="C59">
            <v>14</v>
          </cell>
          <cell r="D59" t="str">
            <v>Пром. до 750 кВА   СН2</v>
          </cell>
          <cell r="E59">
            <v>1007</v>
          </cell>
          <cell r="F59">
            <v>1004</v>
          </cell>
          <cell r="G59">
            <v>0</v>
          </cell>
          <cell r="H59">
            <v>38</v>
          </cell>
          <cell r="I59">
            <v>38</v>
          </cell>
          <cell r="J59">
            <v>39</v>
          </cell>
          <cell r="K59">
            <v>30</v>
          </cell>
          <cell r="L59">
            <v>25</v>
          </cell>
          <cell r="M59">
            <v>19</v>
          </cell>
          <cell r="N59">
            <v>19</v>
          </cell>
          <cell r="O59">
            <v>17</v>
          </cell>
          <cell r="P59">
            <v>22</v>
          </cell>
          <cell r="Q59">
            <v>29</v>
          </cell>
          <cell r="R59">
            <v>33</v>
          </cell>
          <cell r="S59">
            <v>37</v>
          </cell>
          <cell r="T59">
            <v>115</v>
          </cell>
          <cell r="U59">
            <v>74</v>
          </cell>
          <cell r="V59">
            <v>58</v>
          </cell>
          <cell r="W59">
            <v>99</v>
          </cell>
          <cell r="X59">
            <v>346</v>
          </cell>
        </row>
        <row r="60">
          <cell r="C60">
            <v>84</v>
          </cell>
          <cell r="D60" t="str">
            <v>Пром. до 750 кВА   СН2</v>
          </cell>
          <cell r="E60">
            <v>1006</v>
          </cell>
          <cell r="F60">
            <v>0</v>
          </cell>
          <cell r="G60">
            <v>0</v>
          </cell>
          <cell r="H60">
            <v>20</v>
          </cell>
          <cell r="I60">
            <v>20</v>
          </cell>
          <cell r="J60">
            <v>16</v>
          </cell>
          <cell r="K60">
            <v>14</v>
          </cell>
          <cell r="L60">
            <v>10</v>
          </cell>
          <cell r="M60">
            <v>7</v>
          </cell>
          <cell r="N60">
            <v>5</v>
          </cell>
          <cell r="O60">
            <v>10</v>
          </cell>
          <cell r="P60">
            <v>12</v>
          </cell>
          <cell r="Q60">
            <v>14</v>
          </cell>
          <cell r="R60">
            <v>16</v>
          </cell>
          <cell r="S60">
            <v>19</v>
          </cell>
          <cell r="T60">
            <v>56</v>
          </cell>
          <cell r="U60">
            <v>31</v>
          </cell>
          <cell r="V60">
            <v>27</v>
          </cell>
          <cell r="W60">
            <v>49</v>
          </cell>
          <cell r="X60">
            <v>163</v>
          </cell>
        </row>
        <row r="61">
          <cell r="B61">
            <v>108</v>
          </cell>
          <cell r="C61">
            <v>85</v>
          </cell>
          <cell r="D61" t="str">
            <v>Пром. до 750 кВА   СН2</v>
          </cell>
          <cell r="E61">
            <v>1006</v>
          </cell>
          <cell r="F61">
            <v>0</v>
          </cell>
          <cell r="G61">
            <v>0</v>
          </cell>
          <cell r="H61">
            <v>58</v>
          </cell>
          <cell r="I61">
            <v>46</v>
          </cell>
          <cell r="J61">
            <v>30</v>
          </cell>
          <cell r="K61">
            <v>30</v>
          </cell>
          <cell r="L61">
            <v>27</v>
          </cell>
          <cell r="M61">
            <v>15</v>
          </cell>
          <cell r="N61">
            <v>7</v>
          </cell>
          <cell r="O61">
            <v>16</v>
          </cell>
          <cell r="P61">
            <v>38</v>
          </cell>
          <cell r="Q61">
            <v>34</v>
          </cell>
          <cell r="R61">
            <v>44</v>
          </cell>
          <cell r="S61">
            <v>51</v>
          </cell>
          <cell r="T61">
            <v>134</v>
          </cell>
          <cell r="U61">
            <v>72</v>
          </cell>
          <cell r="V61">
            <v>61</v>
          </cell>
          <cell r="W61">
            <v>129</v>
          </cell>
          <cell r="X61">
            <v>396</v>
          </cell>
        </row>
        <row r="62">
          <cell r="B62">
            <v>108</v>
          </cell>
          <cell r="C62">
            <v>15</v>
          </cell>
          <cell r="D62" t="str">
            <v>Пром. до 750 кВА   НН</v>
          </cell>
          <cell r="E62">
            <v>1006</v>
          </cell>
          <cell r="F62">
            <v>0</v>
          </cell>
          <cell r="G62">
            <v>0</v>
          </cell>
          <cell r="H62">
            <v>10</v>
          </cell>
          <cell r="I62">
            <v>9</v>
          </cell>
          <cell r="J62">
            <v>6</v>
          </cell>
          <cell r="K62">
            <v>5</v>
          </cell>
          <cell r="L62">
            <v>5</v>
          </cell>
          <cell r="M62">
            <v>5</v>
          </cell>
          <cell r="N62">
            <v>5</v>
          </cell>
          <cell r="O62">
            <v>5</v>
          </cell>
          <cell r="P62">
            <v>6</v>
          </cell>
          <cell r="Q62">
            <v>6</v>
          </cell>
          <cell r="R62">
            <v>7</v>
          </cell>
          <cell r="S62">
            <v>9</v>
          </cell>
          <cell r="T62">
            <v>25</v>
          </cell>
          <cell r="U62">
            <v>15</v>
          </cell>
          <cell r="V62">
            <v>16</v>
          </cell>
          <cell r="W62">
            <v>22</v>
          </cell>
          <cell r="X62">
            <v>78</v>
          </cell>
        </row>
        <row r="63">
          <cell r="B63">
            <v>0</v>
          </cell>
          <cell r="C63">
            <v>123</v>
          </cell>
          <cell r="D63" t="str">
            <v>ООО "РИТЭК Техносервис"</v>
          </cell>
          <cell r="E63">
            <v>1006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>
            <v>110</v>
          </cell>
          <cell r="C64">
            <v>11</v>
          </cell>
          <cell r="D64" t="str">
            <v>Пром. до 750 кВА   ВН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C65">
            <v>11</v>
          </cell>
          <cell r="D65" t="str">
            <v>Пром. до 750 кВА   ВН</v>
          </cell>
          <cell r="E65">
            <v>0</v>
          </cell>
          <cell r="F65">
            <v>0</v>
          </cell>
          <cell r="G65">
            <v>0</v>
          </cell>
          <cell r="H65">
            <v>30</v>
          </cell>
          <cell r="I65">
            <v>23.9</v>
          </cell>
          <cell r="J65">
            <v>21.5</v>
          </cell>
          <cell r="K65">
            <v>19.5</v>
          </cell>
          <cell r="L65">
            <v>16.3</v>
          </cell>
          <cell r="M65">
            <v>11.4</v>
          </cell>
          <cell r="N65">
            <v>11.4</v>
          </cell>
          <cell r="O65">
            <v>11.4</v>
          </cell>
          <cell r="P65">
            <v>15.2</v>
          </cell>
          <cell r="Q65">
            <v>19.3</v>
          </cell>
          <cell r="R65">
            <v>25.6</v>
          </cell>
          <cell r="S65">
            <v>30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>
            <v>0</v>
          </cell>
          <cell r="C66">
            <v>12</v>
          </cell>
          <cell r="D66" t="str">
            <v>Новый Абонент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>
            <v>111</v>
          </cell>
          <cell r="C67">
            <v>11</v>
          </cell>
          <cell r="D67" t="str">
            <v>Пром. до 750 кВА   ВН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C68">
            <v>11</v>
          </cell>
          <cell r="D68" t="str">
            <v>Пром. до 750 кВА   ВН</v>
          </cell>
          <cell r="E68">
            <v>0</v>
          </cell>
          <cell r="F68">
            <v>0</v>
          </cell>
          <cell r="G68">
            <v>0</v>
          </cell>
          <cell r="H68">
            <v>49</v>
          </cell>
          <cell r="I68">
            <v>44</v>
          </cell>
          <cell r="J68">
            <v>47</v>
          </cell>
          <cell r="K68">
            <v>38</v>
          </cell>
          <cell r="L68">
            <v>24</v>
          </cell>
          <cell r="M68">
            <v>14</v>
          </cell>
          <cell r="N68">
            <v>12</v>
          </cell>
          <cell r="O68">
            <v>22</v>
          </cell>
          <cell r="P68">
            <v>28</v>
          </cell>
          <cell r="Q68">
            <v>40</v>
          </cell>
          <cell r="R68">
            <v>45</v>
          </cell>
          <cell r="S68">
            <v>50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>
            <v>0</v>
          </cell>
          <cell r="C69">
            <v>12</v>
          </cell>
          <cell r="D69" t="str">
            <v>Надымский Аэропорт</v>
          </cell>
          <cell r="E69">
            <v>0</v>
          </cell>
          <cell r="F69">
            <v>0</v>
          </cell>
          <cell r="G69">
            <v>0</v>
          </cell>
          <cell r="H69">
            <v>494.05</v>
          </cell>
          <cell r="I69">
            <v>427.55</v>
          </cell>
          <cell r="J69">
            <v>408.55</v>
          </cell>
          <cell r="K69">
            <v>362.55</v>
          </cell>
          <cell r="L69">
            <v>273.05</v>
          </cell>
          <cell r="M69">
            <v>180.55</v>
          </cell>
          <cell r="N69">
            <v>157.55000000000001</v>
          </cell>
          <cell r="O69">
            <v>217.05</v>
          </cell>
          <cell r="P69">
            <v>272.55</v>
          </cell>
          <cell r="Q69">
            <v>367.55</v>
          </cell>
          <cell r="R69">
            <v>423.55</v>
          </cell>
          <cell r="S69">
            <v>448.55</v>
          </cell>
          <cell r="T69">
            <v>1330.15</v>
          </cell>
          <cell r="U69">
            <v>816.15000000000009</v>
          </cell>
          <cell r="V69">
            <v>647.15000000000009</v>
          </cell>
          <cell r="W69">
            <v>1239.6500000000001</v>
          </cell>
          <cell r="X69">
            <v>4033.1000000000013</v>
          </cell>
        </row>
        <row r="70">
          <cell r="B70">
            <v>112</v>
          </cell>
          <cell r="C70">
            <v>11</v>
          </cell>
          <cell r="D70" t="str">
            <v>Пром. до 750 кВА   ВН</v>
          </cell>
          <cell r="E70">
            <v>1000</v>
          </cell>
          <cell r="F70">
            <v>0</v>
          </cell>
          <cell r="G70">
            <v>0</v>
          </cell>
          <cell r="H70">
            <v>70</v>
          </cell>
          <cell r="I70">
            <v>70</v>
          </cell>
          <cell r="J70">
            <v>55</v>
          </cell>
          <cell r="K70">
            <v>56</v>
          </cell>
          <cell r="L70">
            <v>48</v>
          </cell>
          <cell r="M70">
            <v>36</v>
          </cell>
          <cell r="N70">
            <v>38</v>
          </cell>
          <cell r="O70">
            <v>45</v>
          </cell>
          <cell r="P70">
            <v>50</v>
          </cell>
          <cell r="Q70">
            <v>55</v>
          </cell>
          <cell r="R70">
            <v>60</v>
          </cell>
          <cell r="S70">
            <v>65</v>
          </cell>
          <cell r="T70">
            <v>195</v>
          </cell>
          <cell r="U70">
            <v>140</v>
          </cell>
          <cell r="V70">
            <v>133</v>
          </cell>
          <cell r="W70">
            <v>180</v>
          </cell>
          <cell r="X70">
            <v>648</v>
          </cell>
        </row>
        <row r="71">
          <cell r="C71">
            <v>11</v>
          </cell>
          <cell r="D71" t="str">
            <v>Пром. до 750 кВА   ВН</v>
          </cell>
          <cell r="E71">
            <v>1000</v>
          </cell>
          <cell r="F71">
            <v>0</v>
          </cell>
          <cell r="G71">
            <v>0</v>
          </cell>
          <cell r="H71">
            <v>70</v>
          </cell>
          <cell r="I71">
            <v>70</v>
          </cell>
          <cell r="J71">
            <v>55</v>
          </cell>
          <cell r="K71">
            <v>56</v>
          </cell>
          <cell r="L71">
            <v>48</v>
          </cell>
          <cell r="M71">
            <v>36</v>
          </cell>
          <cell r="N71">
            <v>38</v>
          </cell>
          <cell r="O71">
            <v>45</v>
          </cell>
          <cell r="P71">
            <v>50</v>
          </cell>
          <cell r="Q71">
            <v>55</v>
          </cell>
          <cell r="R71">
            <v>60</v>
          </cell>
          <cell r="S71">
            <v>65</v>
          </cell>
          <cell r="T71">
            <v>195</v>
          </cell>
          <cell r="U71">
            <v>140</v>
          </cell>
          <cell r="V71">
            <v>133</v>
          </cell>
          <cell r="W71">
            <v>180</v>
          </cell>
          <cell r="X71">
            <v>648</v>
          </cell>
        </row>
        <row r="72">
          <cell r="C72">
            <v>22</v>
          </cell>
          <cell r="D72" t="str">
            <v>Непромышленные потребители ВН</v>
          </cell>
          <cell r="E72">
            <v>1000</v>
          </cell>
          <cell r="F72">
            <v>0</v>
          </cell>
          <cell r="G72">
            <v>0</v>
          </cell>
          <cell r="H72">
            <v>410</v>
          </cell>
          <cell r="I72">
            <v>345</v>
          </cell>
          <cell r="J72">
            <v>340</v>
          </cell>
          <cell r="K72">
            <v>295</v>
          </cell>
          <cell r="L72">
            <v>215</v>
          </cell>
          <cell r="M72">
            <v>135</v>
          </cell>
          <cell r="N72">
            <v>110</v>
          </cell>
          <cell r="O72">
            <v>160</v>
          </cell>
          <cell r="P72">
            <v>210</v>
          </cell>
          <cell r="Q72">
            <v>300</v>
          </cell>
          <cell r="R72">
            <v>350</v>
          </cell>
          <cell r="S72">
            <v>370</v>
          </cell>
          <cell r="T72">
            <v>1095</v>
          </cell>
          <cell r="U72">
            <v>645</v>
          </cell>
          <cell r="V72">
            <v>480</v>
          </cell>
          <cell r="W72">
            <v>1020</v>
          </cell>
          <cell r="X72">
            <v>3240</v>
          </cell>
        </row>
        <row r="73">
          <cell r="C73">
            <v>105</v>
          </cell>
          <cell r="D73" t="str">
            <v>Население с эл.плитами   НН</v>
          </cell>
          <cell r="E73">
            <v>1000</v>
          </cell>
          <cell r="F73">
            <v>0</v>
          </cell>
          <cell r="G73">
            <v>0</v>
          </cell>
          <cell r="H73">
            <v>6.5</v>
          </cell>
          <cell r="I73">
            <v>6</v>
          </cell>
          <cell r="J73">
            <v>7</v>
          </cell>
          <cell r="K73">
            <v>6</v>
          </cell>
          <cell r="L73">
            <v>4.5</v>
          </cell>
          <cell r="M73">
            <v>4</v>
          </cell>
          <cell r="N73">
            <v>4</v>
          </cell>
          <cell r="O73">
            <v>6</v>
          </cell>
          <cell r="P73">
            <v>6</v>
          </cell>
          <cell r="Q73">
            <v>6.5</v>
          </cell>
          <cell r="R73">
            <v>7</v>
          </cell>
          <cell r="S73">
            <v>6.5</v>
          </cell>
          <cell r="T73">
            <v>19.5</v>
          </cell>
          <cell r="U73">
            <v>14.5</v>
          </cell>
          <cell r="V73">
            <v>16</v>
          </cell>
          <cell r="W73">
            <v>20</v>
          </cell>
          <cell r="X73">
            <v>70</v>
          </cell>
        </row>
        <row r="74">
          <cell r="C74">
            <v>23</v>
          </cell>
          <cell r="D74" t="str">
            <v>Непромышленные потребители СН2</v>
          </cell>
          <cell r="E74">
            <v>1007</v>
          </cell>
          <cell r="F74">
            <v>1004</v>
          </cell>
          <cell r="G74">
            <v>0</v>
          </cell>
          <cell r="H74">
            <v>7.5</v>
          </cell>
          <cell r="I74">
            <v>6.5</v>
          </cell>
          <cell r="J74">
            <v>6.5</v>
          </cell>
          <cell r="K74">
            <v>5.5</v>
          </cell>
          <cell r="L74">
            <v>5.5</v>
          </cell>
          <cell r="M74">
            <v>5.5</v>
          </cell>
          <cell r="N74">
            <v>5.5</v>
          </cell>
          <cell r="O74">
            <v>6</v>
          </cell>
          <cell r="P74">
            <v>6.5</v>
          </cell>
          <cell r="Q74">
            <v>6</v>
          </cell>
          <cell r="R74">
            <v>6.5</v>
          </cell>
          <cell r="S74">
            <v>7</v>
          </cell>
          <cell r="T74">
            <v>20.5</v>
          </cell>
          <cell r="U74">
            <v>16.5</v>
          </cell>
          <cell r="V74">
            <v>18</v>
          </cell>
          <cell r="W74">
            <v>19.5</v>
          </cell>
          <cell r="X74">
            <v>74.5</v>
          </cell>
        </row>
        <row r="75">
          <cell r="B75">
            <v>0</v>
          </cell>
          <cell r="C75">
            <v>26</v>
          </cell>
          <cell r="D75" t="str">
            <v>"Надымэлектрогаз"</v>
          </cell>
          <cell r="E75">
            <v>1007</v>
          </cell>
          <cell r="F75">
            <v>1012</v>
          </cell>
          <cell r="G75">
            <v>0</v>
          </cell>
          <cell r="H75">
            <v>23.5</v>
          </cell>
          <cell r="I75">
            <v>22</v>
          </cell>
          <cell r="J75">
            <v>20</v>
          </cell>
          <cell r="K75">
            <v>16.5</v>
          </cell>
          <cell r="L75">
            <v>13.5</v>
          </cell>
          <cell r="M75">
            <v>12</v>
          </cell>
          <cell r="N75">
            <v>11.5</v>
          </cell>
          <cell r="O75">
            <v>12</v>
          </cell>
          <cell r="P75">
            <v>16</v>
          </cell>
          <cell r="Q75">
            <v>18</v>
          </cell>
          <cell r="R75">
            <v>21.5</v>
          </cell>
          <cell r="S75">
            <v>26</v>
          </cell>
          <cell r="T75">
            <v>65.5</v>
          </cell>
          <cell r="U75">
            <v>42</v>
          </cell>
          <cell r="V75">
            <v>39.5</v>
          </cell>
          <cell r="W75">
            <v>65.5</v>
          </cell>
          <cell r="X75">
            <v>212.5</v>
          </cell>
        </row>
        <row r="76">
          <cell r="B76">
            <v>113</v>
          </cell>
          <cell r="C76">
            <v>11</v>
          </cell>
          <cell r="D76" t="str">
            <v>Пром. до 750 кВА   ВН</v>
          </cell>
          <cell r="E76">
            <v>1000</v>
          </cell>
          <cell r="F76">
            <v>0</v>
          </cell>
          <cell r="G76">
            <v>0</v>
          </cell>
          <cell r="H76">
            <v>13.5</v>
          </cell>
          <cell r="I76">
            <v>12</v>
          </cell>
          <cell r="J76">
            <v>11</v>
          </cell>
          <cell r="K76">
            <v>8</v>
          </cell>
          <cell r="L76">
            <v>6</v>
          </cell>
          <cell r="M76">
            <v>5.5</v>
          </cell>
          <cell r="N76">
            <v>5.5</v>
          </cell>
          <cell r="O76">
            <v>6</v>
          </cell>
          <cell r="P76">
            <v>9</v>
          </cell>
          <cell r="Q76">
            <v>10</v>
          </cell>
          <cell r="R76">
            <v>11.5</v>
          </cell>
          <cell r="S76">
            <v>14</v>
          </cell>
          <cell r="T76">
            <v>36.5</v>
          </cell>
          <cell r="U76">
            <v>19.5</v>
          </cell>
          <cell r="V76">
            <v>20.5</v>
          </cell>
          <cell r="W76">
            <v>35.5</v>
          </cell>
          <cell r="X76">
            <v>112</v>
          </cell>
        </row>
        <row r="77">
          <cell r="C77">
            <v>11</v>
          </cell>
          <cell r="D77" t="str">
            <v>Пром. до 750 кВА   ВН</v>
          </cell>
          <cell r="E77">
            <v>1000</v>
          </cell>
          <cell r="F77">
            <v>0</v>
          </cell>
          <cell r="G77">
            <v>0</v>
          </cell>
          <cell r="H77">
            <v>13.5</v>
          </cell>
          <cell r="I77">
            <v>12</v>
          </cell>
          <cell r="J77">
            <v>11</v>
          </cell>
          <cell r="K77">
            <v>8</v>
          </cell>
          <cell r="L77">
            <v>6</v>
          </cell>
          <cell r="M77">
            <v>5.5</v>
          </cell>
          <cell r="N77">
            <v>5.5</v>
          </cell>
          <cell r="O77">
            <v>6</v>
          </cell>
          <cell r="P77">
            <v>9</v>
          </cell>
          <cell r="Q77">
            <v>10</v>
          </cell>
          <cell r="R77">
            <v>11.5</v>
          </cell>
          <cell r="S77">
            <v>14</v>
          </cell>
          <cell r="T77">
            <v>36.5</v>
          </cell>
          <cell r="U77">
            <v>19.5</v>
          </cell>
          <cell r="V77">
            <v>20.5</v>
          </cell>
          <cell r="W77">
            <v>35.5</v>
          </cell>
          <cell r="X77">
            <v>112</v>
          </cell>
        </row>
        <row r="78">
          <cell r="B78">
            <v>0</v>
          </cell>
          <cell r="C78">
            <v>12</v>
          </cell>
          <cell r="D78" t="str">
            <v>Новый Абонент</v>
          </cell>
          <cell r="E78">
            <v>1006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B79">
            <v>114</v>
          </cell>
          <cell r="C79">
            <v>11</v>
          </cell>
          <cell r="D79" t="str">
            <v>Пром. до 750 кВА   ВН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C80">
            <v>11</v>
          </cell>
          <cell r="D80" t="str">
            <v>Пром. до 750 кВА   ВН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B81">
            <v>0</v>
          </cell>
          <cell r="C81">
            <v>12</v>
          </cell>
          <cell r="D81" t="str">
            <v>ООО "ССС 2000"</v>
          </cell>
          <cell r="E81">
            <v>0</v>
          </cell>
          <cell r="F81">
            <v>0</v>
          </cell>
          <cell r="G81">
            <v>0</v>
          </cell>
          <cell r="H81">
            <v>13</v>
          </cell>
          <cell r="I81">
            <v>13</v>
          </cell>
          <cell r="J81">
            <v>13</v>
          </cell>
          <cell r="K81">
            <v>13</v>
          </cell>
          <cell r="L81">
            <v>10</v>
          </cell>
          <cell r="M81">
            <v>10</v>
          </cell>
          <cell r="N81">
            <v>9</v>
          </cell>
          <cell r="O81">
            <v>9</v>
          </cell>
          <cell r="P81">
            <v>10</v>
          </cell>
          <cell r="Q81">
            <v>13</v>
          </cell>
          <cell r="R81">
            <v>13</v>
          </cell>
          <cell r="S81">
            <v>13</v>
          </cell>
          <cell r="T81">
            <v>39</v>
          </cell>
          <cell r="U81">
            <v>33</v>
          </cell>
          <cell r="V81">
            <v>28</v>
          </cell>
          <cell r="W81">
            <v>39</v>
          </cell>
          <cell r="X81">
            <v>139</v>
          </cell>
        </row>
        <row r="82">
          <cell r="B82">
            <v>115</v>
          </cell>
          <cell r="C82">
            <v>12</v>
          </cell>
          <cell r="D82" t="str">
            <v>Пром. до 750 кВА   СН2</v>
          </cell>
          <cell r="E82">
            <v>0</v>
          </cell>
          <cell r="F82">
            <v>0</v>
          </cell>
          <cell r="G82">
            <v>0</v>
          </cell>
          <cell r="H82">
            <v>13</v>
          </cell>
          <cell r="I82">
            <v>13</v>
          </cell>
          <cell r="J82">
            <v>13</v>
          </cell>
          <cell r="K82">
            <v>13</v>
          </cell>
          <cell r="L82">
            <v>10</v>
          </cell>
          <cell r="M82">
            <v>10</v>
          </cell>
          <cell r="N82">
            <v>9</v>
          </cell>
          <cell r="O82">
            <v>9</v>
          </cell>
          <cell r="P82">
            <v>10</v>
          </cell>
          <cell r="Q82">
            <v>13</v>
          </cell>
          <cell r="R82">
            <v>13</v>
          </cell>
          <cell r="S82">
            <v>13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C83">
            <v>12</v>
          </cell>
          <cell r="D83" t="str">
            <v>Пром. до 750 кВА   СН2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B84">
            <v>0</v>
          </cell>
          <cell r="C84">
            <v>13</v>
          </cell>
          <cell r="D84" t="str">
            <v>ООО "Запсибгазторг" филиал "Надымгазторг"</v>
          </cell>
          <cell r="E84">
            <v>1007</v>
          </cell>
          <cell r="F84">
            <v>0</v>
          </cell>
          <cell r="G84">
            <v>0</v>
          </cell>
          <cell r="H84">
            <v>838.2</v>
          </cell>
          <cell r="I84">
            <v>858</v>
          </cell>
          <cell r="J84">
            <v>499.20000000000005</v>
          </cell>
          <cell r="K84">
            <v>438.3</v>
          </cell>
          <cell r="L84">
            <v>518.29999999999995</v>
          </cell>
          <cell r="M84">
            <v>419.4</v>
          </cell>
          <cell r="N84">
            <v>370.4</v>
          </cell>
          <cell r="O84">
            <v>346.5</v>
          </cell>
          <cell r="P84">
            <v>555.9</v>
          </cell>
          <cell r="Q84">
            <v>586.30000000000007</v>
          </cell>
          <cell r="R84">
            <v>596.69999999999993</v>
          </cell>
          <cell r="S84">
            <v>636.20000000000005</v>
          </cell>
          <cell r="T84">
            <v>2195.4</v>
          </cell>
          <cell r="U84">
            <v>1376</v>
          </cell>
          <cell r="V84">
            <v>1272.8</v>
          </cell>
          <cell r="W84">
            <v>1819.2</v>
          </cell>
          <cell r="X84">
            <v>6663.4</v>
          </cell>
        </row>
        <row r="85">
          <cell r="B85">
            <v>116</v>
          </cell>
          <cell r="C85">
            <v>10</v>
          </cell>
          <cell r="D85" t="str">
            <v>Пром. до 750 кВА   ВН</v>
          </cell>
          <cell r="E85">
            <v>1000</v>
          </cell>
          <cell r="F85">
            <v>0</v>
          </cell>
          <cell r="G85">
            <v>0</v>
          </cell>
          <cell r="H85">
            <v>9.1</v>
          </cell>
          <cell r="I85">
            <v>9.1</v>
          </cell>
          <cell r="J85">
            <v>6.5</v>
          </cell>
          <cell r="K85">
            <v>6.5</v>
          </cell>
          <cell r="L85">
            <v>11.8</v>
          </cell>
          <cell r="M85">
            <v>11.8</v>
          </cell>
          <cell r="N85">
            <v>3.3</v>
          </cell>
          <cell r="O85">
            <v>3.9</v>
          </cell>
          <cell r="P85">
            <v>3.9</v>
          </cell>
          <cell r="Q85">
            <v>3.9</v>
          </cell>
          <cell r="R85">
            <v>3.9</v>
          </cell>
          <cell r="S85">
            <v>4</v>
          </cell>
          <cell r="T85">
            <v>24.7</v>
          </cell>
          <cell r="U85">
            <v>30.1</v>
          </cell>
          <cell r="V85">
            <v>11.1</v>
          </cell>
          <cell r="W85">
            <v>11.8</v>
          </cell>
          <cell r="X85">
            <v>77.7</v>
          </cell>
        </row>
        <row r="86">
          <cell r="C86">
            <v>10</v>
          </cell>
          <cell r="D86" t="str">
            <v>Пром. до 750 кВА   ВН</v>
          </cell>
          <cell r="E86">
            <v>1000</v>
          </cell>
          <cell r="F86">
            <v>0</v>
          </cell>
          <cell r="G86">
            <v>0</v>
          </cell>
          <cell r="H86">
            <v>9.1</v>
          </cell>
          <cell r="I86">
            <v>9.1</v>
          </cell>
          <cell r="J86">
            <v>6.5</v>
          </cell>
          <cell r="K86">
            <v>6.5</v>
          </cell>
          <cell r="L86">
            <v>11.8</v>
          </cell>
          <cell r="M86">
            <v>11.8</v>
          </cell>
          <cell r="N86">
            <v>3.3</v>
          </cell>
          <cell r="O86">
            <v>3.9</v>
          </cell>
          <cell r="P86">
            <v>3.9</v>
          </cell>
          <cell r="Q86">
            <v>3.9</v>
          </cell>
          <cell r="R86">
            <v>3.9</v>
          </cell>
          <cell r="S86">
            <v>4</v>
          </cell>
          <cell r="T86">
            <v>24.7</v>
          </cell>
          <cell r="U86">
            <v>30.1</v>
          </cell>
          <cell r="V86">
            <v>11.1</v>
          </cell>
          <cell r="W86">
            <v>11.8</v>
          </cell>
          <cell r="X86">
            <v>77.7</v>
          </cell>
        </row>
        <row r="87">
          <cell r="B87">
            <v>113</v>
          </cell>
          <cell r="C87">
            <v>12</v>
          </cell>
          <cell r="D87" t="str">
            <v>Пром. до 750 кВА   СН2</v>
          </cell>
          <cell r="E87">
            <v>1004</v>
          </cell>
          <cell r="F87">
            <v>0</v>
          </cell>
          <cell r="G87">
            <v>0</v>
          </cell>
          <cell r="H87">
            <v>54.7</v>
          </cell>
          <cell r="I87">
            <v>52</v>
          </cell>
          <cell r="J87">
            <v>55.4</v>
          </cell>
          <cell r="K87">
            <v>57.7</v>
          </cell>
          <cell r="L87">
            <v>54.6</v>
          </cell>
          <cell r="M87">
            <v>37.299999999999997</v>
          </cell>
          <cell r="N87">
            <v>34.799999999999997</v>
          </cell>
          <cell r="O87">
            <v>42.6</v>
          </cell>
          <cell r="P87">
            <v>48.2</v>
          </cell>
          <cell r="Q87">
            <v>85.4</v>
          </cell>
          <cell r="R87">
            <v>61.9</v>
          </cell>
          <cell r="S87">
            <v>65.5</v>
          </cell>
          <cell r="T87">
            <v>162.1</v>
          </cell>
          <cell r="U87">
            <v>149.60000000000002</v>
          </cell>
          <cell r="V87">
            <v>125.60000000000001</v>
          </cell>
          <cell r="W87">
            <v>212.8</v>
          </cell>
          <cell r="X87">
            <v>650.1</v>
          </cell>
        </row>
        <row r="88">
          <cell r="B88">
            <v>113</v>
          </cell>
          <cell r="C88">
            <v>25</v>
          </cell>
          <cell r="D88" t="str">
            <v>Непромышленные потребители СН2</v>
          </cell>
          <cell r="E88">
            <v>1007</v>
          </cell>
          <cell r="F88">
            <v>0</v>
          </cell>
          <cell r="G88">
            <v>0</v>
          </cell>
          <cell r="H88">
            <v>135.1</v>
          </cell>
          <cell r="I88">
            <v>120.8</v>
          </cell>
          <cell r="J88">
            <v>114.8</v>
          </cell>
          <cell r="K88">
            <v>64.7</v>
          </cell>
          <cell r="L88">
            <v>92.8</v>
          </cell>
          <cell r="M88">
            <v>70.8</v>
          </cell>
          <cell r="N88">
            <v>54.9</v>
          </cell>
          <cell r="O88">
            <v>59.7</v>
          </cell>
          <cell r="P88">
            <v>59.9</v>
          </cell>
          <cell r="Q88">
            <v>140.1</v>
          </cell>
          <cell r="R88">
            <v>99.9</v>
          </cell>
          <cell r="S88">
            <v>106</v>
          </cell>
          <cell r="T88">
            <v>370.7</v>
          </cell>
          <cell r="U88">
            <v>228.3</v>
          </cell>
          <cell r="V88">
            <v>174.5</v>
          </cell>
          <cell r="W88">
            <v>346</v>
          </cell>
          <cell r="X88">
            <v>1119.5</v>
          </cell>
        </row>
        <row r="89">
          <cell r="C89">
            <v>23</v>
          </cell>
          <cell r="D89" t="str">
            <v>Непромышленные потребители СН2</v>
          </cell>
          <cell r="E89">
            <v>1006</v>
          </cell>
          <cell r="F89">
            <v>0</v>
          </cell>
          <cell r="G89">
            <v>0</v>
          </cell>
          <cell r="H89">
            <v>376.9</v>
          </cell>
          <cell r="I89">
            <v>376.9</v>
          </cell>
          <cell r="J89">
            <v>123</v>
          </cell>
          <cell r="K89">
            <v>149.9</v>
          </cell>
          <cell r="L89">
            <v>124.8</v>
          </cell>
          <cell r="M89">
            <v>123.8</v>
          </cell>
          <cell r="N89">
            <v>95.5</v>
          </cell>
          <cell r="O89">
            <v>78.599999999999994</v>
          </cell>
          <cell r="P89">
            <v>185.7</v>
          </cell>
          <cell r="Q89">
            <v>116.2</v>
          </cell>
          <cell r="R89">
            <v>93.1</v>
          </cell>
          <cell r="S89">
            <v>107</v>
          </cell>
          <cell r="T89">
            <v>876.8</v>
          </cell>
          <cell r="U89">
            <v>398.5</v>
          </cell>
          <cell r="V89">
            <v>359.79999999999995</v>
          </cell>
          <cell r="W89">
            <v>316.3</v>
          </cell>
          <cell r="X89">
            <v>1951.3999999999999</v>
          </cell>
        </row>
        <row r="90">
          <cell r="B90">
            <v>114</v>
          </cell>
          <cell r="C90">
            <v>24</v>
          </cell>
          <cell r="D90" t="str">
            <v>Непромышленные потребители СН2</v>
          </cell>
          <cell r="E90">
            <v>1007</v>
          </cell>
          <cell r="F90">
            <v>1004</v>
          </cell>
          <cell r="G90">
            <v>0</v>
          </cell>
          <cell r="H90">
            <v>262.2</v>
          </cell>
          <cell r="I90">
            <v>292.2</v>
          </cell>
          <cell r="J90">
            <v>197.4</v>
          </cell>
          <cell r="K90">
            <v>153</v>
          </cell>
          <cell r="L90">
            <v>232.3</v>
          </cell>
          <cell r="M90">
            <v>171.1</v>
          </cell>
          <cell r="N90">
            <v>173.9</v>
          </cell>
          <cell r="O90">
            <v>153.69999999999999</v>
          </cell>
          <cell r="P90">
            <v>250.2</v>
          </cell>
          <cell r="Q90">
            <v>236.3</v>
          </cell>
          <cell r="R90">
            <v>334.1</v>
          </cell>
          <cell r="S90">
            <v>349.2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B91">
            <v>114</v>
          </cell>
          <cell r="C91">
            <v>27</v>
          </cell>
          <cell r="D91" t="str">
            <v>Непромышленные потребители НН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B92">
            <v>0</v>
          </cell>
          <cell r="C92">
            <v>28</v>
          </cell>
          <cell r="D92" t="str">
            <v>ОАО "РИТЭК"</v>
          </cell>
          <cell r="E92">
            <v>1007</v>
          </cell>
          <cell r="F92">
            <v>1004</v>
          </cell>
          <cell r="G92">
            <v>0</v>
          </cell>
          <cell r="H92">
            <v>360</v>
          </cell>
          <cell r="I92">
            <v>300</v>
          </cell>
          <cell r="J92">
            <v>330</v>
          </cell>
          <cell r="K92">
            <v>300</v>
          </cell>
          <cell r="L92">
            <v>300</v>
          </cell>
          <cell r="M92">
            <v>280</v>
          </cell>
          <cell r="N92">
            <v>250</v>
          </cell>
          <cell r="O92">
            <v>250</v>
          </cell>
          <cell r="P92">
            <v>295</v>
          </cell>
          <cell r="Q92">
            <v>315</v>
          </cell>
          <cell r="R92">
            <v>320</v>
          </cell>
          <cell r="S92">
            <v>350</v>
          </cell>
          <cell r="T92">
            <v>990</v>
          </cell>
          <cell r="U92">
            <v>880</v>
          </cell>
          <cell r="V92">
            <v>795</v>
          </cell>
          <cell r="W92">
            <v>985</v>
          </cell>
          <cell r="X92">
            <v>3650</v>
          </cell>
        </row>
        <row r="93">
          <cell r="B93">
            <v>117</v>
          </cell>
          <cell r="C93">
            <v>11</v>
          </cell>
          <cell r="D93" t="str">
            <v>Пром. до 750 кВА   ВН</v>
          </cell>
          <cell r="E93">
            <v>1000</v>
          </cell>
          <cell r="F93">
            <v>0</v>
          </cell>
          <cell r="G93">
            <v>0</v>
          </cell>
          <cell r="H93">
            <v>360</v>
          </cell>
          <cell r="I93">
            <v>300</v>
          </cell>
          <cell r="J93">
            <v>330</v>
          </cell>
          <cell r="K93">
            <v>300</v>
          </cell>
          <cell r="L93">
            <v>300</v>
          </cell>
          <cell r="M93">
            <v>280</v>
          </cell>
          <cell r="N93">
            <v>250</v>
          </cell>
          <cell r="O93">
            <v>250</v>
          </cell>
          <cell r="P93">
            <v>295</v>
          </cell>
          <cell r="Q93">
            <v>315</v>
          </cell>
          <cell r="R93">
            <v>320</v>
          </cell>
          <cell r="S93">
            <v>350</v>
          </cell>
          <cell r="T93">
            <v>990</v>
          </cell>
          <cell r="U93">
            <v>880</v>
          </cell>
          <cell r="V93">
            <v>795</v>
          </cell>
          <cell r="W93">
            <v>985</v>
          </cell>
          <cell r="X93">
            <v>3650</v>
          </cell>
        </row>
        <row r="94">
          <cell r="B94">
            <v>115</v>
          </cell>
          <cell r="C94">
            <v>11</v>
          </cell>
          <cell r="D94" t="str">
            <v>Пром. до 750 кВА   ВН</v>
          </cell>
          <cell r="E94">
            <v>1000</v>
          </cell>
          <cell r="F94">
            <v>0</v>
          </cell>
          <cell r="G94">
            <v>0</v>
          </cell>
          <cell r="H94">
            <v>360</v>
          </cell>
          <cell r="I94">
            <v>300</v>
          </cell>
          <cell r="J94">
            <v>330</v>
          </cell>
          <cell r="K94">
            <v>300</v>
          </cell>
          <cell r="L94">
            <v>300</v>
          </cell>
          <cell r="M94">
            <v>280</v>
          </cell>
          <cell r="N94">
            <v>250</v>
          </cell>
          <cell r="O94">
            <v>250</v>
          </cell>
          <cell r="P94">
            <v>295</v>
          </cell>
          <cell r="Q94">
            <v>315</v>
          </cell>
          <cell r="R94">
            <v>320</v>
          </cell>
          <cell r="S94">
            <v>350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B95">
            <v>0</v>
          </cell>
          <cell r="C95">
            <v>12</v>
          </cell>
          <cell r="D95" t="str">
            <v>МУП "РНСТ"</v>
          </cell>
          <cell r="E95">
            <v>0</v>
          </cell>
          <cell r="F95">
            <v>0</v>
          </cell>
          <cell r="G95">
            <v>0</v>
          </cell>
          <cell r="H95">
            <v>19</v>
          </cell>
          <cell r="I95">
            <v>18</v>
          </cell>
          <cell r="J95">
            <v>19</v>
          </cell>
          <cell r="K95">
            <v>16</v>
          </cell>
          <cell r="L95">
            <v>12</v>
          </cell>
          <cell r="M95">
            <v>11</v>
          </cell>
          <cell r="N95">
            <v>11</v>
          </cell>
          <cell r="O95">
            <v>15</v>
          </cell>
          <cell r="P95">
            <v>15</v>
          </cell>
          <cell r="Q95">
            <v>20</v>
          </cell>
          <cell r="R95">
            <v>20</v>
          </cell>
          <cell r="S95">
            <v>20</v>
          </cell>
          <cell r="T95">
            <v>56</v>
          </cell>
          <cell r="U95">
            <v>39</v>
          </cell>
          <cell r="V95">
            <v>41</v>
          </cell>
          <cell r="W95">
            <v>60</v>
          </cell>
          <cell r="X95">
            <v>196</v>
          </cell>
        </row>
        <row r="96">
          <cell r="B96">
            <v>118</v>
          </cell>
          <cell r="C96">
            <v>30</v>
          </cell>
          <cell r="D96" t="str">
            <v>Непром. Бюджетные ВН</v>
          </cell>
          <cell r="E96">
            <v>1000</v>
          </cell>
          <cell r="F96">
            <v>0</v>
          </cell>
          <cell r="G96">
            <v>0</v>
          </cell>
          <cell r="H96">
            <v>19</v>
          </cell>
          <cell r="I96">
            <v>18</v>
          </cell>
          <cell r="J96">
            <v>19</v>
          </cell>
          <cell r="K96">
            <v>16</v>
          </cell>
          <cell r="L96">
            <v>12</v>
          </cell>
          <cell r="M96">
            <v>11</v>
          </cell>
          <cell r="N96">
            <v>11</v>
          </cell>
          <cell r="O96">
            <v>15</v>
          </cell>
          <cell r="P96">
            <v>15</v>
          </cell>
          <cell r="Q96">
            <v>20</v>
          </cell>
          <cell r="R96">
            <v>20</v>
          </cell>
          <cell r="S96">
            <v>20</v>
          </cell>
          <cell r="T96">
            <v>56</v>
          </cell>
          <cell r="U96">
            <v>39</v>
          </cell>
          <cell r="V96">
            <v>41</v>
          </cell>
          <cell r="W96">
            <v>60</v>
          </cell>
          <cell r="X96">
            <v>196</v>
          </cell>
        </row>
        <row r="97">
          <cell r="B97">
            <v>116</v>
          </cell>
          <cell r="C97">
            <v>30</v>
          </cell>
          <cell r="D97" t="str">
            <v>Непром. Бюджетные ВН</v>
          </cell>
          <cell r="E97">
            <v>1000</v>
          </cell>
          <cell r="F97">
            <v>0</v>
          </cell>
          <cell r="G97">
            <v>0</v>
          </cell>
          <cell r="H97">
            <v>19</v>
          </cell>
          <cell r="I97">
            <v>18</v>
          </cell>
          <cell r="J97">
            <v>19</v>
          </cell>
          <cell r="K97">
            <v>16</v>
          </cell>
          <cell r="L97">
            <v>12</v>
          </cell>
          <cell r="M97">
            <v>11</v>
          </cell>
          <cell r="N97">
            <v>11</v>
          </cell>
          <cell r="O97">
            <v>15</v>
          </cell>
          <cell r="P97">
            <v>15</v>
          </cell>
          <cell r="Q97">
            <v>20</v>
          </cell>
          <cell r="R97">
            <v>20</v>
          </cell>
          <cell r="S97">
            <v>20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B98">
            <v>0</v>
          </cell>
          <cell r="C98">
            <v>12</v>
          </cell>
          <cell r="D98" t="str">
            <v>"УНЭГ" ООО "Надымгазпром"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B99">
            <v>119</v>
          </cell>
          <cell r="C99">
            <v>20</v>
          </cell>
          <cell r="D99" t="str">
            <v>Пром. свыше 750 кВА  (одноставочный) СН2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C100">
            <v>20</v>
          </cell>
          <cell r="D100" t="str">
            <v>Пром. свыше 750 кВА  (одноставочный) СН2</v>
          </cell>
          <cell r="E100">
            <v>0</v>
          </cell>
          <cell r="F100">
            <v>0</v>
          </cell>
          <cell r="G100">
            <v>0</v>
          </cell>
          <cell r="H100">
            <v>135.1</v>
          </cell>
          <cell r="I100">
            <v>120.8</v>
          </cell>
          <cell r="J100">
            <v>114.8</v>
          </cell>
          <cell r="K100">
            <v>64.7</v>
          </cell>
          <cell r="L100">
            <v>92.8</v>
          </cell>
          <cell r="M100">
            <v>70.8</v>
          </cell>
          <cell r="N100">
            <v>54.9</v>
          </cell>
          <cell r="O100">
            <v>59.7</v>
          </cell>
          <cell r="P100">
            <v>59.9</v>
          </cell>
          <cell r="Q100">
            <v>140.1</v>
          </cell>
          <cell r="R100">
            <v>99.9</v>
          </cell>
          <cell r="S100">
            <v>106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B101">
            <v>120</v>
          </cell>
          <cell r="C101">
            <v>12</v>
          </cell>
          <cell r="D101" t="str">
            <v>Пром. до 750 кВА   СН2</v>
          </cell>
          <cell r="E101">
            <v>0</v>
          </cell>
          <cell r="F101">
            <v>0</v>
          </cell>
          <cell r="G101">
            <v>0</v>
          </cell>
          <cell r="H101">
            <v>52208</v>
          </cell>
          <cell r="I101">
            <v>47690</v>
          </cell>
          <cell r="J101">
            <v>54663</v>
          </cell>
          <cell r="K101">
            <v>49741</v>
          </cell>
          <cell r="L101">
            <v>47265</v>
          </cell>
          <cell r="M101">
            <v>37739</v>
          </cell>
          <cell r="N101">
            <v>32987</v>
          </cell>
          <cell r="O101">
            <v>36734</v>
          </cell>
          <cell r="P101">
            <v>43890</v>
          </cell>
          <cell r="Q101">
            <v>57051</v>
          </cell>
          <cell r="R101">
            <v>57538</v>
          </cell>
          <cell r="S101">
            <v>57427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C102">
            <v>13</v>
          </cell>
          <cell r="D102" t="str">
            <v>Пром. до 750 кВА   СН2</v>
          </cell>
          <cell r="E102">
            <v>0</v>
          </cell>
          <cell r="F102">
            <v>0</v>
          </cell>
          <cell r="G102">
            <v>0</v>
          </cell>
          <cell r="H102">
            <v>52208</v>
          </cell>
          <cell r="I102">
            <v>47690</v>
          </cell>
          <cell r="J102">
            <v>54663</v>
          </cell>
          <cell r="K102">
            <v>49741</v>
          </cell>
          <cell r="L102">
            <v>47265</v>
          </cell>
          <cell r="M102">
            <v>37739</v>
          </cell>
          <cell r="N102">
            <v>32987</v>
          </cell>
          <cell r="O102">
            <v>36734</v>
          </cell>
          <cell r="P102">
            <v>43890</v>
          </cell>
          <cell r="Q102">
            <v>57051</v>
          </cell>
          <cell r="R102">
            <v>57538</v>
          </cell>
          <cell r="S102">
            <v>57427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B103">
            <v>0</v>
          </cell>
          <cell r="C103">
            <v>21</v>
          </cell>
          <cell r="D103" t="str">
            <v>ООО  "Русэнергосбыт"</v>
          </cell>
          <cell r="E103">
            <v>0</v>
          </cell>
          <cell r="F103">
            <v>0</v>
          </cell>
          <cell r="G103">
            <v>0</v>
          </cell>
          <cell r="H103">
            <v>52208</v>
          </cell>
          <cell r="I103">
            <v>47690</v>
          </cell>
          <cell r="J103">
            <v>54663</v>
          </cell>
          <cell r="K103">
            <v>49741</v>
          </cell>
          <cell r="L103">
            <v>47265</v>
          </cell>
          <cell r="M103">
            <v>37739</v>
          </cell>
          <cell r="N103">
            <v>32987</v>
          </cell>
          <cell r="O103">
            <v>36734</v>
          </cell>
          <cell r="P103">
            <v>43890</v>
          </cell>
          <cell r="Q103">
            <v>57051</v>
          </cell>
          <cell r="R103">
            <v>57538</v>
          </cell>
          <cell r="S103">
            <v>57427</v>
          </cell>
          <cell r="T103">
            <v>154561</v>
          </cell>
          <cell r="U103">
            <v>134745</v>
          </cell>
          <cell r="V103">
            <v>113611</v>
          </cell>
          <cell r="W103">
            <v>172016</v>
          </cell>
          <cell r="X103">
            <v>574933</v>
          </cell>
        </row>
        <row r="104">
          <cell r="B104">
            <v>120</v>
          </cell>
          <cell r="C104">
            <v>10</v>
          </cell>
          <cell r="D104" t="str">
            <v>Пром. до 750 кВА   ВН</v>
          </cell>
          <cell r="E104">
            <v>1006</v>
          </cell>
          <cell r="F104">
            <v>0</v>
          </cell>
          <cell r="G104">
            <v>0</v>
          </cell>
          <cell r="H104">
            <v>52208</v>
          </cell>
          <cell r="I104">
            <v>47690</v>
          </cell>
          <cell r="J104">
            <v>54663</v>
          </cell>
          <cell r="K104">
            <v>49741</v>
          </cell>
          <cell r="L104">
            <v>47265</v>
          </cell>
          <cell r="M104">
            <v>37739</v>
          </cell>
          <cell r="N104">
            <v>32987</v>
          </cell>
          <cell r="O104">
            <v>36734</v>
          </cell>
          <cell r="P104">
            <v>43890</v>
          </cell>
          <cell r="Q104">
            <v>57051</v>
          </cell>
          <cell r="R104">
            <v>57538</v>
          </cell>
          <cell r="S104">
            <v>57427</v>
          </cell>
          <cell r="T104">
            <v>154561</v>
          </cell>
          <cell r="U104">
            <v>134745</v>
          </cell>
          <cell r="V104">
            <v>113611</v>
          </cell>
          <cell r="W104">
            <v>172016</v>
          </cell>
          <cell r="X104">
            <v>574933</v>
          </cell>
        </row>
        <row r="105">
          <cell r="B105">
            <v>117</v>
          </cell>
          <cell r="C105">
            <v>10</v>
          </cell>
          <cell r="D105" t="str">
            <v>Пром. до 750 кВА   ВН</v>
          </cell>
          <cell r="E105">
            <v>0</v>
          </cell>
          <cell r="F105">
            <v>0</v>
          </cell>
          <cell r="G105">
            <v>0</v>
          </cell>
          <cell r="H105">
            <v>52208</v>
          </cell>
          <cell r="I105">
            <v>47690</v>
          </cell>
          <cell r="J105">
            <v>54663</v>
          </cell>
          <cell r="K105">
            <v>49741</v>
          </cell>
          <cell r="L105">
            <v>47265</v>
          </cell>
          <cell r="M105">
            <v>37739</v>
          </cell>
          <cell r="N105">
            <v>32987</v>
          </cell>
          <cell r="O105">
            <v>36734</v>
          </cell>
          <cell r="P105">
            <v>43890</v>
          </cell>
          <cell r="Q105">
            <v>57051</v>
          </cell>
          <cell r="R105">
            <v>57538</v>
          </cell>
          <cell r="S105">
            <v>57427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B106">
            <v>0</v>
          </cell>
          <cell r="C106">
            <v>12</v>
          </cell>
          <cell r="D106" t="str">
            <v>ИП  Белый В. Н.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B107">
            <v>121</v>
          </cell>
          <cell r="C107">
            <v>26</v>
          </cell>
          <cell r="D107" t="str">
            <v>Непромышленные потребители НН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B108">
            <v>118</v>
          </cell>
          <cell r="C108">
            <v>26</v>
          </cell>
          <cell r="D108" t="str">
            <v>Непромышленные потребители НН</v>
          </cell>
          <cell r="E108">
            <v>0</v>
          </cell>
          <cell r="F108">
            <v>0</v>
          </cell>
          <cell r="G108">
            <v>0</v>
          </cell>
          <cell r="H108">
            <v>7</v>
          </cell>
          <cell r="I108">
            <v>5</v>
          </cell>
          <cell r="J108">
            <v>5</v>
          </cell>
          <cell r="K108">
            <v>5</v>
          </cell>
          <cell r="L108">
            <v>5</v>
          </cell>
          <cell r="M108">
            <v>4</v>
          </cell>
          <cell r="N108">
            <v>4</v>
          </cell>
          <cell r="O108">
            <v>4</v>
          </cell>
          <cell r="P108">
            <v>4</v>
          </cell>
          <cell r="Q108">
            <v>6</v>
          </cell>
          <cell r="R108">
            <v>6</v>
          </cell>
          <cell r="S108">
            <v>6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</row>
        <row r="109">
          <cell r="B109">
            <v>0</v>
          </cell>
          <cell r="C109">
            <v>12</v>
          </cell>
          <cell r="D109" t="str">
            <v>МУП  "МИД"</v>
          </cell>
          <cell r="E109">
            <v>0</v>
          </cell>
          <cell r="F109">
            <v>0</v>
          </cell>
          <cell r="G109">
            <v>0</v>
          </cell>
          <cell r="H109">
            <v>17.5</v>
          </cell>
          <cell r="I109">
            <v>12.5</v>
          </cell>
          <cell r="J109">
            <v>12</v>
          </cell>
          <cell r="K109">
            <v>10</v>
          </cell>
          <cell r="L109">
            <v>8.5</v>
          </cell>
          <cell r="M109">
            <v>6.5</v>
          </cell>
          <cell r="N109">
            <v>6.5</v>
          </cell>
          <cell r="O109">
            <v>8.5</v>
          </cell>
          <cell r="P109">
            <v>10</v>
          </cell>
          <cell r="Q109">
            <v>13.5</v>
          </cell>
          <cell r="R109">
            <v>14.5</v>
          </cell>
          <cell r="S109">
            <v>14.5</v>
          </cell>
          <cell r="T109">
            <v>42</v>
          </cell>
          <cell r="U109">
            <v>25</v>
          </cell>
          <cell r="V109">
            <v>25</v>
          </cell>
          <cell r="W109">
            <v>42.5</v>
          </cell>
          <cell r="X109">
            <v>134.5</v>
          </cell>
        </row>
        <row r="110">
          <cell r="B110">
            <v>122</v>
          </cell>
          <cell r="C110">
            <v>12</v>
          </cell>
          <cell r="D110" t="str">
            <v>Пром. до 750 кВА   СН2</v>
          </cell>
          <cell r="E110">
            <v>1004</v>
          </cell>
          <cell r="F110">
            <v>0</v>
          </cell>
          <cell r="G110">
            <v>0</v>
          </cell>
          <cell r="H110">
            <v>7</v>
          </cell>
          <cell r="I110">
            <v>5</v>
          </cell>
          <cell r="J110">
            <v>5</v>
          </cell>
          <cell r="K110">
            <v>5</v>
          </cell>
          <cell r="L110">
            <v>5</v>
          </cell>
          <cell r="M110">
            <v>4</v>
          </cell>
          <cell r="N110">
            <v>4</v>
          </cell>
          <cell r="O110">
            <v>4</v>
          </cell>
          <cell r="P110">
            <v>4</v>
          </cell>
          <cell r="Q110">
            <v>6</v>
          </cell>
          <cell r="R110">
            <v>6</v>
          </cell>
          <cell r="S110">
            <v>6</v>
          </cell>
          <cell r="T110">
            <v>17</v>
          </cell>
          <cell r="U110">
            <v>14</v>
          </cell>
          <cell r="V110">
            <v>12</v>
          </cell>
          <cell r="W110">
            <v>18</v>
          </cell>
          <cell r="X110">
            <v>61</v>
          </cell>
        </row>
        <row r="111">
          <cell r="B111">
            <v>123</v>
          </cell>
          <cell r="C111">
            <v>12</v>
          </cell>
          <cell r="D111" t="str">
            <v>Пром. до 750 кВА   СН2</v>
          </cell>
          <cell r="E111">
            <v>1004</v>
          </cell>
          <cell r="F111">
            <v>0</v>
          </cell>
          <cell r="G111">
            <v>0</v>
          </cell>
          <cell r="H111">
            <v>7</v>
          </cell>
          <cell r="I111">
            <v>5</v>
          </cell>
          <cell r="J111">
            <v>5</v>
          </cell>
          <cell r="K111">
            <v>5</v>
          </cell>
          <cell r="L111">
            <v>5</v>
          </cell>
          <cell r="M111">
            <v>4</v>
          </cell>
          <cell r="N111">
            <v>4</v>
          </cell>
          <cell r="O111">
            <v>4</v>
          </cell>
          <cell r="P111">
            <v>4</v>
          </cell>
          <cell r="Q111">
            <v>6</v>
          </cell>
          <cell r="R111">
            <v>6</v>
          </cell>
          <cell r="S111">
            <v>6</v>
          </cell>
          <cell r="T111">
            <v>17</v>
          </cell>
          <cell r="U111">
            <v>14</v>
          </cell>
          <cell r="V111">
            <v>12</v>
          </cell>
          <cell r="W111">
            <v>18</v>
          </cell>
          <cell r="X111">
            <v>61</v>
          </cell>
        </row>
        <row r="112">
          <cell r="C112">
            <v>13</v>
          </cell>
          <cell r="D112" t="str">
            <v>Пром. до 750 кВА   СН2</v>
          </cell>
          <cell r="E112">
            <v>1007</v>
          </cell>
          <cell r="F112">
            <v>0</v>
          </cell>
          <cell r="G112">
            <v>0</v>
          </cell>
          <cell r="H112">
            <v>8</v>
          </cell>
          <cell r="I112">
            <v>5</v>
          </cell>
          <cell r="J112">
            <v>5</v>
          </cell>
          <cell r="K112">
            <v>3</v>
          </cell>
          <cell r="L112">
            <v>2</v>
          </cell>
          <cell r="M112">
            <v>1</v>
          </cell>
          <cell r="N112">
            <v>1</v>
          </cell>
          <cell r="O112">
            <v>3</v>
          </cell>
          <cell r="P112">
            <v>4</v>
          </cell>
          <cell r="Q112">
            <v>5</v>
          </cell>
          <cell r="R112">
            <v>6</v>
          </cell>
          <cell r="S112">
            <v>6</v>
          </cell>
          <cell r="T112">
            <v>18</v>
          </cell>
          <cell r="U112">
            <v>6</v>
          </cell>
          <cell r="V112">
            <v>8</v>
          </cell>
          <cell r="W112">
            <v>17</v>
          </cell>
          <cell r="X112">
            <v>49</v>
          </cell>
        </row>
        <row r="113">
          <cell r="B113">
            <v>0</v>
          </cell>
          <cell r="C113">
            <v>15</v>
          </cell>
          <cell r="D113" t="str">
            <v>ООО "МЕТА"</v>
          </cell>
          <cell r="E113">
            <v>1007</v>
          </cell>
          <cell r="F113">
            <v>1004</v>
          </cell>
          <cell r="G113">
            <v>1012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B114">
            <v>123</v>
          </cell>
          <cell r="C114">
            <v>11</v>
          </cell>
          <cell r="D114" t="str">
            <v>Пром. до 750 кВА   ВН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C115">
            <v>11</v>
          </cell>
          <cell r="D115" t="str">
            <v>Пром. до 750 кВА   ВН</v>
          </cell>
          <cell r="E115">
            <v>0</v>
          </cell>
          <cell r="F115">
            <v>0</v>
          </cell>
          <cell r="G115">
            <v>0</v>
          </cell>
          <cell r="H115">
            <v>45</v>
          </cell>
          <cell r="I115">
            <v>40</v>
          </cell>
          <cell r="J115">
            <v>30</v>
          </cell>
          <cell r="K115">
            <v>25</v>
          </cell>
          <cell r="L115">
            <v>20</v>
          </cell>
          <cell r="M115">
            <v>15</v>
          </cell>
          <cell r="N115">
            <v>10</v>
          </cell>
          <cell r="O115">
            <v>10</v>
          </cell>
          <cell r="P115">
            <v>25</v>
          </cell>
          <cell r="Q115">
            <v>30</v>
          </cell>
          <cell r="R115">
            <v>35</v>
          </cell>
          <cell r="S115">
            <v>40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B116">
            <v>0</v>
          </cell>
          <cell r="C116">
            <v>12</v>
          </cell>
          <cell r="D116" t="str">
            <v>ПК "Градиент"</v>
          </cell>
          <cell r="E116">
            <v>0</v>
          </cell>
          <cell r="F116">
            <v>0</v>
          </cell>
          <cell r="G116">
            <v>0</v>
          </cell>
          <cell r="H116">
            <v>45</v>
          </cell>
          <cell r="I116">
            <v>40</v>
          </cell>
          <cell r="J116">
            <v>30</v>
          </cell>
          <cell r="K116">
            <v>25</v>
          </cell>
          <cell r="L116">
            <v>20</v>
          </cell>
          <cell r="M116">
            <v>15</v>
          </cell>
          <cell r="N116">
            <v>10</v>
          </cell>
          <cell r="O116">
            <v>10</v>
          </cell>
          <cell r="P116">
            <v>25</v>
          </cell>
          <cell r="Q116">
            <v>30</v>
          </cell>
          <cell r="R116">
            <v>35</v>
          </cell>
          <cell r="S116">
            <v>40</v>
          </cell>
          <cell r="T116">
            <v>115</v>
          </cell>
          <cell r="U116">
            <v>60</v>
          </cell>
          <cell r="V116">
            <v>45</v>
          </cell>
          <cell r="W116">
            <v>105</v>
          </cell>
          <cell r="X116">
            <v>325</v>
          </cell>
        </row>
        <row r="117">
          <cell r="B117">
            <v>124</v>
          </cell>
          <cell r="C117">
            <v>12</v>
          </cell>
          <cell r="D117" t="str">
            <v>Пром. до 750 кВА   СН2</v>
          </cell>
          <cell r="E117">
            <v>1000</v>
          </cell>
          <cell r="F117">
            <v>0</v>
          </cell>
          <cell r="G117">
            <v>0</v>
          </cell>
          <cell r="H117">
            <v>45</v>
          </cell>
          <cell r="I117">
            <v>40</v>
          </cell>
          <cell r="J117">
            <v>30</v>
          </cell>
          <cell r="K117">
            <v>25</v>
          </cell>
          <cell r="L117">
            <v>20</v>
          </cell>
          <cell r="M117">
            <v>15</v>
          </cell>
          <cell r="N117">
            <v>10</v>
          </cell>
          <cell r="O117">
            <v>10</v>
          </cell>
          <cell r="P117">
            <v>25</v>
          </cell>
          <cell r="Q117">
            <v>30</v>
          </cell>
          <cell r="R117">
            <v>35</v>
          </cell>
          <cell r="S117">
            <v>40</v>
          </cell>
          <cell r="T117">
            <v>115</v>
          </cell>
          <cell r="U117">
            <v>60</v>
          </cell>
          <cell r="V117">
            <v>45</v>
          </cell>
          <cell r="W117">
            <v>105</v>
          </cell>
          <cell r="X117">
            <v>325</v>
          </cell>
        </row>
        <row r="118">
          <cell r="C118">
            <v>12</v>
          </cell>
          <cell r="D118" t="str">
            <v>Пром. до 750 кВА   СН2</v>
          </cell>
          <cell r="E118">
            <v>1000</v>
          </cell>
          <cell r="F118">
            <v>0</v>
          </cell>
          <cell r="G118">
            <v>0</v>
          </cell>
          <cell r="H118">
            <v>45</v>
          </cell>
          <cell r="I118">
            <v>40</v>
          </cell>
          <cell r="J118">
            <v>30</v>
          </cell>
          <cell r="K118">
            <v>25</v>
          </cell>
          <cell r="L118">
            <v>20</v>
          </cell>
          <cell r="M118">
            <v>15</v>
          </cell>
          <cell r="N118">
            <v>10</v>
          </cell>
          <cell r="O118">
            <v>10</v>
          </cell>
          <cell r="P118">
            <v>25</v>
          </cell>
          <cell r="Q118">
            <v>30</v>
          </cell>
          <cell r="R118">
            <v>35</v>
          </cell>
          <cell r="S118">
            <v>40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B119">
            <v>0</v>
          </cell>
          <cell r="C119">
            <v>13</v>
          </cell>
          <cell r="D119" t="str">
            <v>ООО СК "Север"</v>
          </cell>
          <cell r="E119">
            <v>0</v>
          </cell>
          <cell r="F119">
            <v>0</v>
          </cell>
          <cell r="G119">
            <v>0</v>
          </cell>
          <cell r="H119">
            <v>8</v>
          </cell>
          <cell r="I119">
            <v>7</v>
          </cell>
          <cell r="J119">
            <v>6</v>
          </cell>
          <cell r="K119">
            <v>5.5</v>
          </cell>
          <cell r="L119">
            <v>4.5</v>
          </cell>
          <cell r="M119">
            <v>3</v>
          </cell>
          <cell r="N119">
            <v>2</v>
          </cell>
          <cell r="O119">
            <v>1.5</v>
          </cell>
          <cell r="P119">
            <v>1</v>
          </cell>
          <cell r="Q119">
            <v>3</v>
          </cell>
          <cell r="R119">
            <v>3.5</v>
          </cell>
          <cell r="S119">
            <v>5</v>
          </cell>
          <cell r="T119">
            <v>21</v>
          </cell>
          <cell r="U119">
            <v>13</v>
          </cell>
          <cell r="V119">
            <v>4.5</v>
          </cell>
          <cell r="W119">
            <v>11.5</v>
          </cell>
          <cell r="X119">
            <v>50</v>
          </cell>
        </row>
        <row r="120">
          <cell r="B120">
            <v>125</v>
          </cell>
          <cell r="C120">
            <v>11</v>
          </cell>
          <cell r="D120" t="str">
            <v>Пром. до 750 кВА   ВН</v>
          </cell>
          <cell r="E120">
            <v>1000</v>
          </cell>
          <cell r="F120">
            <v>0</v>
          </cell>
          <cell r="G120">
            <v>0</v>
          </cell>
          <cell r="H120">
            <v>8</v>
          </cell>
          <cell r="I120">
            <v>7</v>
          </cell>
          <cell r="J120">
            <v>6</v>
          </cell>
          <cell r="K120">
            <v>5.5</v>
          </cell>
          <cell r="L120">
            <v>4.5</v>
          </cell>
          <cell r="M120">
            <v>3</v>
          </cell>
          <cell r="N120">
            <v>2</v>
          </cell>
          <cell r="O120">
            <v>1.5</v>
          </cell>
          <cell r="P120">
            <v>1</v>
          </cell>
          <cell r="Q120">
            <v>3</v>
          </cell>
          <cell r="R120">
            <v>3.5</v>
          </cell>
          <cell r="S120">
            <v>5</v>
          </cell>
          <cell r="T120">
            <v>21</v>
          </cell>
          <cell r="U120">
            <v>13</v>
          </cell>
          <cell r="V120">
            <v>4.5</v>
          </cell>
          <cell r="W120">
            <v>11.5</v>
          </cell>
          <cell r="X120">
            <v>50</v>
          </cell>
        </row>
        <row r="121">
          <cell r="C121">
            <v>11</v>
          </cell>
          <cell r="D121" t="str">
            <v>Пром. до 750 кВА   ВН</v>
          </cell>
          <cell r="E121">
            <v>1000</v>
          </cell>
          <cell r="F121">
            <v>0</v>
          </cell>
          <cell r="G121">
            <v>0</v>
          </cell>
          <cell r="H121">
            <v>8</v>
          </cell>
          <cell r="I121">
            <v>7</v>
          </cell>
          <cell r="J121">
            <v>6</v>
          </cell>
          <cell r="K121">
            <v>5.5</v>
          </cell>
          <cell r="L121">
            <v>4.5</v>
          </cell>
          <cell r="M121">
            <v>3</v>
          </cell>
          <cell r="N121">
            <v>2</v>
          </cell>
          <cell r="O121">
            <v>1.5</v>
          </cell>
          <cell r="P121">
            <v>1</v>
          </cell>
          <cell r="Q121">
            <v>3</v>
          </cell>
          <cell r="R121">
            <v>3.5</v>
          </cell>
          <cell r="S121">
            <v>5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B122">
            <v>0</v>
          </cell>
          <cell r="C122">
            <v>12</v>
          </cell>
          <cell r="D122" t="str">
            <v>Новый Абонент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B123">
            <v>126</v>
          </cell>
          <cell r="C123">
            <v>12</v>
          </cell>
          <cell r="D123" t="str">
            <v>Пром. до 750 кВА   СН2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B124">
            <v>123</v>
          </cell>
          <cell r="C124">
            <v>12</v>
          </cell>
          <cell r="D124" t="str">
            <v>Пром. до 750 кВА   СН2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B125">
            <v>0</v>
          </cell>
          <cell r="C125">
            <v>13</v>
          </cell>
          <cell r="D125" t="str">
            <v>Новый Абонент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</row>
        <row r="126">
          <cell r="B126">
            <v>127</v>
          </cell>
          <cell r="C126">
            <v>11</v>
          </cell>
          <cell r="D126" t="str">
            <v>Пром. до 750 кВА   ВН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B127">
            <v>124</v>
          </cell>
          <cell r="C127">
            <v>11</v>
          </cell>
          <cell r="D127" t="str">
            <v>Пром. до 750 кВА   ВН</v>
          </cell>
          <cell r="E127">
            <v>0</v>
          </cell>
          <cell r="F127">
            <v>0</v>
          </cell>
          <cell r="G127">
            <v>0</v>
          </cell>
          <cell r="H127">
            <v>45</v>
          </cell>
          <cell r="I127">
            <v>40</v>
          </cell>
          <cell r="J127">
            <v>30</v>
          </cell>
          <cell r="K127">
            <v>25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5</v>
          </cell>
          <cell r="S127">
            <v>15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B128">
            <v>0</v>
          </cell>
          <cell r="C128">
            <v>12</v>
          </cell>
          <cell r="D128" t="str">
            <v>Новый Абонент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</row>
        <row r="129">
          <cell r="B129">
            <v>128</v>
          </cell>
          <cell r="C129">
            <v>11</v>
          </cell>
          <cell r="D129" t="str">
            <v>Пром. до 750 кВА   ВН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</row>
        <row r="130">
          <cell r="B130">
            <v>125</v>
          </cell>
          <cell r="C130">
            <v>11</v>
          </cell>
          <cell r="D130" t="str">
            <v>Пром. до 750 кВА   ВН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6</v>
          </cell>
          <cell r="M130">
            <v>185</v>
          </cell>
          <cell r="N130">
            <v>185</v>
          </cell>
          <cell r="O130">
            <v>185</v>
          </cell>
          <cell r="P130">
            <v>6</v>
          </cell>
          <cell r="Q130">
            <v>6</v>
          </cell>
          <cell r="R130">
            <v>6</v>
          </cell>
          <cell r="S130">
            <v>6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B131">
            <v>0</v>
          </cell>
          <cell r="C131">
            <v>12</v>
          </cell>
          <cell r="D131" t="str">
            <v>Новый Абонент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</row>
        <row r="132">
          <cell r="B132">
            <v>129</v>
          </cell>
          <cell r="C132">
            <v>11</v>
          </cell>
          <cell r="D132" t="str">
            <v>Пром. до 750 кВА   ВН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</row>
        <row r="133">
          <cell r="B133">
            <v>126</v>
          </cell>
          <cell r="C133">
            <v>11</v>
          </cell>
          <cell r="D133" t="str">
            <v>Пром. до 750 кВА   ВН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B134">
            <v>0</v>
          </cell>
          <cell r="C134">
            <v>12</v>
          </cell>
          <cell r="D134" t="str">
            <v>Новый Абонент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</row>
        <row r="135">
          <cell r="B135">
            <v>130</v>
          </cell>
          <cell r="C135">
            <v>11</v>
          </cell>
          <cell r="D135" t="str">
            <v>Пром. до 750 кВА   ВН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</row>
        <row r="136">
          <cell r="B136">
            <v>127</v>
          </cell>
          <cell r="C136">
            <v>11</v>
          </cell>
          <cell r="D136" t="str">
            <v>Пром. до 750 кВА   ВН</v>
          </cell>
          <cell r="E136">
            <v>0</v>
          </cell>
          <cell r="F136">
            <v>0</v>
          </cell>
          <cell r="G136">
            <v>0</v>
          </cell>
          <cell r="H136">
            <v>0.9</v>
          </cell>
          <cell r="I136">
            <v>0.9</v>
          </cell>
          <cell r="J136">
            <v>0.82</v>
          </cell>
          <cell r="K136">
            <v>0.7</v>
          </cell>
          <cell r="L136">
            <v>0.5</v>
          </cell>
          <cell r="M136">
            <v>0.17</v>
          </cell>
          <cell r="N136">
            <v>0.17</v>
          </cell>
          <cell r="O136">
            <v>0.2</v>
          </cell>
          <cell r="P136">
            <v>0.45</v>
          </cell>
          <cell r="Q136">
            <v>0.57999999999999996</v>
          </cell>
          <cell r="R136">
            <v>0.72</v>
          </cell>
          <cell r="S136">
            <v>0.9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B137">
            <v>0</v>
          </cell>
          <cell r="C137">
            <v>12</v>
          </cell>
          <cell r="D137" t="str">
            <v>МУП "Фармация"</v>
          </cell>
          <cell r="E137">
            <v>0</v>
          </cell>
          <cell r="F137">
            <v>0</v>
          </cell>
          <cell r="G137">
            <v>0</v>
          </cell>
          <cell r="H137">
            <v>22.8</v>
          </cell>
          <cell r="I137">
            <v>21.9</v>
          </cell>
          <cell r="J137">
            <v>19.62</v>
          </cell>
          <cell r="K137">
            <v>18</v>
          </cell>
          <cell r="L137">
            <v>14</v>
          </cell>
          <cell r="M137">
            <v>11.17</v>
          </cell>
          <cell r="N137">
            <v>11.17</v>
          </cell>
          <cell r="O137">
            <v>11.2</v>
          </cell>
          <cell r="P137">
            <v>13.649999999999999</v>
          </cell>
          <cell r="Q137">
            <v>16.380000000000003</v>
          </cell>
          <cell r="R137">
            <v>19.82</v>
          </cell>
          <cell r="S137">
            <v>22.099999999999998</v>
          </cell>
          <cell r="T137">
            <v>64.320000000000007</v>
          </cell>
          <cell r="U137">
            <v>43.17</v>
          </cell>
          <cell r="V137">
            <v>36.019999999999996</v>
          </cell>
          <cell r="W137">
            <v>58.3</v>
          </cell>
          <cell r="X137">
            <v>201.81</v>
          </cell>
        </row>
        <row r="138">
          <cell r="B138">
            <v>150</v>
          </cell>
          <cell r="C138">
            <v>23</v>
          </cell>
          <cell r="D138" t="str">
            <v>Непромышленные потребители СН2</v>
          </cell>
          <cell r="E138">
            <v>1004</v>
          </cell>
          <cell r="F138">
            <v>0</v>
          </cell>
          <cell r="G138">
            <v>0</v>
          </cell>
          <cell r="H138">
            <v>0.9</v>
          </cell>
          <cell r="I138">
            <v>0.9</v>
          </cell>
          <cell r="J138">
            <v>0.82</v>
          </cell>
          <cell r="K138">
            <v>0.7</v>
          </cell>
          <cell r="L138">
            <v>0.5</v>
          </cell>
          <cell r="M138">
            <v>0.17</v>
          </cell>
          <cell r="N138">
            <v>0.17</v>
          </cell>
          <cell r="O138">
            <v>0.2</v>
          </cell>
          <cell r="P138">
            <v>0.45</v>
          </cell>
          <cell r="Q138">
            <v>0.57999999999999996</v>
          </cell>
          <cell r="R138">
            <v>0.72</v>
          </cell>
          <cell r="S138">
            <v>0.9</v>
          </cell>
          <cell r="T138">
            <v>2.62</v>
          </cell>
          <cell r="U138">
            <v>1.3699999999999999</v>
          </cell>
          <cell r="V138">
            <v>0.82000000000000006</v>
          </cell>
          <cell r="W138">
            <v>2.1999999999999997</v>
          </cell>
          <cell r="X138">
            <v>7.0100000000000007</v>
          </cell>
        </row>
        <row r="139">
          <cell r="B139">
            <v>128</v>
          </cell>
          <cell r="C139">
            <v>23</v>
          </cell>
          <cell r="D139" t="str">
            <v>Непромышленные потребители СН2</v>
          </cell>
          <cell r="E139">
            <v>1004</v>
          </cell>
          <cell r="F139">
            <v>0</v>
          </cell>
          <cell r="G139">
            <v>0</v>
          </cell>
          <cell r="H139">
            <v>0.9</v>
          </cell>
          <cell r="I139">
            <v>0.9</v>
          </cell>
          <cell r="J139">
            <v>0.82</v>
          </cell>
          <cell r="K139">
            <v>0.7</v>
          </cell>
          <cell r="L139">
            <v>0.5</v>
          </cell>
          <cell r="M139">
            <v>0.17</v>
          </cell>
          <cell r="N139">
            <v>0.17</v>
          </cell>
          <cell r="O139">
            <v>0.2</v>
          </cell>
          <cell r="P139">
            <v>0.45</v>
          </cell>
          <cell r="Q139">
            <v>0.57999999999999996</v>
          </cell>
          <cell r="R139">
            <v>0.72</v>
          </cell>
          <cell r="S139">
            <v>0.9</v>
          </cell>
          <cell r="T139">
            <v>2.62</v>
          </cell>
          <cell r="U139">
            <v>1.3699999999999999</v>
          </cell>
          <cell r="V139">
            <v>0.82000000000000006</v>
          </cell>
          <cell r="W139">
            <v>2.1999999999999997</v>
          </cell>
          <cell r="X139">
            <v>7.0100000000000007</v>
          </cell>
        </row>
        <row r="140">
          <cell r="C140">
            <v>26</v>
          </cell>
          <cell r="D140" t="str">
            <v>Непромышленные потребители НН</v>
          </cell>
          <cell r="E140">
            <v>1007</v>
          </cell>
          <cell r="F140">
            <v>1004</v>
          </cell>
          <cell r="G140">
            <v>0</v>
          </cell>
          <cell r="H140">
            <v>8.6999999999999993</v>
          </cell>
          <cell r="I140">
            <v>8.5</v>
          </cell>
          <cell r="J140">
            <v>7</v>
          </cell>
          <cell r="K140">
            <v>5.8</v>
          </cell>
          <cell r="L140">
            <v>4.9000000000000004</v>
          </cell>
          <cell r="M140">
            <v>4.5</v>
          </cell>
          <cell r="N140">
            <v>4.5</v>
          </cell>
          <cell r="O140">
            <v>4.5</v>
          </cell>
          <cell r="P140">
            <v>5.5</v>
          </cell>
          <cell r="Q140">
            <v>7</v>
          </cell>
          <cell r="R140">
            <v>8</v>
          </cell>
          <cell r="S140">
            <v>8.5</v>
          </cell>
          <cell r="T140">
            <v>24.2</v>
          </cell>
          <cell r="U140">
            <v>15.2</v>
          </cell>
          <cell r="V140">
            <v>14.5</v>
          </cell>
          <cell r="W140">
            <v>23.5</v>
          </cell>
          <cell r="X140">
            <v>77.400000000000006</v>
          </cell>
        </row>
        <row r="141">
          <cell r="B141">
            <v>301</v>
          </cell>
          <cell r="C141">
            <v>27</v>
          </cell>
          <cell r="D141" t="str">
            <v>Непромышленные потребители НН</v>
          </cell>
          <cell r="E141">
            <v>1007</v>
          </cell>
          <cell r="F141">
            <v>1004</v>
          </cell>
          <cell r="G141">
            <v>0</v>
          </cell>
          <cell r="H141">
            <v>8</v>
          </cell>
          <cell r="I141">
            <v>7.5</v>
          </cell>
          <cell r="J141">
            <v>7</v>
          </cell>
          <cell r="K141">
            <v>6.8</v>
          </cell>
          <cell r="L141">
            <v>4</v>
          </cell>
          <cell r="M141">
            <v>3</v>
          </cell>
          <cell r="N141">
            <v>3</v>
          </cell>
          <cell r="O141">
            <v>3</v>
          </cell>
          <cell r="P141">
            <v>3</v>
          </cell>
          <cell r="Q141">
            <v>4</v>
          </cell>
          <cell r="R141">
            <v>6</v>
          </cell>
          <cell r="S141">
            <v>7.5</v>
          </cell>
          <cell r="T141">
            <v>22.5</v>
          </cell>
          <cell r="U141">
            <v>13.8</v>
          </cell>
          <cell r="V141">
            <v>9</v>
          </cell>
          <cell r="W141">
            <v>17.5</v>
          </cell>
          <cell r="X141">
            <v>62.8</v>
          </cell>
        </row>
        <row r="142">
          <cell r="B142">
            <v>129</v>
          </cell>
          <cell r="C142">
            <v>29</v>
          </cell>
          <cell r="D142" t="str">
            <v>Непромышленные потребители НН</v>
          </cell>
          <cell r="E142">
            <v>1007</v>
          </cell>
          <cell r="F142">
            <v>1012</v>
          </cell>
          <cell r="G142">
            <v>0</v>
          </cell>
          <cell r="H142">
            <v>1.2</v>
          </cell>
          <cell r="I142">
            <v>1</v>
          </cell>
          <cell r="J142">
            <v>0.8</v>
          </cell>
          <cell r="K142">
            <v>0.7</v>
          </cell>
          <cell r="L142">
            <v>0.6</v>
          </cell>
          <cell r="M142">
            <v>0.5</v>
          </cell>
          <cell r="N142">
            <v>0.5</v>
          </cell>
          <cell r="O142">
            <v>0.5</v>
          </cell>
          <cell r="P142">
            <v>0.7</v>
          </cell>
          <cell r="Q142">
            <v>0.8</v>
          </cell>
          <cell r="R142">
            <v>1.1000000000000001</v>
          </cell>
          <cell r="S142">
            <v>1.2</v>
          </cell>
          <cell r="T142">
            <v>3</v>
          </cell>
          <cell r="U142">
            <v>1.7999999999999998</v>
          </cell>
          <cell r="V142">
            <v>1.7</v>
          </cell>
          <cell r="W142">
            <v>3.1</v>
          </cell>
          <cell r="X142">
            <v>9.6</v>
          </cell>
        </row>
        <row r="143">
          <cell r="B143">
            <v>0</v>
          </cell>
          <cell r="C143">
            <v>87</v>
          </cell>
          <cell r="D143" t="str">
            <v>"Запсибкомбанк" ОАО</v>
          </cell>
          <cell r="E143">
            <v>1006</v>
          </cell>
          <cell r="F143">
            <v>0</v>
          </cell>
          <cell r="G143">
            <v>0</v>
          </cell>
          <cell r="H143">
            <v>38.24</v>
          </cell>
          <cell r="I143">
            <v>37.44</v>
          </cell>
          <cell r="J143">
            <v>27.54</v>
          </cell>
          <cell r="K143">
            <v>27.54</v>
          </cell>
          <cell r="L143">
            <v>20.22</v>
          </cell>
          <cell r="M143">
            <v>20.399999999999999</v>
          </cell>
          <cell r="N143">
            <v>23.4</v>
          </cell>
          <cell r="O143">
            <v>21.22</v>
          </cell>
          <cell r="P143">
            <v>23.24</v>
          </cell>
          <cell r="Q143">
            <v>28.04</v>
          </cell>
          <cell r="R143">
            <v>32.24</v>
          </cell>
          <cell r="S143">
            <v>33.44</v>
          </cell>
          <cell r="T143">
            <v>103.22</v>
          </cell>
          <cell r="U143">
            <v>68.16</v>
          </cell>
          <cell r="V143">
            <v>67.86</v>
          </cell>
          <cell r="W143">
            <v>93.72</v>
          </cell>
          <cell r="X143">
            <v>332.96000000000004</v>
          </cell>
        </row>
        <row r="144">
          <cell r="B144">
            <v>301</v>
          </cell>
          <cell r="C144">
            <v>26</v>
          </cell>
          <cell r="D144" t="str">
            <v>Непромышленные потребители НН</v>
          </cell>
          <cell r="E144">
            <v>1007</v>
          </cell>
          <cell r="F144">
            <v>0</v>
          </cell>
          <cell r="G144">
            <v>0</v>
          </cell>
          <cell r="H144">
            <v>36</v>
          </cell>
          <cell r="I144">
            <v>35</v>
          </cell>
          <cell r="J144">
            <v>26</v>
          </cell>
          <cell r="K144">
            <v>26</v>
          </cell>
          <cell r="L144">
            <v>19</v>
          </cell>
          <cell r="M144">
            <v>19</v>
          </cell>
          <cell r="N144">
            <v>22</v>
          </cell>
          <cell r="O144">
            <v>20</v>
          </cell>
          <cell r="P144">
            <v>22</v>
          </cell>
          <cell r="Q144">
            <v>26</v>
          </cell>
          <cell r="R144">
            <v>30</v>
          </cell>
          <cell r="S144">
            <v>31</v>
          </cell>
          <cell r="T144">
            <v>97</v>
          </cell>
          <cell r="U144">
            <v>64</v>
          </cell>
          <cell r="V144">
            <v>64</v>
          </cell>
          <cell r="W144">
            <v>87</v>
          </cell>
          <cell r="X144">
            <v>312</v>
          </cell>
        </row>
        <row r="145">
          <cell r="B145">
            <v>302</v>
          </cell>
          <cell r="C145">
            <v>26</v>
          </cell>
          <cell r="D145" t="str">
            <v>Непромышленные потребители НН</v>
          </cell>
          <cell r="E145">
            <v>1007</v>
          </cell>
          <cell r="F145">
            <v>0</v>
          </cell>
          <cell r="G145">
            <v>0</v>
          </cell>
          <cell r="H145">
            <v>36</v>
          </cell>
          <cell r="I145">
            <v>35</v>
          </cell>
          <cell r="J145">
            <v>26</v>
          </cell>
          <cell r="K145">
            <v>26</v>
          </cell>
          <cell r="L145">
            <v>19</v>
          </cell>
          <cell r="M145">
            <v>19</v>
          </cell>
          <cell r="N145">
            <v>22</v>
          </cell>
          <cell r="O145">
            <v>20</v>
          </cell>
          <cell r="P145">
            <v>22</v>
          </cell>
          <cell r="Q145">
            <v>26</v>
          </cell>
          <cell r="R145">
            <v>30</v>
          </cell>
          <cell r="S145">
            <v>31</v>
          </cell>
          <cell r="T145">
            <v>97</v>
          </cell>
          <cell r="U145">
            <v>64</v>
          </cell>
          <cell r="V145">
            <v>64</v>
          </cell>
          <cell r="W145">
            <v>87</v>
          </cell>
          <cell r="X145">
            <v>312</v>
          </cell>
        </row>
        <row r="146">
          <cell r="C146">
            <v>27</v>
          </cell>
          <cell r="D146" t="str">
            <v>Непромышленные потребители НН</v>
          </cell>
          <cell r="E146">
            <v>1006</v>
          </cell>
          <cell r="F146">
            <v>0</v>
          </cell>
          <cell r="G146">
            <v>0</v>
          </cell>
          <cell r="H146">
            <v>2.2000000000000002</v>
          </cell>
          <cell r="I146">
            <v>2.4</v>
          </cell>
          <cell r="J146">
            <v>1.5</v>
          </cell>
          <cell r="K146">
            <v>1.5</v>
          </cell>
          <cell r="L146">
            <v>1.2</v>
          </cell>
          <cell r="M146">
            <v>1.4</v>
          </cell>
          <cell r="N146">
            <v>1.4</v>
          </cell>
          <cell r="O146">
            <v>0.02</v>
          </cell>
          <cell r="P146">
            <v>0.04</v>
          </cell>
          <cell r="Q146">
            <v>0.04</v>
          </cell>
          <cell r="R146">
            <v>0.04</v>
          </cell>
          <cell r="S146">
            <v>0.04</v>
          </cell>
          <cell r="T146">
            <v>0.12</v>
          </cell>
          <cell r="U146">
            <v>0.06</v>
          </cell>
          <cell r="V146">
            <v>0.06</v>
          </cell>
          <cell r="W146">
            <v>0.12</v>
          </cell>
          <cell r="X146">
            <v>0.35999999999999993</v>
          </cell>
        </row>
        <row r="147">
          <cell r="B147">
            <v>0</v>
          </cell>
          <cell r="C147">
            <v>28</v>
          </cell>
          <cell r="D147" t="str">
            <v>УТКиЭ ООО НГП</v>
          </cell>
          <cell r="E147">
            <v>1004</v>
          </cell>
          <cell r="F147">
            <v>0</v>
          </cell>
          <cell r="G147">
            <v>0</v>
          </cell>
          <cell r="H147">
            <v>42</v>
          </cell>
          <cell r="I147">
            <v>38</v>
          </cell>
          <cell r="J147">
            <v>36</v>
          </cell>
          <cell r="K147">
            <v>36.5</v>
          </cell>
          <cell r="L147">
            <v>35.5</v>
          </cell>
          <cell r="M147">
            <v>25.5</v>
          </cell>
          <cell r="N147">
            <v>21.5</v>
          </cell>
          <cell r="O147">
            <v>23.5</v>
          </cell>
          <cell r="P147">
            <v>30.5</v>
          </cell>
          <cell r="Q147">
            <v>38</v>
          </cell>
          <cell r="R147">
            <v>40</v>
          </cell>
          <cell r="S147">
            <v>42</v>
          </cell>
          <cell r="T147">
            <v>116</v>
          </cell>
          <cell r="U147">
            <v>97.5</v>
          </cell>
          <cell r="V147">
            <v>75.5</v>
          </cell>
          <cell r="W147">
            <v>120</v>
          </cell>
          <cell r="X147">
            <v>409</v>
          </cell>
        </row>
        <row r="148">
          <cell r="B148">
            <v>302</v>
          </cell>
          <cell r="C148">
            <v>12</v>
          </cell>
          <cell r="D148" t="str">
            <v>Пром. до 750 кВА   СН2</v>
          </cell>
          <cell r="E148">
            <v>1007</v>
          </cell>
          <cell r="F148">
            <v>0</v>
          </cell>
          <cell r="G148">
            <v>0</v>
          </cell>
          <cell r="H148">
            <v>19</v>
          </cell>
          <cell r="I148">
            <v>19</v>
          </cell>
          <cell r="J148">
            <v>18</v>
          </cell>
          <cell r="K148">
            <v>18</v>
          </cell>
          <cell r="L148">
            <v>18</v>
          </cell>
          <cell r="M148">
            <v>13</v>
          </cell>
          <cell r="N148">
            <v>9</v>
          </cell>
          <cell r="O148">
            <v>9</v>
          </cell>
          <cell r="P148">
            <v>13</v>
          </cell>
          <cell r="Q148">
            <v>18</v>
          </cell>
          <cell r="R148">
            <v>19</v>
          </cell>
          <cell r="S148">
            <v>19</v>
          </cell>
          <cell r="T148">
            <v>56</v>
          </cell>
          <cell r="U148">
            <v>49</v>
          </cell>
          <cell r="V148">
            <v>31</v>
          </cell>
          <cell r="W148">
            <v>56</v>
          </cell>
          <cell r="X148">
            <v>192</v>
          </cell>
        </row>
        <row r="149">
          <cell r="B149">
            <v>303</v>
          </cell>
          <cell r="C149">
            <v>12</v>
          </cell>
          <cell r="D149" t="str">
            <v>Пром. до 750 кВА   СН2</v>
          </cell>
          <cell r="E149">
            <v>1007</v>
          </cell>
          <cell r="F149">
            <v>0</v>
          </cell>
          <cell r="G149">
            <v>0</v>
          </cell>
          <cell r="H149">
            <v>19</v>
          </cell>
          <cell r="I149">
            <v>19</v>
          </cell>
          <cell r="J149">
            <v>18</v>
          </cell>
          <cell r="K149">
            <v>18</v>
          </cell>
          <cell r="L149">
            <v>18</v>
          </cell>
          <cell r="M149">
            <v>13</v>
          </cell>
          <cell r="N149">
            <v>9</v>
          </cell>
          <cell r="O149">
            <v>9</v>
          </cell>
          <cell r="P149">
            <v>13</v>
          </cell>
          <cell r="Q149">
            <v>18</v>
          </cell>
          <cell r="R149">
            <v>19</v>
          </cell>
          <cell r="S149">
            <v>19</v>
          </cell>
          <cell r="T149">
            <v>56</v>
          </cell>
          <cell r="U149">
            <v>49</v>
          </cell>
          <cell r="V149">
            <v>31</v>
          </cell>
          <cell r="W149">
            <v>56</v>
          </cell>
          <cell r="X149">
            <v>192</v>
          </cell>
        </row>
        <row r="150">
          <cell r="C150">
            <v>13</v>
          </cell>
          <cell r="D150" t="str">
            <v>Пром. до 750 кВА   СН2</v>
          </cell>
          <cell r="E150">
            <v>1006</v>
          </cell>
          <cell r="F150">
            <v>0</v>
          </cell>
          <cell r="G150">
            <v>0</v>
          </cell>
          <cell r="H150">
            <v>13</v>
          </cell>
          <cell r="I150">
            <v>10</v>
          </cell>
          <cell r="J150">
            <v>10</v>
          </cell>
          <cell r="K150">
            <v>10</v>
          </cell>
          <cell r="L150">
            <v>10</v>
          </cell>
          <cell r="M150">
            <v>6</v>
          </cell>
          <cell r="N150">
            <v>6</v>
          </cell>
          <cell r="O150">
            <v>8</v>
          </cell>
          <cell r="P150">
            <v>10</v>
          </cell>
          <cell r="Q150">
            <v>10</v>
          </cell>
          <cell r="R150">
            <v>11</v>
          </cell>
          <cell r="S150">
            <v>13</v>
          </cell>
          <cell r="T150">
            <v>5</v>
          </cell>
          <cell r="U150">
            <v>5</v>
          </cell>
          <cell r="V150">
            <v>5</v>
          </cell>
          <cell r="W150">
            <v>5</v>
          </cell>
          <cell r="X150">
            <v>117</v>
          </cell>
        </row>
        <row r="151">
          <cell r="B151">
            <v>0</v>
          </cell>
          <cell r="C151">
            <v>14</v>
          </cell>
          <cell r="D151" t="str">
            <v>12 ОГПС МЧС РФ по ЯНАО</v>
          </cell>
          <cell r="E151">
            <v>1008</v>
          </cell>
          <cell r="F151">
            <v>0</v>
          </cell>
          <cell r="G151">
            <v>0</v>
          </cell>
          <cell r="H151">
            <v>26.5</v>
          </cell>
          <cell r="I151">
            <v>23.702999999999999</v>
          </cell>
          <cell r="J151">
            <v>23.7</v>
          </cell>
          <cell r="K151">
            <v>21.6</v>
          </cell>
          <cell r="L151">
            <v>19.2</v>
          </cell>
          <cell r="M151">
            <v>18</v>
          </cell>
          <cell r="N151">
            <v>16</v>
          </cell>
          <cell r="O151">
            <v>16</v>
          </cell>
          <cell r="P151">
            <v>18</v>
          </cell>
          <cell r="Q151">
            <v>21</v>
          </cell>
          <cell r="R151">
            <v>24.2</v>
          </cell>
          <cell r="S151">
            <v>25.5</v>
          </cell>
          <cell r="T151">
            <v>73.903000000000006</v>
          </cell>
          <cell r="U151">
            <v>58.8</v>
          </cell>
          <cell r="V151">
            <v>50</v>
          </cell>
          <cell r="W151">
            <v>70.7</v>
          </cell>
          <cell r="X151">
            <v>253.40300000000002</v>
          </cell>
        </row>
        <row r="152">
          <cell r="B152">
            <v>303</v>
          </cell>
          <cell r="C152">
            <v>33</v>
          </cell>
          <cell r="D152" t="str">
            <v>Непром. Бюджетные НН</v>
          </cell>
          <cell r="E152">
            <v>1004</v>
          </cell>
          <cell r="F152">
            <v>0</v>
          </cell>
          <cell r="G152">
            <v>0</v>
          </cell>
          <cell r="H152">
            <v>24.5</v>
          </cell>
          <cell r="I152">
            <v>22</v>
          </cell>
          <cell r="J152">
            <v>22</v>
          </cell>
          <cell r="K152">
            <v>20</v>
          </cell>
          <cell r="L152">
            <v>18</v>
          </cell>
          <cell r="M152">
            <v>17</v>
          </cell>
          <cell r="N152">
            <v>15</v>
          </cell>
          <cell r="O152">
            <v>15</v>
          </cell>
          <cell r="P152">
            <v>17</v>
          </cell>
          <cell r="Q152">
            <v>20</v>
          </cell>
          <cell r="R152">
            <v>23</v>
          </cell>
          <cell r="S152">
            <v>24</v>
          </cell>
          <cell r="T152">
            <v>68.5</v>
          </cell>
          <cell r="U152">
            <v>55</v>
          </cell>
          <cell r="V152">
            <v>47</v>
          </cell>
          <cell r="W152">
            <v>67</v>
          </cell>
          <cell r="X152">
            <v>237.5</v>
          </cell>
        </row>
        <row r="153">
          <cell r="B153">
            <v>304</v>
          </cell>
          <cell r="C153">
            <v>33</v>
          </cell>
          <cell r="D153" t="str">
            <v>Непром. Бюджетные НН</v>
          </cell>
          <cell r="E153">
            <v>1004</v>
          </cell>
          <cell r="F153">
            <v>0</v>
          </cell>
          <cell r="G153">
            <v>0</v>
          </cell>
          <cell r="H153">
            <v>24.5</v>
          </cell>
          <cell r="I153">
            <v>22</v>
          </cell>
          <cell r="J153">
            <v>22</v>
          </cell>
          <cell r="K153">
            <v>20</v>
          </cell>
          <cell r="L153">
            <v>18</v>
          </cell>
          <cell r="M153">
            <v>17</v>
          </cell>
          <cell r="N153">
            <v>15</v>
          </cell>
          <cell r="O153">
            <v>15</v>
          </cell>
          <cell r="P153">
            <v>17</v>
          </cell>
          <cell r="Q153">
            <v>20</v>
          </cell>
          <cell r="R153">
            <v>23</v>
          </cell>
          <cell r="S153">
            <v>24</v>
          </cell>
          <cell r="T153">
            <v>68.5</v>
          </cell>
          <cell r="U153">
            <v>3.8</v>
          </cell>
          <cell r="V153">
            <v>3</v>
          </cell>
          <cell r="W153">
            <v>3.7</v>
          </cell>
          <cell r="X153">
            <v>15.902999999999999</v>
          </cell>
        </row>
        <row r="154">
          <cell r="B154">
            <v>0</v>
          </cell>
          <cell r="C154">
            <v>34</v>
          </cell>
          <cell r="D154" t="str">
            <v>АБ "Газпромбанк" (ЗАО) г.Надым</v>
          </cell>
          <cell r="E154">
            <v>1001</v>
          </cell>
          <cell r="F154">
            <v>0</v>
          </cell>
          <cell r="G154">
            <v>0</v>
          </cell>
          <cell r="H154">
            <v>26</v>
          </cell>
          <cell r="I154">
            <v>26</v>
          </cell>
          <cell r="J154">
            <v>25</v>
          </cell>
          <cell r="K154">
            <v>25</v>
          </cell>
          <cell r="L154">
            <v>21</v>
          </cell>
          <cell r="M154">
            <v>22.5</v>
          </cell>
          <cell r="N154">
            <v>22.5</v>
          </cell>
          <cell r="O154">
            <v>22.5</v>
          </cell>
          <cell r="P154">
            <v>21.5</v>
          </cell>
          <cell r="Q154">
            <v>21</v>
          </cell>
          <cell r="R154">
            <v>23</v>
          </cell>
          <cell r="S154">
            <v>26</v>
          </cell>
          <cell r="T154">
            <v>77</v>
          </cell>
          <cell r="U154">
            <v>68.5</v>
          </cell>
          <cell r="V154">
            <v>66.5</v>
          </cell>
          <cell r="W154">
            <v>70</v>
          </cell>
          <cell r="X154">
            <v>282</v>
          </cell>
        </row>
        <row r="155">
          <cell r="B155">
            <v>304</v>
          </cell>
          <cell r="C155">
            <v>26</v>
          </cell>
          <cell r="D155" t="str">
            <v>Непромышленные потребители НН</v>
          </cell>
          <cell r="E155">
            <v>1004</v>
          </cell>
          <cell r="F155">
            <v>0</v>
          </cell>
          <cell r="G155">
            <v>0</v>
          </cell>
          <cell r="H155">
            <v>13</v>
          </cell>
          <cell r="I155">
            <v>13.5</v>
          </cell>
          <cell r="J155">
            <v>12.5</v>
          </cell>
          <cell r="K155">
            <v>12.5</v>
          </cell>
          <cell r="L155">
            <v>9</v>
          </cell>
          <cell r="M155">
            <v>9.5</v>
          </cell>
          <cell r="N155">
            <v>9.5</v>
          </cell>
          <cell r="O155">
            <v>9.5</v>
          </cell>
          <cell r="P155">
            <v>9.5</v>
          </cell>
          <cell r="Q155">
            <v>9</v>
          </cell>
          <cell r="R155">
            <v>10.5</v>
          </cell>
          <cell r="S155">
            <v>13</v>
          </cell>
          <cell r="T155">
            <v>39</v>
          </cell>
          <cell r="U155">
            <v>31</v>
          </cell>
          <cell r="V155">
            <v>28.5</v>
          </cell>
          <cell r="W155">
            <v>32.5</v>
          </cell>
          <cell r="X155">
            <v>131</v>
          </cell>
        </row>
        <row r="156">
          <cell r="C156">
            <v>26</v>
          </cell>
          <cell r="D156" t="str">
            <v>Непромышленные потребители НН</v>
          </cell>
          <cell r="E156">
            <v>1004</v>
          </cell>
          <cell r="F156">
            <v>0</v>
          </cell>
          <cell r="G156">
            <v>0</v>
          </cell>
          <cell r="H156">
            <v>13</v>
          </cell>
          <cell r="I156">
            <v>13.5</v>
          </cell>
          <cell r="J156">
            <v>12.5</v>
          </cell>
          <cell r="K156">
            <v>12.5</v>
          </cell>
          <cell r="L156">
            <v>9</v>
          </cell>
          <cell r="M156">
            <v>9.5</v>
          </cell>
          <cell r="N156">
            <v>9.5</v>
          </cell>
          <cell r="O156">
            <v>9.5</v>
          </cell>
          <cell r="P156">
            <v>9.5</v>
          </cell>
          <cell r="Q156">
            <v>9</v>
          </cell>
          <cell r="R156">
            <v>10.5</v>
          </cell>
          <cell r="S156">
            <v>13</v>
          </cell>
          <cell r="T156">
            <v>39</v>
          </cell>
          <cell r="U156">
            <v>31</v>
          </cell>
          <cell r="V156">
            <v>28.5</v>
          </cell>
          <cell r="W156">
            <v>32.5</v>
          </cell>
          <cell r="X156">
            <v>131</v>
          </cell>
        </row>
        <row r="157">
          <cell r="B157">
            <v>302</v>
          </cell>
          <cell r="C157">
            <v>28</v>
          </cell>
          <cell r="D157" t="str">
            <v>Непромышленные потребители НН</v>
          </cell>
          <cell r="E157">
            <v>1007</v>
          </cell>
          <cell r="F157">
            <v>1004</v>
          </cell>
          <cell r="G157">
            <v>0</v>
          </cell>
          <cell r="H157">
            <v>5</v>
          </cell>
          <cell r="I157">
            <v>4.5</v>
          </cell>
          <cell r="J157">
            <v>4.5</v>
          </cell>
          <cell r="K157">
            <v>4.5</v>
          </cell>
          <cell r="L157">
            <v>4</v>
          </cell>
          <cell r="M157">
            <v>4</v>
          </cell>
          <cell r="N157">
            <v>4</v>
          </cell>
          <cell r="O157">
            <v>4</v>
          </cell>
          <cell r="P157">
            <v>4</v>
          </cell>
          <cell r="Q157">
            <v>4</v>
          </cell>
          <cell r="R157">
            <v>4.5</v>
          </cell>
          <cell r="S157">
            <v>5</v>
          </cell>
          <cell r="T157">
            <v>14</v>
          </cell>
          <cell r="U157">
            <v>12.5</v>
          </cell>
          <cell r="V157">
            <v>12</v>
          </cell>
          <cell r="W157">
            <v>13.5</v>
          </cell>
          <cell r="X157">
            <v>52</v>
          </cell>
        </row>
        <row r="158">
          <cell r="B158">
            <v>305</v>
          </cell>
          <cell r="C158">
            <v>27</v>
          </cell>
          <cell r="D158" t="str">
            <v>Непромышленные потребители НН</v>
          </cell>
          <cell r="E158">
            <v>1007</v>
          </cell>
          <cell r="F158">
            <v>1004</v>
          </cell>
          <cell r="G158">
            <v>0</v>
          </cell>
          <cell r="H158">
            <v>5.5</v>
          </cell>
          <cell r="I158">
            <v>5.5</v>
          </cell>
          <cell r="J158">
            <v>5.5</v>
          </cell>
          <cell r="K158">
            <v>5.5</v>
          </cell>
          <cell r="L158">
            <v>5.5</v>
          </cell>
          <cell r="M158">
            <v>6.5</v>
          </cell>
          <cell r="N158">
            <v>6.5</v>
          </cell>
          <cell r="O158">
            <v>6.5</v>
          </cell>
          <cell r="P158">
            <v>5.5</v>
          </cell>
          <cell r="Q158">
            <v>5.5</v>
          </cell>
          <cell r="R158">
            <v>5.5</v>
          </cell>
          <cell r="S158">
            <v>5.5</v>
          </cell>
          <cell r="T158">
            <v>16.5</v>
          </cell>
          <cell r="U158">
            <v>17.5</v>
          </cell>
          <cell r="V158">
            <v>18.5</v>
          </cell>
          <cell r="W158">
            <v>16.5</v>
          </cell>
          <cell r="X158">
            <v>69</v>
          </cell>
        </row>
        <row r="159">
          <cell r="B159">
            <v>0</v>
          </cell>
          <cell r="C159">
            <v>29</v>
          </cell>
          <cell r="D159" t="str">
            <v>Регистрационная служба по Тюм.обл.</v>
          </cell>
          <cell r="E159">
            <v>1006</v>
          </cell>
          <cell r="F159">
            <v>0</v>
          </cell>
          <cell r="G159">
            <v>0</v>
          </cell>
          <cell r="H159">
            <v>2.7</v>
          </cell>
          <cell r="I159">
            <v>2.7</v>
          </cell>
          <cell r="J159">
            <v>2.7</v>
          </cell>
          <cell r="K159">
            <v>2.7</v>
          </cell>
          <cell r="L159">
            <v>2.7</v>
          </cell>
          <cell r="M159">
            <v>2.7</v>
          </cell>
          <cell r="N159">
            <v>2.7</v>
          </cell>
          <cell r="O159">
            <v>2.7</v>
          </cell>
          <cell r="P159">
            <v>2.7</v>
          </cell>
          <cell r="Q159">
            <v>2.7</v>
          </cell>
          <cell r="R159">
            <v>2.7</v>
          </cell>
          <cell r="S159">
            <v>2.7</v>
          </cell>
          <cell r="T159">
            <v>8.1000000000000014</v>
          </cell>
          <cell r="U159">
            <v>8.1000000000000014</v>
          </cell>
          <cell r="V159">
            <v>8.1000000000000014</v>
          </cell>
          <cell r="W159">
            <v>8.1000000000000014</v>
          </cell>
          <cell r="X159">
            <v>32.4</v>
          </cell>
        </row>
        <row r="160">
          <cell r="B160">
            <v>305</v>
          </cell>
          <cell r="C160">
            <v>33</v>
          </cell>
          <cell r="D160" t="str">
            <v>Непром. Бюджетные НН</v>
          </cell>
          <cell r="E160">
            <v>1007</v>
          </cell>
          <cell r="F160">
            <v>1004</v>
          </cell>
          <cell r="G160">
            <v>1012</v>
          </cell>
          <cell r="H160">
            <v>2.7</v>
          </cell>
          <cell r="I160">
            <v>2.7</v>
          </cell>
          <cell r="J160">
            <v>2.7</v>
          </cell>
          <cell r="K160">
            <v>2.7</v>
          </cell>
          <cell r="L160">
            <v>2.7</v>
          </cell>
          <cell r="M160">
            <v>2.7</v>
          </cell>
          <cell r="N160">
            <v>2.7</v>
          </cell>
          <cell r="O160">
            <v>2.7</v>
          </cell>
          <cell r="P160">
            <v>2.7</v>
          </cell>
          <cell r="Q160">
            <v>2.7</v>
          </cell>
          <cell r="R160">
            <v>2.7</v>
          </cell>
          <cell r="S160">
            <v>2.7</v>
          </cell>
          <cell r="T160">
            <v>8.1000000000000014</v>
          </cell>
          <cell r="U160">
            <v>8.1000000000000014</v>
          </cell>
          <cell r="V160">
            <v>8.1000000000000014</v>
          </cell>
          <cell r="W160">
            <v>8.1000000000000014</v>
          </cell>
          <cell r="X160">
            <v>32.4</v>
          </cell>
        </row>
        <row r="161">
          <cell r="B161">
            <v>306</v>
          </cell>
          <cell r="C161">
            <v>33</v>
          </cell>
          <cell r="D161" t="str">
            <v>Непром. Бюджетные НН</v>
          </cell>
          <cell r="E161">
            <v>1007</v>
          </cell>
          <cell r="F161">
            <v>1004</v>
          </cell>
          <cell r="G161">
            <v>1012</v>
          </cell>
          <cell r="H161">
            <v>2.7</v>
          </cell>
          <cell r="I161">
            <v>2.7</v>
          </cell>
          <cell r="J161">
            <v>2.7</v>
          </cell>
          <cell r="K161">
            <v>2.7</v>
          </cell>
          <cell r="L161">
            <v>2.7</v>
          </cell>
          <cell r="M161">
            <v>2.7</v>
          </cell>
          <cell r="N161">
            <v>2.7</v>
          </cell>
          <cell r="O161">
            <v>2.7</v>
          </cell>
          <cell r="P161">
            <v>2.7</v>
          </cell>
          <cell r="Q161">
            <v>2.7</v>
          </cell>
          <cell r="R161">
            <v>2.7</v>
          </cell>
          <cell r="S161">
            <v>2.7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</row>
        <row r="162">
          <cell r="B162">
            <v>0</v>
          </cell>
          <cell r="C162">
            <v>12</v>
          </cell>
          <cell r="D162" t="str">
            <v>ГУП ЯНАО "ОЦТИ"</v>
          </cell>
          <cell r="E162">
            <v>0</v>
          </cell>
          <cell r="F162">
            <v>0</v>
          </cell>
          <cell r="G162">
            <v>0</v>
          </cell>
          <cell r="H162">
            <v>3</v>
          </cell>
          <cell r="I162">
            <v>3</v>
          </cell>
          <cell r="J162">
            <v>2.5</v>
          </cell>
          <cell r="K162">
            <v>2.5</v>
          </cell>
          <cell r="L162">
            <v>2.2999999999999998</v>
          </cell>
          <cell r="M162">
            <v>2.2999999999999998</v>
          </cell>
          <cell r="N162">
            <v>2.2999999999999998</v>
          </cell>
          <cell r="O162">
            <v>2.2999999999999998</v>
          </cell>
          <cell r="P162">
            <v>2.2999999999999998</v>
          </cell>
          <cell r="Q162">
            <v>2.5</v>
          </cell>
          <cell r="R162">
            <v>3</v>
          </cell>
          <cell r="S162">
            <v>3</v>
          </cell>
          <cell r="T162">
            <v>8.5</v>
          </cell>
          <cell r="U162">
            <v>7.1</v>
          </cell>
          <cell r="V162">
            <v>6.8999999999999995</v>
          </cell>
          <cell r="W162">
            <v>8.5</v>
          </cell>
          <cell r="X162">
            <v>31.000000000000004</v>
          </cell>
        </row>
        <row r="163">
          <cell r="B163">
            <v>306</v>
          </cell>
          <cell r="C163">
            <v>33</v>
          </cell>
          <cell r="D163" t="str">
            <v>Непром. Бюджетные НН</v>
          </cell>
          <cell r="E163">
            <v>1007</v>
          </cell>
          <cell r="F163">
            <v>1004</v>
          </cell>
          <cell r="G163">
            <v>1012</v>
          </cell>
          <cell r="H163">
            <v>3</v>
          </cell>
          <cell r="I163">
            <v>3</v>
          </cell>
          <cell r="J163">
            <v>2.5</v>
          </cell>
          <cell r="K163">
            <v>2.5</v>
          </cell>
          <cell r="L163">
            <v>2.2999999999999998</v>
          </cell>
          <cell r="M163">
            <v>2.2999999999999998</v>
          </cell>
          <cell r="N163">
            <v>2.2999999999999998</v>
          </cell>
          <cell r="O163">
            <v>2.2999999999999998</v>
          </cell>
          <cell r="P163">
            <v>2.2999999999999998</v>
          </cell>
          <cell r="Q163">
            <v>2.5</v>
          </cell>
          <cell r="R163">
            <v>3</v>
          </cell>
          <cell r="S163">
            <v>3</v>
          </cell>
          <cell r="T163">
            <v>8.5</v>
          </cell>
          <cell r="U163">
            <v>7.1</v>
          </cell>
          <cell r="V163">
            <v>6.8999999999999995</v>
          </cell>
          <cell r="W163">
            <v>8.5</v>
          </cell>
          <cell r="X163">
            <v>31.000000000000004</v>
          </cell>
        </row>
        <row r="164">
          <cell r="B164">
            <v>307</v>
          </cell>
          <cell r="C164">
            <v>33</v>
          </cell>
          <cell r="D164" t="str">
            <v>Непром. Бюджетные НН</v>
          </cell>
          <cell r="E164">
            <v>1007</v>
          </cell>
          <cell r="F164">
            <v>1004</v>
          </cell>
          <cell r="G164">
            <v>1012</v>
          </cell>
          <cell r="H164">
            <v>3</v>
          </cell>
          <cell r="I164">
            <v>3</v>
          </cell>
          <cell r="J164">
            <v>2.5</v>
          </cell>
          <cell r="K164">
            <v>2.5</v>
          </cell>
          <cell r="L164">
            <v>2.2999999999999998</v>
          </cell>
          <cell r="M164">
            <v>2.2999999999999998</v>
          </cell>
          <cell r="N164">
            <v>2.2999999999999998</v>
          </cell>
          <cell r="O164">
            <v>2.2999999999999998</v>
          </cell>
          <cell r="P164">
            <v>2.2999999999999998</v>
          </cell>
          <cell r="Q164">
            <v>2.5</v>
          </cell>
          <cell r="R164">
            <v>3</v>
          </cell>
          <cell r="S164">
            <v>3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</row>
        <row r="165">
          <cell r="B165">
            <v>0</v>
          </cell>
          <cell r="C165">
            <v>34</v>
          </cell>
          <cell r="D165" t="str">
            <v>ЗАО  "МАКОЕР"</v>
          </cell>
          <cell r="E165">
            <v>0</v>
          </cell>
          <cell r="F165">
            <v>0</v>
          </cell>
          <cell r="G165">
            <v>0</v>
          </cell>
          <cell r="H165">
            <v>12</v>
          </cell>
          <cell r="I165">
            <v>16.8</v>
          </cell>
          <cell r="J165">
            <v>16.8</v>
          </cell>
          <cell r="K165">
            <v>11.2</v>
          </cell>
          <cell r="L165">
            <v>6.8</v>
          </cell>
          <cell r="M165">
            <v>6.8</v>
          </cell>
          <cell r="N165">
            <v>6.8</v>
          </cell>
          <cell r="O165">
            <v>6</v>
          </cell>
          <cell r="P165">
            <v>6.8</v>
          </cell>
          <cell r="Q165">
            <v>9.6</v>
          </cell>
          <cell r="R165">
            <v>11.2</v>
          </cell>
          <cell r="S165">
            <v>14.4</v>
          </cell>
          <cell r="T165">
            <v>45.6</v>
          </cell>
          <cell r="U165">
            <v>24.8</v>
          </cell>
          <cell r="V165">
            <v>19.600000000000001</v>
          </cell>
          <cell r="W165">
            <v>35.199999999999996</v>
          </cell>
          <cell r="X165">
            <v>125.19999999999999</v>
          </cell>
        </row>
        <row r="166">
          <cell r="B166">
            <v>307</v>
          </cell>
          <cell r="C166">
            <v>13</v>
          </cell>
          <cell r="D166" t="str">
            <v>Пром. до 750 кВА   СН2</v>
          </cell>
          <cell r="E166">
            <v>1007</v>
          </cell>
          <cell r="F166">
            <v>1004</v>
          </cell>
          <cell r="G166">
            <v>0</v>
          </cell>
          <cell r="H166">
            <v>12</v>
          </cell>
          <cell r="I166">
            <v>16.8</v>
          </cell>
          <cell r="J166">
            <v>16.8</v>
          </cell>
          <cell r="K166">
            <v>11.2</v>
          </cell>
          <cell r="L166">
            <v>6.8</v>
          </cell>
          <cell r="M166">
            <v>6.8</v>
          </cell>
          <cell r="N166">
            <v>6.8</v>
          </cell>
          <cell r="O166">
            <v>6</v>
          </cell>
          <cell r="P166">
            <v>6.8</v>
          </cell>
          <cell r="Q166">
            <v>9.6</v>
          </cell>
          <cell r="R166">
            <v>11.2</v>
          </cell>
          <cell r="S166">
            <v>14.4</v>
          </cell>
          <cell r="T166">
            <v>45.6</v>
          </cell>
          <cell r="U166">
            <v>24.8</v>
          </cell>
          <cell r="V166">
            <v>19.600000000000001</v>
          </cell>
          <cell r="W166">
            <v>35.199999999999996</v>
          </cell>
          <cell r="X166">
            <v>125.19999999999999</v>
          </cell>
        </row>
        <row r="167">
          <cell r="B167">
            <v>308</v>
          </cell>
          <cell r="C167">
            <v>13</v>
          </cell>
          <cell r="D167" t="str">
            <v>Пром. до 750 кВА   СН2</v>
          </cell>
          <cell r="E167">
            <v>1007</v>
          </cell>
          <cell r="F167">
            <v>1004</v>
          </cell>
          <cell r="G167">
            <v>0</v>
          </cell>
          <cell r="H167">
            <v>12</v>
          </cell>
          <cell r="I167">
            <v>16.8</v>
          </cell>
          <cell r="J167">
            <v>16.8</v>
          </cell>
          <cell r="K167">
            <v>11.2</v>
          </cell>
          <cell r="L167">
            <v>6.8</v>
          </cell>
          <cell r="M167">
            <v>6.8</v>
          </cell>
          <cell r="N167">
            <v>6.8</v>
          </cell>
          <cell r="O167">
            <v>6</v>
          </cell>
          <cell r="P167">
            <v>6.8</v>
          </cell>
          <cell r="Q167">
            <v>9.6</v>
          </cell>
          <cell r="R167">
            <v>11.2</v>
          </cell>
          <cell r="S167">
            <v>14.4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</row>
        <row r="168">
          <cell r="B168">
            <v>0</v>
          </cell>
          <cell r="C168">
            <v>12</v>
          </cell>
          <cell r="D168" t="str">
            <v>ЗАО  "ЭКО - ГАЗ"</v>
          </cell>
          <cell r="E168">
            <v>0</v>
          </cell>
          <cell r="F168">
            <v>0</v>
          </cell>
          <cell r="G168">
            <v>0</v>
          </cell>
          <cell r="H168">
            <v>18</v>
          </cell>
          <cell r="I168">
            <v>25.2</v>
          </cell>
          <cell r="J168">
            <v>25.2</v>
          </cell>
          <cell r="K168">
            <v>16.8</v>
          </cell>
          <cell r="L168">
            <v>10.199999999999999</v>
          </cell>
          <cell r="M168">
            <v>10.199999999999999</v>
          </cell>
          <cell r="N168">
            <v>10.199999999999999</v>
          </cell>
          <cell r="O168">
            <v>9</v>
          </cell>
          <cell r="P168">
            <v>10.199999999999999</v>
          </cell>
          <cell r="Q168">
            <v>14.4</v>
          </cell>
          <cell r="R168">
            <v>16.8</v>
          </cell>
          <cell r="S168">
            <v>21.6</v>
          </cell>
          <cell r="T168">
            <v>68.400000000000006</v>
          </cell>
          <cell r="U168">
            <v>37.200000000000003</v>
          </cell>
          <cell r="V168">
            <v>29.4</v>
          </cell>
          <cell r="W168">
            <v>52.800000000000004</v>
          </cell>
          <cell r="X168">
            <v>187.8</v>
          </cell>
        </row>
        <row r="169">
          <cell r="B169">
            <v>308</v>
          </cell>
          <cell r="C169">
            <v>13</v>
          </cell>
          <cell r="D169" t="str">
            <v>Пром. до 750 кВА   СН2</v>
          </cell>
          <cell r="E169">
            <v>1007</v>
          </cell>
          <cell r="F169">
            <v>1004</v>
          </cell>
          <cell r="G169">
            <v>0</v>
          </cell>
          <cell r="H169">
            <v>18</v>
          </cell>
          <cell r="I169">
            <v>25.2</v>
          </cell>
          <cell r="J169">
            <v>25.2</v>
          </cell>
          <cell r="K169">
            <v>16.8</v>
          </cell>
          <cell r="L169">
            <v>10.199999999999999</v>
          </cell>
          <cell r="M169">
            <v>10.199999999999999</v>
          </cell>
          <cell r="N169">
            <v>10.199999999999999</v>
          </cell>
          <cell r="O169">
            <v>9</v>
          </cell>
          <cell r="P169">
            <v>10.199999999999999</v>
          </cell>
          <cell r="Q169">
            <v>14.4</v>
          </cell>
          <cell r="R169">
            <v>16.8</v>
          </cell>
          <cell r="S169">
            <v>21.6</v>
          </cell>
          <cell r="T169">
            <v>68.400000000000006</v>
          </cell>
          <cell r="U169">
            <v>37.200000000000003</v>
          </cell>
          <cell r="V169">
            <v>29.4</v>
          </cell>
          <cell r="W169">
            <v>52.800000000000004</v>
          </cell>
          <cell r="X169">
            <v>187.8</v>
          </cell>
        </row>
        <row r="170">
          <cell r="B170">
            <v>309</v>
          </cell>
          <cell r="C170">
            <v>13</v>
          </cell>
          <cell r="D170" t="str">
            <v>Пром. до 750 кВА   СН2</v>
          </cell>
          <cell r="E170">
            <v>1007</v>
          </cell>
          <cell r="F170">
            <v>1004</v>
          </cell>
          <cell r="G170">
            <v>0</v>
          </cell>
          <cell r="H170">
            <v>18</v>
          </cell>
          <cell r="I170">
            <v>25.2</v>
          </cell>
          <cell r="J170">
            <v>25.2</v>
          </cell>
          <cell r="K170">
            <v>16.8</v>
          </cell>
          <cell r="L170">
            <v>10.199999999999999</v>
          </cell>
          <cell r="M170">
            <v>10.199999999999999</v>
          </cell>
          <cell r="N170">
            <v>10.199999999999999</v>
          </cell>
          <cell r="O170">
            <v>9</v>
          </cell>
          <cell r="P170">
            <v>10.199999999999999</v>
          </cell>
          <cell r="Q170">
            <v>14.4</v>
          </cell>
          <cell r="R170">
            <v>16.8</v>
          </cell>
          <cell r="S170">
            <v>21.6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</row>
        <row r="171">
          <cell r="B171">
            <v>0</v>
          </cell>
          <cell r="C171">
            <v>12</v>
          </cell>
          <cell r="D171" t="str">
            <v>"Югорское РНУ" ООО "ТТГ"</v>
          </cell>
          <cell r="E171">
            <v>0</v>
          </cell>
          <cell r="F171">
            <v>0</v>
          </cell>
          <cell r="G171">
            <v>0</v>
          </cell>
          <cell r="H171">
            <v>12.7</v>
          </cell>
          <cell r="I171">
            <v>14.2</v>
          </cell>
          <cell r="J171">
            <v>13.75</v>
          </cell>
          <cell r="K171">
            <v>13.2</v>
          </cell>
          <cell r="L171">
            <v>12.8</v>
          </cell>
          <cell r="M171">
            <v>15.6</v>
          </cell>
          <cell r="N171">
            <v>17.5</v>
          </cell>
          <cell r="O171">
            <v>17.5</v>
          </cell>
          <cell r="P171">
            <v>22.5</v>
          </cell>
          <cell r="Q171">
            <v>18.5</v>
          </cell>
          <cell r="R171">
            <v>14.5</v>
          </cell>
          <cell r="S171">
            <v>14.5</v>
          </cell>
          <cell r="T171">
            <v>40.65</v>
          </cell>
          <cell r="U171">
            <v>41.6</v>
          </cell>
          <cell r="V171">
            <v>57.5</v>
          </cell>
          <cell r="W171">
            <v>47.5</v>
          </cell>
          <cell r="X171">
            <v>187.25</v>
          </cell>
        </row>
        <row r="172">
          <cell r="B172">
            <v>309</v>
          </cell>
          <cell r="C172">
            <v>11</v>
          </cell>
          <cell r="D172" t="str">
            <v>Пром. до 750 кВА   ВН</v>
          </cell>
          <cell r="E172">
            <v>1000</v>
          </cell>
          <cell r="F172">
            <v>0</v>
          </cell>
          <cell r="G172">
            <v>0</v>
          </cell>
          <cell r="H172">
            <v>12.7</v>
          </cell>
          <cell r="I172">
            <v>14.2</v>
          </cell>
          <cell r="J172">
            <v>13.75</v>
          </cell>
          <cell r="K172">
            <v>13.2</v>
          </cell>
          <cell r="L172">
            <v>12.8</v>
          </cell>
          <cell r="M172">
            <v>15.6</v>
          </cell>
          <cell r="N172">
            <v>17.5</v>
          </cell>
          <cell r="O172">
            <v>17.5</v>
          </cell>
          <cell r="P172">
            <v>22.5</v>
          </cell>
          <cell r="Q172">
            <v>18.5</v>
          </cell>
          <cell r="R172">
            <v>14.5</v>
          </cell>
          <cell r="S172">
            <v>14.5</v>
          </cell>
          <cell r="T172">
            <v>40.65</v>
          </cell>
          <cell r="U172">
            <v>41.6</v>
          </cell>
          <cell r="V172">
            <v>57.5</v>
          </cell>
          <cell r="W172">
            <v>47.5</v>
          </cell>
          <cell r="X172">
            <v>187.25</v>
          </cell>
        </row>
        <row r="173">
          <cell r="B173">
            <v>310</v>
          </cell>
          <cell r="C173">
            <v>11</v>
          </cell>
          <cell r="D173" t="str">
            <v>Пром. до 750 кВА   ВН</v>
          </cell>
          <cell r="E173">
            <v>1000</v>
          </cell>
          <cell r="F173">
            <v>0</v>
          </cell>
          <cell r="G173">
            <v>0</v>
          </cell>
          <cell r="H173">
            <v>12.7</v>
          </cell>
          <cell r="I173">
            <v>14.2</v>
          </cell>
          <cell r="J173">
            <v>13.75</v>
          </cell>
          <cell r="K173">
            <v>13.2</v>
          </cell>
          <cell r="L173">
            <v>12.8</v>
          </cell>
          <cell r="M173">
            <v>15.6</v>
          </cell>
          <cell r="N173">
            <v>17.5</v>
          </cell>
          <cell r="O173">
            <v>17.5</v>
          </cell>
          <cell r="P173">
            <v>22.5</v>
          </cell>
          <cell r="Q173">
            <v>18.5</v>
          </cell>
          <cell r="R173">
            <v>14.5</v>
          </cell>
          <cell r="S173">
            <v>14.5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</row>
        <row r="174">
          <cell r="B174">
            <v>0</v>
          </cell>
          <cell r="C174">
            <v>12</v>
          </cell>
          <cell r="D174" t="str">
            <v>ООО "АРУСС - Технострой"</v>
          </cell>
          <cell r="E174">
            <v>0</v>
          </cell>
          <cell r="F174">
            <v>0</v>
          </cell>
          <cell r="G174">
            <v>0</v>
          </cell>
          <cell r="H174">
            <v>5</v>
          </cell>
          <cell r="I174">
            <v>5</v>
          </cell>
          <cell r="J174">
            <v>5</v>
          </cell>
          <cell r="K174">
            <v>5</v>
          </cell>
          <cell r="L174">
            <v>4.5</v>
          </cell>
          <cell r="M174">
            <v>4</v>
          </cell>
          <cell r="N174">
            <v>4</v>
          </cell>
          <cell r="O174">
            <v>4</v>
          </cell>
          <cell r="P174">
            <v>4.5</v>
          </cell>
          <cell r="Q174">
            <v>5</v>
          </cell>
          <cell r="R174">
            <v>5</v>
          </cell>
          <cell r="S174">
            <v>5</v>
          </cell>
          <cell r="T174">
            <v>15</v>
          </cell>
          <cell r="U174">
            <v>13.5</v>
          </cell>
          <cell r="V174">
            <v>12.5</v>
          </cell>
          <cell r="W174">
            <v>15</v>
          </cell>
          <cell r="X174">
            <v>56</v>
          </cell>
        </row>
        <row r="175">
          <cell r="B175">
            <v>310</v>
          </cell>
          <cell r="C175">
            <v>23</v>
          </cell>
          <cell r="D175" t="str">
            <v>Непромышленные потребители СН2</v>
          </cell>
          <cell r="E175">
            <v>1007</v>
          </cell>
          <cell r="F175">
            <v>0</v>
          </cell>
          <cell r="G175">
            <v>0</v>
          </cell>
          <cell r="H175">
            <v>5</v>
          </cell>
          <cell r="I175">
            <v>5</v>
          </cell>
          <cell r="J175">
            <v>5</v>
          </cell>
          <cell r="K175">
            <v>5</v>
          </cell>
          <cell r="L175">
            <v>4.5</v>
          </cell>
          <cell r="M175">
            <v>4</v>
          </cell>
          <cell r="N175">
            <v>4</v>
          </cell>
          <cell r="O175">
            <v>4</v>
          </cell>
          <cell r="P175">
            <v>4.5</v>
          </cell>
          <cell r="Q175">
            <v>5</v>
          </cell>
          <cell r="R175">
            <v>5</v>
          </cell>
          <cell r="S175">
            <v>5</v>
          </cell>
          <cell r="T175">
            <v>15</v>
          </cell>
          <cell r="U175">
            <v>13.5</v>
          </cell>
          <cell r="V175">
            <v>12.5</v>
          </cell>
          <cell r="W175">
            <v>15</v>
          </cell>
          <cell r="X175">
            <v>56</v>
          </cell>
        </row>
        <row r="176">
          <cell r="B176">
            <v>311</v>
          </cell>
          <cell r="C176">
            <v>23</v>
          </cell>
          <cell r="D176" t="str">
            <v>Непромышленные потребители СН2</v>
          </cell>
          <cell r="E176">
            <v>1007</v>
          </cell>
          <cell r="F176">
            <v>0</v>
          </cell>
          <cell r="G176">
            <v>0</v>
          </cell>
          <cell r="H176">
            <v>5</v>
          </cell>
          <cell r="I176">
            <v>5</v>
          </cell>
          <cell r="J176">
            <v>5</v>
          </cell>
          <cell r="K176">
            <v>5</v>
          </cell>
          <cell r="L176">
            <v>4.5</v>
          </cell>
          <cell r="M176">
            <v>4</v>
          </cell>
          <cell r="N176">
            <v>4</v>
          </cell>
          <cell r="O176">
            <v>4</v>
          </cell>
          <cell r="P176">
            <v>4.5</v>
          </cell>
          <cell r="Q176">
            <v>5</v>
          </cell>
          <cell r="R176">
            <v>5</v>
          </cell>
          <cell r="S176">
            <v>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7">
          <cell r="B177">
            <v>0</v>
          </cell>
          <cell r="C177">
            <v>12</v>
          </cell>
          <cell r="D177" t="str">
            <v>ЗАО "НАСТ"</v>
          </cell>
          <cell r="E177">
            <v>0</v>
          </cell>
          <cell r="F177">
            <v>0</v>
          </cell>
          <cell r="G177">
            <v>0</v>
          </cell>
          <cell r="H177">
            <v>60</v>
          </cell>
          <cell r="I177">
            <v>55</v>
          </cell>
          <cell r="J177">
            <v>60</v>
          </cell>
          <cell r="K177">
            <v>55</v>
          </cell>
          <cell r="L177">
            <v>35</v>
          </cell>
          <cell r="M177">
            <v>10</v>
          </cell>
          <cell r="N177">
            <v>10</v>
          </cell>
          <cell r="O177">
            <v>10</v>
          </cell>
          <cell r="P177">
            <v>35</v>
          </cell>
          <cell r="Q177">
            <v>50</v>
          </cell>
          <cell r="R177">
            <v>60</v>
          </cell>
          <cell r="S177">
            <v>60</v>
          </cell>
          <cell r="T177">
            <v>175</v>
          </cell>
          <cell r="U177">
            <v>100</v>
          </cell>
          <cell r="V177">
            <v>55</v>
          </cell>
          <cell r="W177">
            <v>170</v>
          </cell>
          <cell r="X177">
            <v>500</v>
          </cell>
        </row>
        <row r="178">
          <cell r="B178">
            <v>311</v>
          </cell>
          <cell r="C178">
            <v>11</v>
          </cell>
          <cell r="D178" t="str">
            <v>Пром. до 750 кВА   ВН</v>
          </cell>
          <cell r="E178">
            <v>1005</v>
          </cell>
          <cell r="F178">
            <v>0</v>
          </cell>
          <cell r="G178">
            <v>0</v>
          </cell>
          <cell r="H178">
            <v>60</v>
          </cell>
          <cell r="I178">
            <v>55</v>
          </cell>
          <cell r="J178">
            <v>60</v>
          </cell>
          <cell r="K178">
            <v>55</v>
          </cell>
          <cell r="L178">
            <v>35</v>
          </cell>
          <cell r="M178">
            <v>10</v>
          </cell>
          <cell r="N178">
            <v>10</v>
          </cell>
          <cell r="O178">
            <v>10</v>
          </cell>
          <cell r="P178">
            <v>35</v>
          </cell>
          <cell r="Q178">
            <v>50</v>
          </cell>
          <cell r="R178">
            <v>60</v>
          </cell>
          <cell r="S178">
            <v>60</v>
          </cell>
          <cell r="T178">
            <v>175</v>
          </cell>
          <cell r="U178">
            <v>100</v>
          </cell>
          <cell r="V178">
            <v>55</v>
          </cell>
          <cell r="W178">
            <v>170</v>
          </cell>
          <cell r="X178">
            <v>500</v>
          </cell>
        </row>
        <row r="179">
          <cell r="B179">
            <v>312</v>
          </cell>
          <cell r="C179">
            <v>11</v>
          </cell>
          <cell r="D179" t="str">
            <v>Пром. до 750 кВА   ВН</v>
          </cell>
          <cell r="E179">
            <v>1005</v>
          </cell>
          <cell r="F179">
            <v>0</v>
          </cell>
          <cell r="G179">
            <v>0</v>
          </cell>
          <cell r="H179">
            <v>60</v>
          </cell>
          <cell r="I179">
            <v>55</v>
          </cell>
          <cell r="J179">
            <v>60</v>
          </cell>
          <cell r="K179">
            <v>55</v>
          </cell>
          <cell r="L179">
            <v>35</v>
          </cell>
          <cell r="M179">
            <v>10</v>
          </cell>
          <cell r="N179">
            <v>10</v>
          </cell>
          <cell r="O179">
            <v>10</v>
          </cell>
          <cell r="P179">
            <v>35</v>
          </cell>
          <cell r="Q179">
            <v>50</v>
          </cell>
          <cell r="R179">
            <v>60</v>
          </cell>
          <cell r="S179">
            <v>60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</row>
        <row r="180">
          <cell r="B180">
            <v>0</v>
          </cell>
          <cell r="C180">
            <v>12</v>
          </cell>
          <cell r="D180" t="str">
            <v>ООО "Северный гостинный двор"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</row>
        <row r="181">
          <cell r="B181">
            <v>312</v>
          </cell>
          <cell r="C181">
            <v>11</v>
          </cell>
          <cell r="D181" t="str">
            <v>Пром. до 750 кВА   ВН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B182">
            <v>313</v>
          </cell>
          <cell r="C182">
            <v>11</v>
          </cell>
          <cell r="D182" t="str">
            <v>Пром. до 750 кВА   ВН</v>
          </cell>
          <cell r="E182">
            <v>0</v>
          </cell>
          <cell r="F182">
            <v>0</v>
          </cell>
          <cell r="G182">
            <v>0</v>
          </cell>
          <cell r="H182">
            <v>4.915</v>
          </cell>
          <cell r="I182">
            <v>4.5440000000000005</v>
          </cell>
          <cell r="J182">
            <v>4.9180000000000001</v>
          </cell>
          <cell r="K182">
            <v>4.7560000000000002</v>
          </cell>
          <cell r="L182">
            <v>4.9180000000000001</v>
          </cell>
          <cell r="M182">
            <v>4.7560000000000002</v>
          </cell>
          <cell r="N182">
            <v>4.915</v>
          </cell>
          <cell r="O182">
            <v>4.915</v>
          </cell>
          <cell r="P182">
            <v>4.7560000000000002</v>
          </cell>
          <cell r="Q182">
            <v>4.915</v>
          </cell>
          <cell r="R182">
            <v>4.7560000000000002</v>
          </cell>
          <cell r="S182">
            <v>4.915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</row>
        <row r="183">
          <cell r="B183">
            <v>0</v>
          </cell>
          <cell r="C183">
            <v>26</v>
          </cell>
          <cell r="D183" t="str">
            <v>ЗАО "Уральский Джи Эс Эм"</v>
          </cell>
          <cell r="E183">
            <v>0</v>
          </cell>
          <cell r="F183">
            <v>0</v>
          </cell>
          <cell r="G183">
            <v>0</v>
          </cell>
          <cell r="H183">
            <v>4.915</v>
          </cell>
          <cell r="I183">
            <v>4.5440000000000005</v>
          </cell>
          <cell r="J183">
            <v>4.9180000000000001</v>
          </cell>
          <cell r="K183">
            <v>4.7560000000000002</v>
          </cell>
          <cell r="L183">
            <v>4.9180000000000001</v>
          </cell>
          <cell r="M183">
            <v>4.7560000000000002</v>
          </cell>
          <cell r="N183">
            <v>4.915</v>
          </cell>
          <cell r="O183">
            <v>4.915</v>
          </cell>
          <cell r="P183">
            <v>4.7560000000000002</v>
          </cell>
          <cell r="Q183">
            <v>4.915</v>
          </cell>
          <cell r="R183">
            <v>4.7560000000000002</v>
          </cell>
          <cell r="S183">
            <v>4.915</v>
          </cell>
          <cell r="T183">
            <v>14.376999999999999</v>
          </cell>
          <cell r="U183">
            <v>14.43</v>
          </cell>
          <cell r="V183">
            <v>14.586</v>
          </cell>
          <cell r="W183">
            <v>14.585999999999999</v>
          </cell>
          <cell r="X183">
            <v>57.978999999999999</v>
          </cell>
        </row>
        <row r="184">
          <cell r="B184">
            <v>313</v>
          </cell>
          <cell r="C184">
            <v>15</v>
          </cell>
          <cell r="D184" t="str">
            <v>Пром. до 750 кВА   НН</v>
          </cell>
          <cell r="E184">
            <v>1000</v>
          </cell>
          <cell r="F184">
            <v>0</v>
          </cell>
          <cell r="G184">
            <v>0</v>
          </cell>
          <cell r="H184">
            <v>1.488</v>
          </cell>
          <cell r="I184">
            <v>1.3440000000000001</v>
          </cell>
          <cell r="J184">
            <v>1.488</v>
          </cell>
          <cell r="K184">
            <v>1.44</v>
          </cell>
          <cell r="L184">
            <v>1.488</v>
          </cell>
          <cell r="M184">
            <v>1.44</v>
          </cell>
          <cell r="N184">
            <v>1.488</v>
          </cell>
          <cell r="O184">
            <v>1.488</v>
          </cell>
          <cell r="P184">
            <v>1.44</v>
          </cell>
          <cell r="Q184">
            <v>1.488</v>
          </cell>
          <cell r="R184">
            <v>1.44</v>
          </cell>
          <cell r="S184">
            <v>1.488</v>
          </cell>
          <cell r="T184">
            <v>4.32</v>
          </cell>
          <cell r="U184">
            <v>4.3680000000000003</v>
          </cell>
          <cell r="V184">
            <v>4.4160000000000004</v>
          </cell>
          <cell r="W184">
            <v>4.4160000000000004</v>
          </cell>
          <cell r="X184">
            <v>17.519999999999996</v>
          </cell>
        </row>
        <row r="185">
          <cell r="B185">
            <v>307</v>
          </cell>
          <cell r="C185">
            <v>15</v>
          </cell>
          <cell r="D185" t="str">
            <v>Пром. до 750 кВА   НН</v>
          </cell>
          <cell r="E185">
            <v>1000</v>
          </cell>
          <cell r="F185">
            <v>0</v>
          </cell>
          <cell r="G185">
            <v>0</v>
          </cell>
          <cell r="H185">
            <v>1.488</v>
          </cell>
          <cell r="I185">
            <v>1.3440000000000001</v>
          </cell>
          <cell r="J185">
            <v>1.488</v>
          </cell>
          <cell r="K185">
            <v>1.44</v>
          </cell>
          <cell r="L185">
            <v>1.488</v>
          </cell>
          <cell r="M185">
            <v>1.44</v>
          </cell>
          <cell r="N185">
            <v>1.488</v>
          </cell>
          <cell r="O185">
            <v>1.488</v>
          </cell>
          <cell r="P185">
            <v>1.44</v>
          </cell>
          <cell r="Q185">
            <v>1.488</v>
          </cell>
          <cell r="R185">
            <v>1.44</v>
          </cell>
          <cell r="S185">
            <v>1.488</v>
          </cell>
          <cell r="T185">
            <v>4.32</v>
          </cell>
          <cell r="U185">
            <v>4.3680000000000003</v>
          </cell>
          <cell r="V185">
            <v>4.4160000000000004</v>
          </cell>
          <cell r="W185">
            <v>4.4160000000000004</v>
          </cell>
          <cell r="X185">
            <v>17.519999999999996</v>
          </cell>
        </row>
        <row r="186">
          <cell r="B186">
            <v>310</v>
          </cell>
          <cell r="C186">
            <v>16</v>
          </cell>
          <cell r="D186" t="str">
            <v>Пром. до 750 кВА   НН</v>
          </cell>
          <cell r="E186">
            <v>1004</v>
          </cell>
          <cell r="F186">
            <v>1012</v>
          </cell>
          <cell r="G186">
            <v>0</v>
          </cell>
          <cell r="H186">
            <v>1.22</v>
          </cell>
          <cell r="I186">
            <v>1.1399999999999999</v>
          </cell>
          <cell r="J186">
            <v>1.22</v>
          </cell>
          <cell r="K186">
            <v>1.18</v>
          </cell>
          <cell r="L186">
            <v>1.22</v>
          </cell>
          <cell r="M186">
            <v>1.18</v>
          </cell>
          <cell r="N186">
            <v>1.22</v>
          </cell>
          <cell r="O186">
            <v>1.22</v>
          </cell>
          <cell r="P186">
            <v>1.18</v>
          </cell>
          <cell r="Q186">
            <v>1.22</v>
          </cell>
          <cell r="R186">
            <v>1.18</v>
          </cell>
          <cell r="S186">
            <v>1.22</v>
          </cell>
          <cell r="T186">
            <v>3.58</v>
          </cell>
          <cell r="U186">
            <v>3.58</v>
          </cell>
          <cell r="V186">
            <v>3.62</v>
          </cell>
          <cell r="W186">
            <v>3.62</v>
          </cell>
          <cell r="X186">
            <v>14.4</v>
          </cell>
        </row>
        <row r="187">
          <cell r="B187">
            <v>314</v>
          </cell>
          <cell r="C187">
            <v>17</v>
          </cell>
          <cell r="D187" t="str">
            <v>Пром. до 750 кВА   НН</v>
          </cell>
          <cell r="E187">
            <v>1007</v>
          </cell>
          <cell r="F187">
            <v>1004</v>
          </cell>
          <cell r="G187">
            <v>1012</v>
          </cell>
          <cell r="H187">
            <v>1.24</v>
          </cell>
          <cell r="I187">
            <v>1.1599999999999999</v>
          </cell>
          <cell r="J187">
            <v>1.24</v>
          </cell>
          <cell r="K187">
            <v>1.2</v>
          </cell>
          <cell r="L187">
            <v>1.24</v>
          </cell>
          <cell r="M187">
            <v>1.2</v>
          </cell>
          <cell r="N187">
            <v>1.24</v>
          </cell>
          <cell r="O187">
            <v>1.24</v>
          </cell>
          <cell r="P187">
            <v>1.2</v>
          </cell>
          <cell r="Q187">
            <v>1.24</v>
          </cell>
          <cell r="R187">
            <v>1.2</v>
          </cell>
          <cell r="S187">
            <v>1.24</v>
          </cell>
          <cell r="T187">
            <v>3.6399999999999997</v>
          </cell>
          <cell r="U187">
            <v>3.6399999999999997</v>
          </cell>
          <cell r="V187">
            <v>3.6799999999999997</v>
          </cell>
          <cell r="W187">
            <v>3.6799999999999997</v>
          </cell>
          <cell r="X187">
            <v>14.639999999999999</v>
          </cell>
        </row>
        <row r="188">
          <cell r="B188">
            <v>0</v>
          </cell>
          <cell r="C188">
            <v>12</v>
          </cell>
          <cell r="D188" t="str">
            <v>Новый Абонент</v>
          </cell>
          <cell r="E188">
            <v>1006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</row>
        <row r="189">
          <cell r="B189">
            <v>314</v>
          </cell>
          <cell r="C189">
            <v>26</v>
          </cell>
          <cell r="D189" t="str">
            <v>Непромышленные потребители НН</v>
          </cell>
          <cell r="E189">
            <v>0</v>
          </cell>
          <cell r="F189">
            <v>0</v>
          </cell>
          <cell r="G189">
            <v>0</v>
          </cell>
          <cell r="H189">
            <v>180</v>
          </cell>
          <cell r="I189">
            <v>175</v>
          </cell>
          <cell r="J189">
            <v>165</v>
          </cell>
          <cell r="K189">
            <v>154</v>
          </cell>
          <cell r="L189">
            <v>145</v>
          </cell>
          <cell r="M189">
            <v>130</v>
          </cell>
          <cell r="N189">
            <v>130</v>
          </cell>
          <cell r="O189">
            <v>130</v>
          </cell>
          <cell r="P189">
            <v>140</v>
          </cell>
          <cell r="Q189">
            <v>156</v>
          </cell>
          <cell r="R189">
            <v>172</v>
          </cell>
          <cell r="S189">
            <v>173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</row>
        <row r="190">
          <cell r="B190">
            <v>315</v>
          </cell>
          <cell r="C190">
            <v>12</v>
          </cell>
          <cell r="D190" t="str">
            <v>Пром. до 750 кВА   СН2</v>
          </cell>
          <cell r="E190">
            <v>1005</v>
          </cell>
          <cell r="F190">
            <v>0</v>
          </cell>
          <cell r="G190">
            <v>0</v>
          </cell>
          <cell r="H190">
            <v>180</v>
          </cell>
          <cell r="I190">
            <v>175</v>
          </cell>
          <cell r="J190">
            <v>165</v>
          </cell>
          <cell r="K190">
            <v>154</v>
          </cell>
          <cell r="L190">
            <v>145</v>
          </cell>
          <cell r="M190">
            <v>130</v>
          </cell>
          <cell r="N190">
            <v>130</v>
          </cell>
          <cell r="O190">
            <v>130</v>
          </cell>
          <cell r="P190">
            <v>140</v>
          </cell>
          <cell r="Q190">
            <v>156</v>
          </cell>
          <cell r="R190">
            <v>172</v>
          </cell>
          <cell r="S190">
            <v>173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B191">
            <v>0</v>
          </cell>
          <cell r="C191">
            <v>13</v>
          </cell>
          <cell r="D191" t="str">
            <v>"Медвежинское  ГПУ" ООО НГП</v>
          </cell>
          <cell r="E191">
            <v>0</v>
          </cell>
          <cell r="F191">
            <v>0</v>
          </cell>
          <cell r="G191">
            <v>0</v>
          </cell>
          <cell r="H191">
            <v>4036</v>
          </cell>
          <cell r="I191">
            <v>3831</v>
          </cell>
          <cell r="J191">
            <v>3630</v>
          </cell>
          <cell r="K191">
            <v>3710</v>
          </cell>
          <cell r="L191">
            <v>3682</v>
          </cell>
          <cell r="M191">
            <v>3661</v>
          </cell>
          <cell r="N191">
            <v>3565</v>
          </cell>
          <cell r="O191">
            <v>3570</v>
          </cell>
          <cell r="P191">
            <v>3582</v>
          </cell>
          <cell r="Q191">
            <v>3785</v>
          </cell>
          <cell r="R191">
            <v>3900</v>
          </cell>
          <cell r="S191">
            <v>3931</v>
          </cell>
          <cell r="T191">
            <v>11497</v>
          </cell>
          <cell r="U191">
            <v>11053</v>
          </cell>
          <cell r="V191">
            <v>10717</v>
          </cell>
          <cell r="W191">
            <v>11616</v>
          </cell>
          <cell r="X191">
            <v>44883</v>
          </cell>
        </row>
        <row r="192">
          <cell r="B192">
            <v>315</v>
          </cell>
          <cell r="C192">
            <v>19</v>
          </cell>
          <cell r="D192" t="str">
            <v>Пром. свыше 750 кВА  (одноставочный) ВН</v>
          </cell>
          <cell r="E192">
            <v>1006</v>
          </cell>
          <cell r="F192">
            <v>0</v>
          </cell>
          <cell r="G192">
            <v>0</v>
          </cell>
          <cell r="H192">
            <v>3900</v>
          </cell>
          <cell r="I192">
            <v>3700</v>
          </cell>
          <cell r="J192">
            <v>3500</v>
          </cell>
          <cell r="K192">
            <v>3600</v>
          </cell>
          <cell r="L192">
            <v>3600</v>
          </cell>
          <cell r="M192">
            <v>3600</v>
          </cell>
          <cell r="N192">
            <v>3500</v>
          </cell>
          <cell r="O192">
            <v>3500</v>
          </cell>
          <cell r="P192">
            <v>3500</v>
          </cell>
          <cell r="Q192">
            <v>3700</v>
          </cell>
          <cell r="R192">
            <v>3800</v>
          </cell>
          <cell r="S192">
            <v>3800</v>
          </cell>
          <cell r="T192">
            <v>11100</v>
          </cell>
          <cell r="U192">
            <v>10800</v>
          </cell>
          <cell r="V192">
            <v>10500</v>
          </cell>
          <cell r="W192">
            <v>11300</v>
          </cell>
          <cell r="X192">
            <v>43700</v>
          </cell>
        </row>
        <row r="193">
          <cell r="C193">
            <v>19</v>
          </cell>
          <cell r="D193" t="str">
            <v>Пром. свыше 750 кВА  (одноставочный) ВН</v>
          </cell>
          <cell r="E193">
            <v>1006</v>
          </cell>
          <cell r="F193">
            <v>0</v>
          </cell>
          <cell r="G193">
            <v>0</v>
          </cell>
          <cell r="H193">
            <v>3900</v>
          </cell>
          <cell r="I193">
            <v>3700</v>
          </cell>
          <cell r="J193">
            <v>3500</v>
          </cell>
          <cell r="K193">
            <v>3600</v>
          </cell>
          <cell r="L193">
            <v>3600</v>
          </cell>
          <cell r="M193">
            <v>3600</v>
          </cell>
          <cell r="N193">
            <v>3500</v>
          </cell>
          <cell r="O193">
            <v>3500</v>
          </cell>
          <cell r="P193">
            <v>3500</v>
          </cell>
          <cell r="Q193">
            <v>3700</v>
          </cell>
          <cell r="R193">
            <v>3800</v>
          </cell>
          <cell r="S193">
            <v>3800</v>
          </cell>
          <cell r="T193">
            <v>11100</v>
          </cell>
          <cell r="U193">
            <v>10800</v>
          </cell>
          <cell r="V193">
            <v>10500</v>
          </cell>
          <cell r="W193">
            <v>11300</v>
          </cell>
          <cell r="X193">
            <v>43700</v>
          </cell>
        </row>
        <row r="194">
          <cell r="B194">
            <v>310</v>
          </cell>
          <cell r="C194">
            <v>12</v>
          </cell>
          <cell r="D194" t="str">
            <v>Пром. до 750 кВА   СН2</v>
          </cell>
          <cell r="E194">
            <v>1006</v>
          </cell>
          <cell r="F194">
            <v>0</v>
          </cell>
          <cell r="G194">
            <v>0</v>
          </cell>
          <cell r="H194">
            <v>75</v>
          </cell>
          <cell r="I194">
            <v>70</v>
          </cell>
          <cell r="J194">
            <v>70</v>
          </cell>
          <cell r="K194">
            <v>65</v>
          </cell>
          <cell r="L194">
            <v>60</v>
          </cell>
          <cell r="M194">
            <v>45</v>
          </cell>
          <cell r="N194">
            <v>45</v>
          </cell>
          <cell r="O194">
            <v>50</v>
          </cell>
          <cell r="P194">
            <v>55</v>
          </cell>
          <cell r="Q194">
            <v>60</v>
          </cell>
          <cell r="R194">
            <v>70</v>
          </cell>
          <cell r="S194">
            <v>75</v>
          </cell>
          <cell r="T194">
            <v>215</v>
          </cell>
          <cell r="U194">
            <v>170</v>
          </cell>
          <cell r="V194">
            <v>150</v>
          </cell>
          <cell r="W194">
            <v>205</v>
          </cell>
          <cell r="X194">
            <v>740</v>
          </cell>
        </row>
        <row r="195">
          <cell r="B195">
            <v>316</v>
          </cell>
          <cell r="C195">
            <v>15</v>
          </cell>
          <cell r="D195" t="str">
            <v>Пром. до 750 кВА   НН</v>
          </cell>
          <cell r="E195">
            <v>1006</v>
          </cell>
          <cell r="F195">
            <v>0</v>
          </cell>
          <cell r="G195">
            <v>0</v>
          </cell>
          <cell r="H195">
            <v>60.3</v>
          </cell>
          <cell r="I195">
            <v>60.3</v>
          </cell>
          <cell r="J195">
            <v>59.3</v>
          </cell>
          <cell r="K195">
            <v>44.3</v>
          </cell>
          <cell r="L195">
            <v>21.4</v>
          </cell>
          <cell r="M195">
            <v>15.5</v>
          </cell>
          <cell r="N195">
            <v>19.600000000000001</v>
          </cell>
          <cell r="O195">
            <v>19.600000000000001</v>
          </cell>
          <cell r="P195">
            <v>26.6</v>
          </cell>
          <cell r="Q195">
            <v>24.4</v>
          </cell>
          <cell r="R195">
            <v>29.3</v>
          </cell>
          <cell r="S195">
            <v>55.3</v>
          </cell>
          <cell r="T195">
            <v>179.89999999999998</v>
          </cell>
          <cell r="U195">
            <v>81.199999999999989</v>
          </cell>
          <cell r="V195">
            <v>65.800000000000011</v>
          </cell>
          <cell r="W195">
            <v>109</v>
          </cell>
          <cell r="X195">
            <v>435.90000000000009</v>
          </cell>
        </row>
        <row r="196">
          <cell r="B196">
            <v>0</v>
          </cell>
          <cell r="C196">
            <v>16</v>
          </cell>
          <cell r="D196" t="str">
            <v>Медико-Санитарная Часть ООО НГП</v>
          </cell>
          <cell r="E196">
            <v>1007</v>
          </cell>
          <cell r="F196">
            <v>0</v>
          </cell>
          <cell r="G196">
            <v>0</v>
          </cell>
          <cell r="H196">
            <v>123</v>
          </cell>
          <cell r="I196">
            <v>98</v>
          </cell>
          <cell r="J196">
            <v>92</v>
          </cell>
          <cell r="K196">
            <v>87</v>
          </cell>
          <cell r="L196">
            <v>74</v>
          </cell>
          <cell r="M196">
            <v>44</v>
          </cell>
          <cell r="N196">
            <v>42</v>
          </cell>
          <cell r="O196">
            <v>42</v>
          </cell>
          <cell r="P196">
            <v>76</v>
          </cell>
          <cell r="Q196">
            <v>84</v>
          </cell>
          <cell r="R196">
            <v>97</v>
          </cell>
          <cell r="S196">
            <v>98</v>
          </cell>
          <cell r="T196">
            <v>313</v>
          </cell>
          <cell r="U196">
            <v>205</v>
          </cell>
          <cell r="V196">
            <v>160</v>
          </cell>
          <cell r="W196">
            <v>279</v>
          </cell>
          <cell r="X196">
            <v>957</v>
          </cell>
        </row>
        <row r="197">
          <cell r="B197">
            <v>316</v>
          </cell>
          <cell r="C197">
            <v>27</v>
          </cell>
          <cell r="D197" t="str">
            <v>Непромышленные потребители НН</v>
          </cell>
          <cell r="E197">
            <v>1007</v>
          </cell>
          <cell r="F197">
            <v>0</v>
          </cell>
          <cell r="G197">
            <v>0</v>
          </cell>
          <cell r="H197">
            <v>30</v>
          </cell>
          <cell r="I197">
            <v>30</v>
          </cell>
          <cell r="J197">
            <v>29</v>
          </cell>
          <cell r="K197">
            <v>29</v>
          </cell>
          <cell r="L197">
            <v>22</v>
          </cell>
          <cell r="M197">
            <v>22</v>
          </cell>
          <cell r="N197">
            <v>22</v>
          </cell>
          <cell r="O197">
            <v>22</v>
          </cell>
          <cell r="P197">
            <v>25</v>
          </cell>
          <cell r="Q197">
            <v>27</v>
          </cell>
          <cell r="R197">
            <v>29</v>
          </cell>
          <cell r="S197">
            <v>30</v>
          </cell>
          <cell r="T197">
            <v>89</v>
          </cell>
          <cell r="U197">
            <v>73</v>
          </cell>
          <cell r="V197">
            <v>69</v>
          </cell>
          <cell r="W197">
            <v>86</v>
          </cell>
          <cell r="X197">
            <v>317</v>
          </cell>
        </row>
        <row r="198">
          <cell r="C198">
            <v>27</v>
          </cell>
          <cell r="D198" t="str">
            <v>Непромышленные потребители НН</v>
          </cell>
          <cell r="E198">
            <v>1007</v>
          </cell>
          <cell r="F198">
            <v>0</v>
          </cell>
          <cell r="G198">
            <v>0</v>
          </cell>
          <cell r="H198">
            <v>30</v>
          </cell>
          <cell r="I198">
            <v>30</v>
          </cell>
          <cell r="J198">
            <v>29</v>
          </cell>
          <cell r="K198">
            <v>29</v>
          </cell>
          <cell r="L198">
            <v>22</v>
          </cell>
          <cell r="M198">
            <v>22</v>
          </cell>
          <cell r="N198">
            <v>22</v>
          </cell>
          <cell r="O198">
            <v>22</v>
          </cell>
          <cell r="P198">
            <v>25</v>
          </cell>
          <cell r="Q198">
            <v>27</v>
          </cell>
          <cell r="R198">
            <v>29</v>
          </cell>
          <cell r="S198">
            <v>30</v>
          </cell>
          <cell r="T198">
            <v>89</v>
          </cell>
          <cell r="U198">
            <v>73</v>
          </cell>
          <cell r="V198">
            <v>69</v>
          </cell>
          <cell r="W198">
            <v>86</v>
          </cell>
          <cell r="X198">
            <v>317</v>
          </cell>
        </row>
        <row r="199">
          <cell r="B199">
            <v>317</v>
          </cell>
          <cell r="C199">
            <v>24</v>
          </cell>
          <cell r="D199" t="str">
            <v>Непромышленные потребители СН2</v>
          </cell>
          <cell r="E199">
            <v>1007</v>
          </cell>
          <cell r="F199">
            <v>0</v>
          </cell>
          <cell r="G199">
            <v>0</v>
          </cell>
          <cell r="H199">
            <v>85</v>
          </cell>
          <cell r="I199">
            <v>60</v>
          </cell>
          <cell r="J199">
            <v>55</v>
          </cell>
          <cell r="K199">
            <v>50</v>
          </cell>
          <cell r="L199">
            <v>45</v>
          </cell>
          <cell r="M199">
            <v>15</v>
          </cell>
          <cell r="N199">
            <v>15</v>
          </cell>
          <cell r="O199">
            <v>15</v>
          </cell>
          <cell r="P199">
            <v>45</v>
          </cell>
          <cell r="Q199">
            <v>50</v>
          </cell>
          <cell r="R199">
            <v>60</v>
          </cell>
          <cell r="S199">
            <v>60</v>
          </cell>
          <cell r="T199">
            <v>200</v>
          </cell>
          <cell r="U199">
            <v>110</v>
          </cell>
          <cell r="V199">
            <v>75</v>
          </cell>
          <cell r="W199">
            <v>170</v>
          </cell>
          <cell r="X199">
            <v>555</v>
          </cell>
        </row>
        <row r="200">
          <cell r="B200">
            <v>0</v>
          </cell>
          <cell r="C200">
            <v>26</v>
          </cell>
          <cell r="D200" t="str">
            <v>ООО "Луна"</v>
          </cell>
          <cell r="E200">
            <v>1006</v>
          </cell>
          <cell r="F200">
            <v>0</v>
          </cell>
          <cell r="G200">
            <v>0</v>
          </cell>
          <cell r="H200">
            <v>1.9</v>
          </cell>
          <cell r="I200">
            <v>1.7</v>
          </cell>
          <cell r="J200">
            <v>1.9</v>
          </cell>
          <cell r="K200">
            <v>1.8</v>
          </cell>
          <cell r="L200">
            <v>1.9</v>
          </cell>
          <cell r="M200">
            <v>1.8</v>
          </cell>
          <cell r="N200">
            <v>1.9</v>
          </cell>
          <cell r="O200">
            <v>1.9</v>
          </cell>
          <cell r="P200">
            <v>1.9</v>
          </cell>
          <cell r="Q200">
            <v>1.9</v>
          </cell>
          <cell r="R200">
            <v>1.8</v>
          </cell>
          <cell r="S200">
            <v>1.9</v>
          </cell>
          <cell r="T200">
            <v>5.5</v>
          </cell>
          <cell r="U200">
            <v>5.5</v>
          </cell>
          <cell r="V200">
            <v>5.6999999999999993</v>
          </cell>
          <cell r="W200">
            <v>5.6</v>
          </cell>
          <cell r="X200">
            <v>22.299999999999997</v>
          </cell>
        </row>
        <row r="201">
          <cell r="B201">
            <v>317</v>
          </cell>
          <cell r="C201">
            <v>26</v>
          </cell>
          <cell r="D201" t="str">
            <v>Непромышленные потребители НН</v>
          </cell>
          <cell r="E201">
            <v>1007</v>
          </cell>
          <cell r="F201">
            <v>1004</v>
          </cell>
          <cell r="G201">
            <v>0</v>
          </cell>
          <cell r="H201">
            <v>1.9</v>
          </cell>
          <cell r="I201">
            <v>1.7</v>
          </cell>
          <cell r="J201">
            <v>1.9</v>
          </cell>
          <cell r="K201">
            <v>1.8</v>
          </cell>
          <cell r="L201">
            <v>1.9</v>
          </cell>
          <cell r="M201">
            <v>1.8</v>
          </cell>
          <cell r="N201">
            <v>1.9</v>
          </cell>
          <cell r="O201">
            <v>1.9</v>
          </cell>
          <cell r="P201">
            <v>1.9</v>
          </cell>
          <cell r="Q201">
            <v>1.9</v>
          </cell>
          <cell r="R201">
            <v>1.8</v>
          </cell>
          <cell r="S201">
            <v>1.9</v>
          </cell>
          <cell r="T201">
            <v>5.5</v>
          </cell>
          <cell r="U201">
            <v>5.5</v>
          </cell>
          <cell r="V201">
            <v>5.6999999999999993</v>
          </cell>
          <cell r="W201">
            <v>5.6</v>
          </cell>
          <cell r="X201">
            <v>22.299999999999997</v>
          </cell>
        </row>
        <row r="202">
          <cell r="B202">
            <v>318</v>
          </cell>
          <cell r="C202">
            <v>26</v>
          </cell>
          <cell r="D202" t="str">
            <v>Непромышленные потребители НН</v>
          </cell>
          <cell r="E202">
            <v>1007</v>
          </cell>
          <cell r="F202">
            <v>1004</v>
          </cell>
          <cell r="G202">
            <v>0</v>
          </cell>
          <cell r="H202">
            <v>1.9</v>
          </cell>
          <cell r="I202">
            <v>1.7</v>
          </cell>
          <cell r="J202">
            <v>1.9</v>
          </cell>
          <cell r="K202">
            <v>1.8</v>
          </cell>
          <cell r="L202">
            <v>1.9</v>
          </cell>
          <cell r="M202">
            <v>1.8</v>
          </cell>
          <cell r="N202">
            <v>1.9</v>
          </cell>
          <cell r="O202">
            <v>1.9</v>
          </cell>
          <cell r="P202">
            <v>1.9</v>
          </cell>
          <cell r="Q202">
            <v>1.9</v>
          </cell>
          <cell r="R202">
            <v>1.8</v>
          </cell>
          <cell r="S202">
            <v>1.9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</row>
        <row r="203">
          <cell r="B203">
            <v>0</v>
          </cell>
          <cell r="C203">
            <v>33</v>
          </cell>
          <cell r="D203" t="str">
            <v>Новый Абонент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B204">
            <v>318</v>
          </cell>
          <cell r="C204">
            <v>11</v>
          </cell>
          <cell r="D204" t="str">
            <v>Пром. до 750 кВА   ВН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</row>
        <row r="205">
          <cell r="B205">
            <v>319</v>
          </cell>
          <cell r="C205">
            <v>11</v>
          </cell>
          <cell r="D205" t="str">
            <v>Пром. до 750 кВА   ВН</v>
          </cell>
          <cell r="E205">
            <v>0</v>
          </cell>
          <cell r="F205">
            <v>0</v>
          </cell>
          <cell r="G205">
            <v>0</v>
          </cell>
          <cell r="H205">
            <v>1.2</v>
          </cell>
          <cell r="I205">
            <v>1.2</v>
          </cell>
          <cell r="J205">
            <v>1.2</v>
          </cell>
          <cell r="K205">
            <v>1.45</v>
          </cell>
          <cell r="L205">
            <v>1.4</v>
          </cell>
          <cell r="M205">
            <v>1.28</v>
          </cell>
          <cell r="N205">
            <v>1.2</v>
          </cell>
          <cell r="O205">
            <v>1.45</v>
          </cell>
          <cell r="P205">
            <v>1.6</v>
          </cell>
          <cell r="Q205">
            <v>1.6</v>
          </cell>
          <cell r="R205">
            <v>1.6</v>
          </cell>
          <cell r="S205">
            <v>1.6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</row>
        <row r="206">
          <cell r="B206">
            <v>0</v>
          </cell>
          <cell r="C206">
            <v>12</v>
          </cell>
          <cell r="D206" t="str">
            <v>МУП "Надежда"</v>
          </cell>
          <cell r="E206">
            <v>0</v>
          </cell>
          <cell r="F206">
            <v>0</v>
          </cell>
          <cell r="G206">
            <v>0</v>
          </cell>
          <cell r="H206">
            <v>1.2</v>
          </cell>
          <cell r="I206">
            <v>1.2</v>
          </cell>
          <cell r="J206">
            <v>1.2</v>
          </cell>
          <cell r="K206">
            <v>1.45</v>
          </cell>
          <cell r="L206">
            <v>1.4</v>
          </cell>
          <cell r="M206">
            <v>1.28</v>
          </cell>
          <cell r="N206">
            <v>1.2</v>
          </cell>
          <cell r="O206">
            <v>1.45</v>
          </cell>
          <cell r="P206">
            <v>1.6</v>
          </cell>
          <cell r="Q206">
            <v>1.6</v>
          </cell>
          <cell r="R206">
            <v>1.6</v>
          </cell>
          <cell r="S206">
            <v>1.6</v>
          </cell>
          <cell r="T206">
            <v>3.5999999999999996</v>
          </cell>
          <cell r="U206">
            <v>4.13</v>
          </cell>
          <cell r="V206">
            <v>4.25</v>
          </cell>
          <cell r="W206">
            <v>4.8000000000000007</v>
          </cell>
          <cell r="X206">
            <v>16.779999999999998</v>
          </cell>
        </row>
        <row r="207">
          <cell r="B207">
            <v>319</v>
          </cell>
          <cell r="C207">
            <v>26</v>
          </cell>
          <cell r="D207" t="str">
            <v>Непромышленные потребители НН</v>
          </cell>
          <cell r="E207">
            <v>1007</v>
          </cell>
          <cell r="F207">
            <v>0</v>
          </cell>
          <cell r="G207">
            <v>0</v>
          </cell>
          <cell r="H207">
            <v>1.2</v>
          </cell>
          <cell r="I207">
            <v>1.2</v>
          </cell>
          <cell r="J207">
            <v>1.2</v>
          </cell>
          <cell r="K207">
            <v>1.45</v>
          </cell>
          <cell r="L207">
            <v>1.4</v>
          </cell>
          <cell r="M207">
            <v>1.28</v>
          </cell>
          <cell r="N207">
            <v>1.2</v>
          </cell>
          <cell r="O207">
            <v>1.45</v>
          </cell>
          <cell r="P207">
            <v>1.6</v>
          </cell>
          <cell r="Q207">
            <v>1.6</v>
          </cell>
          <cell r="R207">
            <v>1.6</v>
          </cell>
          <cell r="S207">
            <v>1.6</v>
          </cell>
          <cell r="T207">
            <v>3.5999999999999996</v>
          </cell>
          <cell r="U207">
            <v>4.13</v>
          </cell>
          <cell r="V207">
            <v>4.25</v>
          </cell>
          <cell r="W207">
            <v>4.8000000000000007</v>
          </cell>
          <cell r="X207">
            <v>16.779999999999998</v>
          </cell>
        </row>
        <row r="208">
          <cell r="B208">
            <v>320</v>
          </cell>
          <cell r="C208">
            <v>26</v>
          </cell>
          <cell r="D208" t="str">
            <v>Непромышленные потребители НН</v>
          </cell>
          <cell r="E208">
            <v>1007</v>
          </cell>
          <cell r="F208">
            <v>0</v>
          </cell>
          <cell r="G208">
            <v>0</v>
          </cell>
          <cell r="H208">
            <v>1.2</v>
          </cell>
          <cell r="I208">
            <v>1.2</v>
          </cell>
          <cell r="J208">
            <v>1.2</v>
          </cell>
          <cell r="K208">
            <v>1.45</v>
          </cell>
          <cell r="L208">
            <v>1.4</v>
          </cell>
          <cell r="M208">
            <v>1.28</v>
          </cell>
          <cell r="N208">
            <v>1.2</v>
          </cell>
          <cell r="O208">
            <v>1.45</v>
          </cell>
          <cell r="P208">
            <v>1.6</v>
          </cell>
          <cell r="Q208">
            <v>1.6</v>
          </cell>
          <cell r="R208">
            <v>1.6</v>
          </cell>
          <cell r="S208">
            <v>1.6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</row>
        <row r="209">
          <cell r="B209">
            <v>0</v>
          </cell>
          <cell r="C209">
            <v>12</v>
          </cell>
          <cell r="D209" t="str">
            <v>ООО "Промстройавтоматика"</v>
          </cell>
          <cell r="E209">
            <v>0</v>
          </cell>
          <cell r="F209">
            <v>0</v>
          </cell>
          <cell r="G209">
            <v>0</v>
          </cell>
          <cell r="H209">
            <v>0.55000000000000004</v>
          </cell>
          <cell r="I209">
            <v>0.6</v>
          </cell>
          <cell r="J209">
            <v>0.63</v>
          </cell>
          <cell r="K209">
            <v>0.63</v>
          </cell>
          <cell r="L209">
            <v>0.6</v>
          </cell>
          <cell r="M209">
            <v>0.48</v>
          </cell>
          <cell r="N209">
            <v>0.48</v>
          </cell>
          <cell r="O209">
            <v>0.48</v>
          </cell>
          <cell r="P209">
            <v>0.6</v>
          </cell>
          <cell r="Q209">
            <v>0.63</v>
          </cell>
          <cell r="R209">
            <v>0.63</v>
          </cell>
          <cell r="S209">
            <v>0.63</v>
          </cell>
          <cell r="T209">
            <v>1.7799999999999998</v>
          </cell>
          <cell r="U209">
            <v>1.71</v>
          </cell>
          <cell r="V209">
            <v>1.56</v>
          </cell>
          <cell r="W209">
            <v>1.8900000000000001</v>
          </cell>
          <cell r="X209">
            <v>6.9399999999999986</v>
          </cell>
        </row>
        <row r="210">
          <cell r="B210">
            <v>320</v>
          </cell>
          <cell r="C210">
            <v>26</v>
          </cell>
          <cell r="D210" t="str">
            <v>Непромышленные потребители НН</v>
          </cell>
          <cell r="E210">
            <v>0</v>
          </cell>
          <cell r="F210">
            <v>0</v>
          </cell>
          <cell r="G210">
            <v>0</v>
          </cell>
          <cell r="H210">
            <v>0.55000000000000004</v>
          </cell>
          <cell r="I210">
            <v>0.6</v>
          </cell>
          <cell r="J210">
            <v>0.63</v>
          </cell>
          <cell r="K210">
            <v>0.63</v>
          </cell>
          <cell r="L210">
            <v>0.6</v>
          </cell>
          <cell r="M210">
            <v>0.48</v>
          </cell>
          <cell r="N210">
            <v>0.48</v>
          </cell>
          <cell r="O210">
            <v>0.48</v>
          </cell>
          <cell r="P210">
            <v>0.6</v>
          </cell>
          <cell r="Q210">
            <v>0.63</v>
          </cell>
          <cell r="R210">
            <v>0.63</v>
          </cell>
          <cell r="S210">
            <v>0.63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</row>
        <row r="211">
          <cell r="B211">
            <v>321</v>
          </cell>
          <cell r="C211">
            <v>26</v>
          </cell>
          <cell r="D211" t="str">
            <v>Непромышленные потребители НН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</row>
        <row r="212">
          <cell r="B212">
            <v>0</v>
          </cell>
          <cell r="C212">
            <v>15</v>
          </cell>
          <cell r="D212" t="str">
            <v>МУП Надымская городская типография</v>
          </cell>
          <cell r="E212">
            <v>1007</v>
          </cell>
          <cell r="F212">
            <v>1012</v>
          </cell>
          <cell r="G212">
            <v>0</v>
          </cell>
          <cell r="H212">
            <v>1.9</v>
          </cell>
          <cell r="I212">
            <v>2</v>
          </cell>
          <cell r="J212">
            <v>2.1</v>
          </cell>
          <cell r="K212">
            <v>1.8</v>
          </cell>
          <cell r="L212">
            <v>1.6</v>
          </cell>
          <cell r="M212">
            <v>1.7</v>
          </cell>
          <cell r="N212">
            <v>1.9</v>
          </cell>
          <cell r="O212">
            <v>1.8</v>
          </cell>
          <cell r="P212">
            <v>2</v>
          </cell>
          <cell r="Q212">
            <v>2.4</v>
          </cell>
          <cell r="R212">
            <v>2.5</v>
          </cell>
          <cell r="S212">
            <v>2.2999999999999998</v>
          </cell>
          <cell r="T212">
            <v>6</v>
          </cell>
          <cell r="U212">
            <v>5.1000000000000005</v>
          </cell>
          <cell r="V212">
            <v>5.7</v>
          </cell>
          <cell r="W212">
            <v>7.2</v>
          </cell>
          <cell r="X212">
            <v>24</v>
          </cell>
        </row>
        <row r="213">
          <cell r="B213">
            <v>321</v>
          </cell>
          <cell r="C213">
            <v>26</v>
          </cell>
          <cell r="D213" t="str">
            <v>Непромышленные потребители НН</v>
          </cell>
          <cell r="E213">
            <v>1007</v>
          </cell>
          <cell r="F213">
            <v>0</v>
          </cell>
          <cell r="G213">
            <v>0</v>
          </cell>
          <cell r="H213">
            <v>1.9</v>
          </cell>
          <cell r="I213">
            <v>2</v>
          </cell>
          <cell r="J213">
            <v>2.1</v>
          </cell>
          <cell r="K213">
            <v>1.8</v>
          </cell>
          <cell r="L213">
            <v>1.6</v>
          </cell>
          <cell r="M213">
            <v>1.7</v>
          </cell>
          <cell r="N213">
            <v>1.9</v>
          </cell>
          <cell r="O213">
            <v>1.8</v>
          </cell>
          <cell r="P213">
            <v>2</v>
          </cell>
          <cell r="Q213">
            <v>2.4</v>
          </cell>
          <cell r="R213">
            <v>2.5</v>
          </cell>
          <cell r="S213">
            <v>2.2999999999999998</v>
          </cell>
          <cell r="T213">
            <v>6</v>
          </cell>
          <cell r="U213">
            <v>5.1000000000000005</v>
          </cell>
          <cell r="V213">
            <v>5.7</v>
          </cell>
          <cell r="W213">
            <v>7.2</v>
          </cell>
          <cell r="X213">
            <v>24</v>
          </cell>
        </row>
        <row r="214">
          <cell r="B214">
            <v>322</v>
          </cell>
          <cell r="C214">
            <v>26</v>
          </cell>
          <cell r="D214" t="str">
            <v>Непромышленные потребители НН</v>
          </cell>
          <cell r="E214">
            <v>1007</v>
          </cell>
          <cell r="F214">
            <v>0</v>
          </cell>
          <cell r="G214">
            <v>0</v>
          </cell>
          <cell r="H214">
            <v>1.9</v>
          </cell>
          <cell r="I214">
            <v>2</v>
          </cell>
          <cell r="J214">
            <v>2.1</v>
          </cell>
          <cell r="K214">
            <v>1.8</v>
          </cell>
          <cell r="L214">
            <v>1.6</v>
          </cell>
          <cell r="M214">
            <v>1.7</v>
          </cell>
          <cell r="N214">
            <v>1.9</v>
          </cell>
          <cell r="O214">
            <v>1.8</v>
          </cell>
          <cell r="P214">
            <v>2</v>
          </cell>
          <cell r="Q214">
            <v>2.4</v>
          </cell>
          <cell r="R214">
            <v>2.5</v>
          </cell>
          <cell r="S214">
            <v>2.2999999999999998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</row>
        <row r="215">
          <cell r="B215">
            <v>0</v>
          </cell>
          <cell r="C215">
            <v>13</v>
          </cell>
          <cell r="D215" t="str">
            <v>МУП УКС</v>
          </cell>
          <cell r="E215">
            <v>0</v>
          </cell>
          <cell r="F215">
            <v>0</v>
          </cell>
          <cell r="G215">
            <v>0</v>
          </cell>
          <cell r="H215">
            <v>3.5</v>
          </cell>
          <cell r="I215">
            <v>3.2</v>
          </cell>
          <cell r="J215">
            <v>2.5</v>
          </cell>
          <cell r="K215">
            <v>2</v>
          </cell>
          <cell r="L215">
            <v>1.8</v>
          </cell>
          <cell r="M215">
            <v>1.2</v>
          </cell>
          <cell r="N215">
            <v>1</v>
          </cell>
          <cell r="O215">
            <v>1.5</v>
          </cell>
          <cell r="P215">
            <v>2.2000000000000002</v>
          </cell>
          <cell r="Q215">
            <v>3</v>
          </cell>
          <cell r="R215">
            <v>3.2</v>
          </cell>
          <cell r="S215">
            <v>3.4</v>
          </cell>
          <cell r="T215">
            <v>9.1999999999999993</v>
          </cell>
          <cell r="U215">
            <v>5</v>
          </cell>
          <cell r="V215">
            <v>4.7</v>
          </cell>
          <cell r="W215">
            <v>9.6</v>
          </cell>
          <cell r="X215">
            <v>28.499999999999996</v>
          </cell>
        </row>
        <row r="216">
          <cell r="B216">
            <v>322</v>
          </cell>
          <cell r="C216">
            <v>15</v>
          </cell>
          <cell r="D216" t="str">
            <v>Пром. до 750 кВА   НН</v>
          </cell>
          <cell r="E216">
            <v>1007</v>
          </cell>
          <cell r="F216">
            <v>0</v>
          </cell>
          <cell r="G216">
            <v>0</v>
          </cell>
          <cell r="H216">
            <v>3.5</v>
          </cell>
          <cell r="I216">
            <v>3.2</v>
          </cell>
          <cell r="J216">
            <v>2.5</v>
          </cell>
          <cell r="K216">
            <v>2</v>
          </cell>
          <cell r="L216">
            <v>1.8</v>
          </cell>
          <cell r="M216">
            <v>1.2</v>
          </cell>
          <cell r="N216">
            <v>1</v>
          </cell>
          <cell r="O216">
            <v>1.5</v>
          </cell>
          <cell r="P216">
            <v>2.2000000000000002</v>
          </cell>
          <cell r="Q216">
            <v>3</v>
          </cell>
          <cell r="R216">
            <v>3.2</v>
          </cell>
          <cell r="S216">
            <v>3.4</v>
          </cell>
          <cell r="T216">
            <v>9.1999999999999993</v>
          </cell>
          <cell r="U216">
            <v>5</v>
          </cell>
          <cell r="V216">
            <v>4.7</v>
          </cell>
          <cell r="W216">
            <v>9.6</v>
          </cell>
          <cell r="X216">
            <v>28.499999999999996</v>
          </cell>
        </row>
        <row r="217">
          <cell r="B217">
            <v>323</v>
          </cell>
          <cell r="C217">
            <v>15</v>
          </cell>
          <cell r="D217" t="str">
            <v>Пром. до 750 кВА   НН</v>
          </cell>
          <cell r="E217">
            <v>1007</v>
          </cell>
          <cell r="F217">
            <v>0</v>
          </cell>
          <cell r="G217">
            <v>0</v>
          </cell>
          <cell r="H217">
            <v>3.5</v>
          </cell>
          <cell r="I217">
            <v>3.2</v>
          </cell>
          <cell r="J217">
            <v>2.5</v>
          </cell>
          <cell r="K217">
            <v>2</v>
          </cell>
          <cell r="L217">
            <v>1.8</v>
          </cell>
          <cell r="M217">
            <v>1.2</v>
          </cell>
          <cell r="N217">
            <v>1</v>
          </cell>
          <cell r="O217">
            <v>1.5</v>
          </cell>
          <cell r="P217">
            <v>2.2000000000000002</v>
          </cell>
          <cell r="Q217">
            <v>3</v>
          </cell>
          <cell r="R217">
            <v>3.2</v>
          </cell>
          <cell r="S217">
            <v>3.4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</row>
        <row r="218">
          <cell r="B218">
            <v>0</v>
          </cell>
          <cell r="C218">
            <v>12</v>
          </cell>
          <cell r="D218" t="str">
            <v>ОАО "СГНС XXI"</v>
          </cell>
          <cell r="E218">
            <v>0</v>
          </cell>
          <cell r="F218">
            <v>0</v>
          </cell>
          <cell r="G218">
            <v>0</v>
          </cell>
          <cell r="H218">
            <v>102</v>
          </cell>
          <cell r="I218">
            <v>97</v>
          </cell>
          <cell r="J218">
            <v>87</v>
          </cell>
          <cell r="K218">
            <v>77</v>
          </cell>
          <cell r="L218">
            <v>67</v>
          </cell>
          <cell r="M218">
            <v>22</v>
          </cell>
          <cell r="N218">
            <v>18</v>
          </cell>
          <cell r="O218">
            <v>42</v>
          </cell>
          <cell r="P218">
            <v>38</v>
          </cell>
          <cell r="Q218">
            <v>57</v>
          </cell>
          <cell r="R218">
            <v>77</v>
          </cell>
          <cell r="S218">
            <v>82</v>
          </cell>
          <cell r="T218">
            <v>286</v>
          </cell>
          <cell r="U218">
            <v>166</v>
          </cell>
          <cell r="V218">
            <v>98</v>
          </cell>
          <cell r="W218">
            <v>216</v>
          </cell>
          <cell r="X218">
            <v>766</v>
          </cell>
        </row>
        <row r="219">
          <cell r="B219">
            <v>323</v>
          </cell>
          <cell r="C219">
            <v>15</v>
          </cell>
          <cell r="D219" t="str">
            <v>Пром. до 750 кВА   НН</v>
          </cell>
          <cell r="E219">
            <v>1005</v>
          </cell>
          <cell r="F219">
            <v>0</v>
          </cell>
          <cell r="G219">
            <v>0</v>
          </cell>
          <cell r="H219">
            <v>100</v>
          </cell>
          <cell r="I219">
            <v>95</v>
          </cell>
          <cell r="J219">
            <v>85</v>
          </cell>
          <cell r="K219">
            <v>75</v>
          </cell>
          <cell r="L219">
            <v>65</v>
          </cell>
          <cell r="M219">
            <v>20</v>
          </cell>
          <cell r="N219">
            <v>16</v>
          </cell>
          <cell r="O219">
            <v>40</v>
          </cell>
          <cell r="P219">
            <v>36</v>
          </cell>
          <cell r="Q219">
            <v>55</v>
          </cell>
          <cell r="R219">
            <v>75</v>
          </cell>
          <cell r="S219">
            <v>80</v>
          </cell>
          <cell r="T219">
            <v>280</v>
          </cell>
          <cell r="U219">
            <v>160</v>
          </cell>
          <cell r="V219">
            <v>92</v>
          </cell>
          <cell r="W219">
            <v>210</v>
          </cell>
          <cell r="X219">
            <v>742</v>
          </cell>
        </row>
        <row r="220">
          <cell r="B220">
            <v>324</v>
          </cell>
          <cell r="C220">
            <v>15</v>
          </cell>
          <cell r="D220" t="str">
            <v>Пром. до 750 кВА   НН</v>
          </cell>
          <cell r="E220">
            <v>1005</v>
          </cell>
          <cell r="F220">
            <v>0</v>
          </cell>
          <cell r="G220">
            <v>0</v>
          </cell>
          <cell r="H220">
            <v>100</v>
          </cell>
          <cell r="I220">
            <v>95</v>
          </cell>
          <cell r="J220">
            <v>85</v>
          </cell>
          <cell r="K220">
            <v>75</v>
          </cell>
          <cell r="L220">
            <v>65</v>
          </cell>
          <cell r="M220">
            <v>20</v>
          </cell>
          <cell r="N220">
            <v>16</v>
          </cell>
          <cell r="O220">
            <v>40</v>
          </cell>
          <cell r="P220">
            <v>36</v>
          </cell>
          <cell r="Q220">
            <v>55</v>
          </cell>
          <cell r="R220">
            <v>75</v>
          </cell>
          <cell r="S220">
            <v>80</v>
          </cell>
          <cell r="T220">
            <v>280</v>
          </cell>
          <cell r="U220">
            <v>160</v>
          </cell>
          <cell r="V220">
            <v>92</v>
          </cell>
          <cell r="W220">
            <v>210</v>
          </cell>
          <cell r="X220">
            <v>742</v>
          </cell>
        </row>
        <row r="221">
          <cell r="B221">
            <v>0</v>
          </cell>
          <cell r="C221">
            <v>100</v>
          </cell>
          <cell r="D221" t="str">
            <v>Надымское ЛПУ МГ</v>
          </cell>
          <cell r="E221">
            <v>1004</v>
          </cell>
          <cell r="F221">
            <v>1001</v>
          </cell>
          <cell r="G221">
            <v>0</v>
          </cell>
          <cell r="H221">
            <v>25.16</v>
          </cell>
          <cell r="I221">
            <v>23.08</v>
          </cell>
          <cell r="J221">
            <v>25.16</v>
          </cell>
          <cell r="K221">
            <v>24.8</v>
          </cell>
          <cell r="L221">
            <v>23.16</v>
          </cell>
          <cell r="M221">
            <v>13.8</v>
          </cell>
          <cell r="N221">
            <v>14.16</v>
          </cell>
          <cell r="O221">
            <v>14.16</v>
          </cell>
          <cell r="P221">
            <v>16.8</v>
          </cell>
          <cell r="Q221">
            <v>24.16</v>
          </cell>
          <cell r="R221">
            <v>23.8</v>
          </cell>
          <cell r="S221">
            <v>25.16</v>
          </cell>
          <cell r="T221">
            <v>73.399999999999991</v>
          </cell>
          <cell r="U221">
            <v>61.760000000000005</v>
          </cell>
          <cell r="V221">
            <v>45.120000000000005</v>
          </cell>
          <cell r="W221">
            <v>73.12</v>
          </cell>
          <cell r="X221">
            <v>253.4</v>
          </cell>
        </row>
        <row r="222">
          <cell r="B222">
            <v>324</v>
          </cell>
          <cell r="C222">
            <v>10</v>
          </cell>
          <cell r="D222" t="str">
            <v>Пром. до 750 кВА   ВН</v>
          </cell>
          <cell r="E222">
            <v>1005</v>
          </cell>
          <cell r="F222">
            <v>0</v>
          </cell>
          <cell r="G222">
            <v>0</v>
          </cell>
          <cell r="H222">
            <v>10.16</v>
          </cell>
          <cell r="I222">
            <v>9.08</v>
          </cell>
          <cell r="J222">
            <v>10.16</v>
          </cell>
          <cell r="K222">
            <v>9.8000000000000007</v>
          </cell>
          <cell r="L222">
            <v>10.16</v>
          </cell>
          <cell r="M222">
            <v>9.8000000000000007</v>
          </cell>
          <cell r="N222">
            <v>10.16</v>
          </cell>
          <cell r="O222">
            <v>10.16</v>
          </cell>
          <cell r="P222">
            <v>9.8000000000000007</v>
          </cell>
          <cell r="Q222">
            <v>10.16</v>
          </cell>
          <cell r="R222">
            <v>9.8000000000000007</v>
          </cell>
          <cell r="S222">
            <v>10.16</v>
          </cell>
          <cell r="T222">
            <v>29.400000000000002</v>
          </cell>
          <cell r="U222">
            <v>29.76</v>
          </cell>
          <cell r="V222">
            <v>30.12</v>
          </cell>
          <cell r="W222">
            <v>30.12</v>
          </cell>
          <cell r="X222">
            <v>119.39999999999998</v>
          </cell>
        </row>
        <row r="223">
          <cell r="B223">
            <v>318</v>
          </cell>
          <cell r="C223">
            <v>10</v>
          </cell>
          <cell r="D223" t="str">
            <v>Пром. до 750 кВА   ВН</v>
          </cell>
          <cell r="E223">
            <v>1005</v>
          </cell>
          <cell r="F223">
            <v>0</v>
          </cell>
          <cell r="G223">
            <v>0</v>
          </cell>
          <cell r="H223">
            <v>10.16</v>
          </cell>
          <cell r="I223">
            <v>9.08</v>
          </cell>
          <cell r="J223">
            <v>10.16</v>
          </cell>
          <cell r="K223">
            <v>9.8000000000000007</v>
          </cell>
          <cell r="L223">
            <v>10.16</v>
          </cell>
          <cell r="M223">
            <v>9.8000000000000007</v>
          </cell>
          <cell r="N223">
            <v>10.16</v>
          </cell>
          <cell r="O223">
            <v>10.16</v>
          </cell>
          <cell r="P223">
            <v>9.8000000000000007</v>
          </cell>
          <cell r="Q223">
            <v>10.16</v>
          </cell>
          <cell r="R223">
            <v>9.8000000000000007</v>
          </cell>
          <cell r="S223">
            <v>10.16</v>
          </cell>
          <cell r="T223">
            <v>29.400000000000002</v>
          </cell>
          <cell r="U223">
            <v>29.76</v>
          </cell>
          <cell r="V223">
            <v>30.12</v>
          </cell>
          <cell r="W223">
            <v>30.12</v>
          </cell>
          <cell r="X223">
            <v>119.39999999999998</v>
          </cell>
        </row>
        <row r="224">
          <cell r="B224">
            <v>325</v>
          </cell>
          <cell r="C224">
            <v>12</v>
          </cell>
          <cell r="D224" t="str">
            <v>Пром. до 750 кВА   СН2</v>
          </cell>
          <cell r="E224">
            <v>1007</v>
          </cell>
          <cell r="F224">
            <v>0</v>
          </cell>
          <cell r="G224">
            <v>0</v>
          </cell>
          <cell r="H224">
            <v>15</v>
          </cell>
          <cell r="I224">
            <v>14</v>
          </cell>
          <cell r="J224">
            <v>15</v>
          </cell>
          <cell r="K224">
            <v>15</v>
          </cell>
          <cell r="L224">
            <v>13</v>
          </cell>
          <cell r="M224">
            <v>4</v>
          </cell>
          <cell r="N224">
            <v>4</v>
          </cell>
          <cell r="O224">
            <v>4</v>
          </cell>
          <cell r="P224">
            <v>7</v>
          </cell>
          <cell r="Q224">
            <v>14</v>
          </cell>
          <cell r="R224">
            <v>14</v>
          </cell>
          <cell r="S224">
            <v>15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</row>
        <row r="225">
          <cell r="B225">
            <v>0</v>
          </cell>
          <cell r="C225">
            <v>26</v>
          </cell>
          <cell r="D225" t="str">
            <v>Нефтегазодобывающее Управление ООО НГП</v>
          </cell>
          <cell r="E225">
            <v>0</v>
          </cell>
          <cell r="F225">
            <v>0</v>
          </cell>
          <cell r="G225">
            <v>0</v>
          </cell>
          <cell r="H225">
            <v>39</v>
          </cell>
          <cell r="I225">
            <v>36</v>
          </cell>
          <cell r="J225">
            <v>37</v>
          </cell>
          <cell r="K225">
            <v>35</v>
          </cell>
          <cell r="L225">
            <v>35</v>
          </cell>
          <cell r="M225">
            <v>29</v>
          </cell>
          <cell r="N225">
            <v>29</v>
          </cell>
          <cell r="O225">
            <v>32</v>
          </cell>
          <cell r="P225">
            <v>37</v>
          </cell>
          <cell r="Q225">
            <v>39</v>
          </cell>
          <cell r="R225">
            <v>43</v>
          </cell>
          <cell r="S225">
            <v>48</v>
          </cell>
          <cell r="T225">
            <v>112</v>
          </cell>
          <cell r="U225">
            <v>99</v>
          </cell>
          <cell r="V225">
            <v>98</v>
          </cell>
          <cell r="W225">
            <v>130</v>
          </cell>
          <cell r="X225">
            <v>439</v>
          </cell>
        </row>
        <row r="226">
          <cell r="B226">
            <v>325</v>
          </cell>
          <cell r="C226">
            <v>13</v>
          </cell>
          <cell r="D226" t="str">
            <v>Пром. до 750 кВА   СН2</v>
          </cell>
          <cell r="E226">
            <v>1007</v>
          </cell>
          <cell r="F226">
            <v>0</v>
          </cell>
          <cell r="G226">
            <v>0</v>
          </cell>
          <cell r="H226">
            <v>39</v>
          </cell>
          <cell r="I226">
            <v>36</v>
          </cell>
          <cell r="J226">
            <v>37</v>
          </cell>
          <cell r="K226">
            <v>35</v>
          </cell>
          <cell r="L226">
            <v>35</v>
          </cell>
          <cell r="M226">
            <v>29</v>
          </cell>
          <cell r="N226">
            <v>29</v>
          </cell>
          <cell r="O226">
            <v>32</v>
          </cell>
          <cell r="P226">
            <v>37</v>
          </cell>
          <cell r="Q226">
            <v>39</v>
          </cell>
          <cell r="R226">
            <v>43</v>
          </cell>
          <cell r="S226">
            <v>48</v>
          </cell>
          <cell r="T226">
            <v>112</v>
          </cell>
          <cell r="U226">
            <v>99</v>
          </cell>
          <cell r="V226">
            <v>98</v>
          </cell>
          <cell r="W226">
            <v>130</v>
          </cell>
          <cell r="X226">
            <v>439</v>
          </cell>
        </row>
        <row r="227">
          <cell r="B227">
            <v>326</v>
          </cell>
          <cell r="C227">
            <v>13</v>
          </cell>
          <cell r="D227" t="str">
            <v>Пром. до 750 кВА   СН2</v>
          </cell>
          <cell r="E227">
            <v>1007</v>
          </cell>
          <cell r="F227">
            <v>0</v>
          </cell>
          <cell r="G227">
            <v>0</v>
          </cell>
          <cell r="H227">
            <v>39</v>
          </cell>
          <cell r="I227">
            <v>36</v>
          </cell>
          <cell r="J227">
            <v>37</v>
          </cell>
          <cell r="K227">
            <v>35</v>
          </cell>
          <cell r="L227">
            <v>35</v>
          </cell>
          <cell r="M227">
            <v>29</v>
          </cell>
          <cell r="N227">
            <v>29</v>
          </cell>
          <cell r="O227">
            <v>32</v>
          </cell>
          <cell r="P227">
            <v>37</v>
          </cell>
          <cell r="Q227">
            <v>39</v>
          </cell>
          <cell r="R227">
            <v>43</v>
          </cell>
          <cell r="S227">
            <v>48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</row>
        <row r="228">
          <cell r="B228">
            <v>0</v>
          </cell>
          <cell r="C228">
            <v>14</v>
          </cell>
          <cell r="D228" t="str">
            <v>НФ ООО "Авиаспецтехнология"</v>
          </cell>
          <cell r="E228">
            <v>0</v>
          </cell>
          <cell r="F228">
            <v>0</v>
          </cell>
          <cell r="G228">
            <v>0</v>
          </cell>
          <cell r="H228">
            <v>1.5499999999999998</v>
          </cell>
          <cell r="I228">
            <v>1.35</v>
          </cell>
          <cell r="J228">
            <v>1.35</v>
          </cell>
          <cell r="K228">
            <v>1.1499999999999999</v>
          </cell>
          <cell r="L228">
            <v>1.05</v>
          </cell>
          <cell r="M228">
            <v>0.7</v>
          </cell>
          <cell r="N228">
            <v>0.7</v>
          </cell>
          <cell r="O228">
            <v>0.7</v>
          </cell>
          <cell r="P228">
            <v>0.8</v>
          </cell>
          <cell r="Q228">
            <v>1.1000000000000001</v>
          </cell>
          <cell r="R228">
            <v>1.2999999999999998</v>
          </cell>
          <cell r="S228">
            <v>1.9</v>
          </cell>
          <cell r="T228">
            <v>4.25</v>
          </cell>
          <cell r="U228">
            <v>2.9000000000000004</v>
          </cell>
          <cell r="V228">
            <v>2.2000000000000002</v>
          </cell>
          <cell r="W228">
            <v>4.3</v>
          </cell>
          <cell r="X228">
            <v>13.65</v>
          </cell>
        </row>
        <row r="229">
          <cell r="B229">
            <v>326</v>
          </cell>
          <cell r="C229">
            <v>16</v>
          </cell>
          <cell r="D229" t="str">
            <v>Пром. до 750 кВА   НН</v>
          </cell>
          <cell r="E229">
            <v>1007</v>
          </cell>
          <cell r="F229">
            <v>1004</v>
          </cell>
          <cell r="G229">
            <v>0</v>
          </cell>
          <cell r="H229">
            <v>0.35</v>
          </cell>
          <cell r="I229">
            <v>0.45</v>
          </cell>
          <cell r="J229">
            <v>0.45</v>
          </cell>
          <cell r="K229">
            <v>0.45</v>
          </cell>
          <cell r="L229">
            <v>0.45</v>
          </cell>
          <cell r="M229">
            <v>0.25</v>
          </cell>
          <cell r="N229">
            <v>0.25</v>
          </cell>
          <cell r="O229">
            <v>0.25</v>
          </cell>
          <cell r="P229">
            <v>0.35</v>
          </cell>
          <cell r="Q229">
            <v>0.5</v>
          </cell>
          <cell r="R229">
            <v>0.7</v>
          </cell>
          <cell r="S229">
            <v>0.9</v>
          </cell>
          <cell r="T229">
            <v>1.25</v>
          </cell>
          <cell r="U229">
            <v>1.1499999999999999</v>
          </cell>
          <cell r="V229">
            <v>0.85</v>
          </cell>
          <cell r="W229">
            <v>2.1</v>
          </cell>
          <cell r="X229">
            <v>5.3500000000000005</v>
          </cell>
        </row>
        <row r="230">
          <cell r="B230">
            <v>327</v>
          </cell>
          <cell r="C230">
            <v>16</v>
          </cell>
          <cell r="D230" t="str">
            <v>Пром. до 750 кВА   НН</v>
          </cell>
          <cell r="E230">
            <v>1007</v>
          </cell>
          <cell r="F230">
            <v>1004</v>
          </cell>
          <cell r="G230">
            <v>0</v>
          </cell>
          <cell r="H230">
            <v>0.35</v>
          </cell>
          <cell r="I230">
            <v>0.45</v>
          </cell>
          <cell r="J230">
            <v>0.45</v>
          </cell>
          <cell r="K230">
            <v>0.45</v>
          </cell>
          <cell r="L230">
            <v>0.45</v>
          </cell>
          <cell r="M230">
            <v>0.25</v>
          </cell>
          <cell r="N230">
            <v>0.25</v>
          </cell>
          <cell r="O230">
            <v>0.25</v>
          </cell>
          <cell r="P230">
            <v>0.35</v>
          </cell>
          <cell r="Q230">
            <v>0.5</v>
          </cell>
          <cell r="R230">
            <v>0.7</v>
          </cell>
          <cell r="S230">
            <v>0.9</v>
          </cell>
          <cell r="T230">
            <v>1.25</v>
          </cell>
          <cell r="U230">
            <v>1.1499999999999999</v>
          </cell>
          <cell r="V230">
            <v>0.85</v>
          </cell>
          <cell r="W230">
            <v>2.1</v>
          </cell>
          <cell r="X230">
            <v>5.3500000000000005</v>
          </cell>
        </row>
        <row r="231">
          <cell r="B231">
            <v>0</v>
          </cell>
          <cell r="C231">
            <v>17</v>
          </cell>
          <cell r="D231" t="str">
            <v>ОАО "НЗКПД"</v>
          </cell>
          <cell r="E231">
            <v>1007</v>
          </cell>
          <cell r="F231">
            <v>1004</v>
          </cell>
          <cell r="G231">
            <v>1012</v>
          </cell>
          <cell r="H231">
            <v>330</v>
          </cell>
          <cell r="I231">
            <v>360</v>
          </cell>
          <cell r="J231">
            <v>350</v>
          </cell>
          <cell r="K231">
            <v>350</v>
          </cell>
          <cell r="L231">
            <v>300</v>
          </cell>
          <cell r="M231">
            <v>300</v>
          </cell>
          <cell r="N231">
            <v>280</v>
          </cell>
          <cell r="O231">
            <v>280</v>
          </cell>
          <cell r="P231">
            <v>280</v>
          </cell>
          <cell r="Q231">
            <v>320</v>
          </cell>
          <cell r="R231">
            <v>350</v>
          </cell>
          <cell r="S231">
            <v>370</v>
          </cell>
          <cell r="T231">
            <v>1040</v>
          </cell>
          <cell r="U231">
            <v>950</v>
          </cell>
          <cell r="V231">
            <v>840</v>
          </cell>
          <cell r="W231">
            <v>1040</v>
          </cell>
          <cell r="X231">
            <v>3870</v>
          </cell>
        </row>
        <row r="232">
          <cell r="B232">
            <v>327</v>
          </cell>
          <cell r="C232">
            <v>20</v>
          </cell>
          <cell r="D232" t="str">
            <v>Пром. свыше 750 кВА  (одноставочный) СН2</v>
          </cell>
          <cell r="E232">
            <v>1007</v>
          </cell>
          <cell r="F232">
            <v>0</v>
          </cell>
          <cell r="G232">
            <v>0</v>
          </cell>
          <cell r="H232">
            <v>330</v>
          </cell>
          <cell r="I232">
            <v>360</v>
          </cell>
          <cell r="J232">
            <v>350</v>
          </cell>
          <cell r="K232">
            <v>350</v>
          </cell>
          <cell r="L232">
            <v>300</v>
          </cell>
          <cell r="M232">
            <v>300</v>
          </cell>
          <cell r="N232">
            <v>280</v>
          </cell>
          <cell r="O232">
            <v>280</v>
          </cell>
          <cell r="P232">
            <v>280</v>
          </cell>
          <cell r="Q232">
            <v>320</v>
          </cell>
          <cell r="R232">
            <v>350</v>
          </cell>
          <cell r="S232">
            <v>370</v>
          </cell>
          <cell r="T232">
            <v>1040</v>
          </cell>
          <cell r="U232">
            <v>950</v>
          </cell>
          <cell r="V232">
            <v>840</v>
          </cell>
          <cell r="W232">
            <v>1040</v>
          </cell>
          <cell r="X232">
            <v>3870</v>
          </cell>
        </row>
        <row r="233">
          <cell r="B233">
            <v>328</v>
          </cell>
          <cell r="C233">
            <v>20</v>
          </cell>
          <cell r="D233" t="str">
            <v>Пром. свыше 750 кВА  (одноставочный) СН2</v>
          </cell>
          <cell r="E233">
            <v>1007</v>
          </cell>
          <cell r="F233">
            <v>0</v>
          </cell>
          <cell r="G233">
            <v>0</v>
          </cell>
          <cell r="H233">
            <v>330</v>
          </cell>
          <cell r="I233">
            <v>360</v>
          </cell>
          <cell r="J233">
            <v>350</v>
          </cell>
          <cell r="K233">
            <v>350</v>
          </cell>
          <cell r="L233">
            <v>300</v>
          </cell>
          <cell r="M233">
            <v>300</v>
          </cell>
          <cell r="N233">
            <v>280</v>
          </cell>
          <cell r="O233">
            <v>280</v>
          </cell>
          <cell r="P233">
            <v>280</v>
          </cell>
          <cell r="Q233">
            <v>320</v>
          </cell>
          <cell r="R233">
            <v>350</v>
          </cell>
          <cell r="S233">
            <v>370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</row>
        <row r="234">
          <cell r="B234">
            <v>0</v>
          </cell>
          <cell r="C234">
            <v>12</v>
          </cell>
          <cell r="D234" t="str">
            <v>ОАО "Севергазстрой"</v>
          </cell>
          <cell r="E234">
            <v>0</v>
          </cell>
          <cell r="F234">
            <v>0</v>
          </cell>
          <cell r="G234">
            <v>0</v>
          </cell>
          <cell r="H234">
            <v>258.3</v>
          </cell>
          <cell r="I234">
            <v>233.29999999999998</v>
          </cell>
          <cell r="J234">
            <v>234.29999999999998</v>
          </cell>
          <cell r="K234">
            <v>226.2</v>
          </cell>
          <cell r="L234">
            <v>190.2</v>
          </cell>
          <cell r="M234">
            <v>180.2</v>
          </cell>
          <cell r="N234">
            <v>164.2</v>
          </cell>
          <cell r="O234">
            <v>137.19999999999999</v>
          </cell>
          <cell r="P234">
            <v>156.19999999999999</v>
          </cell>
          <cell r="Q234">
            <v>191.29999999999998</v>
          </cell>
          <cell r="R234">
            <v>232.29999999999998</v>
          </cell>
          <cell r="S234">
            <v>256.3</v>
          </cell>
          <cell r="T234">
            <v>725.9</v>
          </cell>
          <cell r="U234">
            <v>596.59999999999991</v>
          </cell>
          <cell r="V234">
            <v>457.59999999999997</v>
          </cell>
          <cell r="W234">
            <v>679.9</v>
          </cell>
          <cell r="X234">
            <v>2460.0000000000005</v>
          </cell>
        </row>
        <row r="235">
          <cell r="B235">
            <v>328</v>
          </cell>
          <cell r="C235">
            <v>10</v>
          </cell>
          <cell r="D235" t="str">
            <v>Пром. до 750 кВА   ВН</v>
          </cell>
          <cell r="E235">
            <v>1005</v>
          </cell>
          <cell r="F235">
            <v>0</v>
          </cell>
          <cell r="G235">
            <v>0</v>
          </cell>
          <cell r="H235">
            <v>100</v>
          </cell>
          <cell r="I235">
            <v>100</v>
          </cell>
          <cell r="J235">
            <v>110</v>
          </cell>
          <cell r="K235">
            <v>120</v>
          </cell>
          <cell r="L235">
            <v>100</v>
          </cell>
          <cell r="M235">
            <v>110</v>
          </cell>
          <cell r="N235">
            <v>100</v>
          </cell>
          <cell r="O235">
            <v>70</v>
          </cell>
          <cell r="P235">
            <v>70</v>
          </cell>
          <cell r="Q235">
            <v>80</v>
          </cell>
          <cell r="R235">
            <v>100</v>
          </cell>
          <cell r="S235">
            <v>110</v>
          </cell>
          <cell r="T235">
            <v>310</v>
          </cell>
          <cell r="U235">
            <v>330</v>
          </cell>
          <cell r="V235">
            <v>240</v>
          </cell>
          <cell r="W235">
            <v>290</v>
          </cell>
          <cell r="X235">
            <v>1170</v>
          </cell>
        </row>
        <row r="236">
          <cell r="B236">
            <v>325</v>
          </cell>
          <cell r="C236">
            <v>10</v>
          </cell>
          <cell r="D236" t="str">
            <v>Пром. до 750 кВА   ВН</v>
          </cell>
          <cell r="E236">
            <v>1005</v>
          </cell>
          <cell r="F236">
            <v>0</v>
          </cell>
          <cell r="G236">
            <v>0</v>
          </cell>
          <cell r="H236">
            <v>100</v>
          </cell>
          <cell r="I236">
            <v>100</v>
          </cell>
          <cell r="J236">
            <v>110</v>
          </cell>
          <cell r="K236">
            <v>120</v>
          </cell>
          <cell r="L236">
            <v>100</v>
          </cell>
          <cell r="M236">
            <v>110</v>
          </cell>
          <cell r="N236">
            <v>100</v>
          </cell>
          <cell r="O236">
            <v>70</v>
          </cell>
          <cell r="P236">
            <v>70</v>
          </cell>
          <cell r="Q236">
            <v>80</v>
          </cell>
          <cell r="R236">
            <v>100</v>
          </cell>
          <cell r="S236">
            <v>110</v>
          </cell>
          <cell r="T236">
            <v>310</v>
          </cell>
          <cell r="U236">
            <v>330</v>
          </cell>
          <cell r="V236">
            <v>240</v>
          </cell>
          <cell r="W236">
            <v>290</v>
          </cell>
          <cell r="X236">
            <v>1170</v>
          </cell>
        </row>
        <row r="237">
          <cell r="B237">
            <v>325</v>
          </cell>
          <cell r="C237">
            <v>104</v>
          </cell>
          <cell r="D237" t="str">
            <v>Население с эл.плитами   НН</v>
          </cell>
          <cell r="E237">
            <v>1007</v>
          </cell>
          <cell r="F237">
            <v>0</v>
          </cell>
          <cell r="G237">
            <v>0</v>
          </cell>
          <cell r="H237">
            <v>45</v>
          </cell>
          <cell r="I237">
            <v>40</v>
          </cell>
          <cell r="J237">
            <v>33</v>
          </cell>
          <cell r="K237">
            <v>26</v>
          </cell>
          <cell r="L237">
            <v>20</v>
          </cell>
          <cell r="M237">
            <v>18</v>
          </cell>
          <cell r="N237">
            <v>16</v>
          </cell>
          <cell r="O237">
            <v>17</v>
          </cell>
          <cell r="P237">
            <v>24</v>
          </cell>
          <cell r="Q237">
            <v>26</v>
          </cell>
          <cell r="R237">
            <v>34</v>
          </cell>
          <cell r="S237">
            <v>39</v>
          </cell>
          <cell r="T237">
            <v>118</v>
          </cell>
          <cell r="U237">
            <v>64</v>
          </cell>
          <cell r="V237">
            <v>57</v>
          </cell>
          <cell r="W237">
            <v>99</v>
          </cell>
          <cell r="X237">
            <v>338</v>
          </cell>
        </row>
        <row r="238">
          <cell r="B238">
            <v>323</v>
          </cell>
          <cell r="C238">
            <v>12</v>
          </cell>
          <cell r="D238" t="str">
            <v>Пром. до 750 кВА   СН2</v>
          </cell>
          <cell r="E238">
            <v>1004</v>
          </cell>
          <cell r="F238">
            <v>0</v>
          </cell>
          <cell r="G238">
            <v>0</v>
          </cell>
          <cell r="H238">
            <v>21.2</v>
          </cell>
          <cell r="I238">
            <v>19.2</v>
          </cell>
          <cell r="J238">
            <v>18.2</v>
          </cell>
          <cell r="K238">
            <v>15.1</v>
          </cell>
          <cell r="L238">
            <v>12.1</v>
          </cell>
          <cell r="M238">
            <v>5.0999999999999996</v>
          </cell>
          <cell r="N238">
            <v>3.1</v>
          </cell>
          <cell r="O238">
            <v>3.1</v>
          </cell>
          <cell r="P238">
            <v>9.1</v>
          </cell>
          <cell r="Q238">
            <v>15.2</v>
          </cell>
          <cell r="R238">
            <v>19.2</v>
          </cell>
          <cell r="S238">
            <v>21.2</v>
          </cell>
          <cell r="T238">
            <v>58.599999999999994</v>
          </cell>
          <cell r="U238">
            <v>32.299999999999997</v>
          </cell>
          <cell r="V238">
            <v>15.3</v>
          </cell>
          <cell r="W238">
            <v>55.599999999999994</v>
          </cell>
          <cell r="X238">
            <v>161.79999999999995</v>
          </cell>
        </row>
        <row r="239">
          <cell r="B239">
            <v>326</v>
          </cell>
          <cell r="C239">
            <v>13</v>
          </cell>
          <cell r="D239" t="str">
            <v>Пром. до 750 кВА   СН2</v>
          </cell>
          <cell r="E239">
            <v>1007</v>
          </cell>
          <cell r="F239">
            <v>1004</v>
          </cell>
          <cell r="G239">
            <v>0</v>
          </cell>
          <cell r="H239">
            <v>91</v>
          </cell>
          <cell r="I239">
            <v>73</v>
          </cell>
          <cell r="J239">
            <v>72</v>
          </cell>
          <cell r="K239">
            <v>64</v>
          </cell>
          <cell r="L239">
            <v>57</v>
          </cell>
          <cell r="M239">
            <v>46</v>
          </cell>
          <cell r="N239">
            <v>44</v>
          </cell>
          <cell r="O239">
            <v>46</v>
          </cell>
          <cell r="P239">
            <v>52</v>
          </cell>
          <cell r="Q239">
            <v>69</v>
          </cell>
          <cell r="R239">
            <v>78</v>
          </cell>
          <cell r="S239">
            <v>85</v>
          </cell>
          <cell r="T239">
            <v>236</v>
          </cell>
          <cell r="U239">
            <v>167</v>
          </cell>
          <cell r="V239">
            <v>142</v>
          </cell>
          <cell r="W239">
            <v>232</v>
          </cell>
          <cell r="X239">
            <v>777</v>
          </cell>
        </row>
        <row r="240">
          <cell r="B240">
            <v>329</v>
          </cell>
          <cell r="C240">
            <v>26</v>
          </cell>
          <cell r="D240" t="str">
            <v>Непромышленные потребители НН</v>
          </cell>
          <cell r="E240">
            <v>1007</v>
          </cell>
          <cell r="F240">
            <v>0</v>
          </cell>
          <cell r="G240">
            <v>0</v>
          </cell>
          <cell r="H240">
            <v>1</v>
          </cell>
          <cell r="I240">
            <v>1</v>
          </cell>
          <cell r="J240">
            <v>1</v>
          </cell>
          <cell r="K240">
            <v>1</v>
          </cell>
          <cell r="L240">
            <v>1</v>
          </cell>
          <cell r="M240">
            <v>1</v>
          </cell>
          <cell r="N240">
            <v>1</v>
          </cell>
          <cell r="O240">
            <v>1</v>
          </cell>
          <cell r="P240">
            <v>1</v>
          </cell>
          <cell r="Q240">
            <v>1</v>
          </cell>
          <cell r="R240">
            <v>1</v>
          </cell>
          <cell r="S240">
            <v>1</v>
          </cell>
          <cell r="T240">
            <v>3</v>
          </cell>
          <cell r="U240">
            <v>3</v>
          </cell>
          <cell r="V240">
            <v>3</v>
          </cell>
          <cell r="W240">
            <v>3</v>
          </cell>
          <cell r="X240">
            <v>12</v>
          </cell>
        </row>
        <row r="241">
          <cell r="B241">
            <v>0</v>
          </cell>
          <cell r="C241">
            <v>28</v>
          </cell>
          <cell r="D241" t="str">
            <v>ОАО "Северстроймонтаж"</v>
          </cell>
          <cell r="E241">
            <v>1007</v>
          </cell>
          <cell r="F241">
            <v>1012</v>
          </cell>
          <cell r="G241">
            <v>0</v>
          </cell>
          <cell r="H241">
            <v>26</v>
          </cell>
          <cell r="I241">
            <v>26</v>
          </cell>
          <cell r="J241">
            <v>26</v>
          </cell>
          <cell r="K241">
            <v>21</v>
          </cell>
          <cell r="L241">
            <v>21</v>
          </cell>
          <cell r="M241">
            <v>19</v>
          </cell>
          <cell r="N241">
            <v>19</v>
          </cell>
          <cell r="O241">
            <v>19</v>
          </cell>
          <cell r="P241">
            <v>19</v>
          </cell>
          <cell r="Q241">
            <v>19</v>
          </cell>
          <cell r="R241">
            <v>21</v>
          </cell>
          <cell r="S241">
            <v>21</v>
          </cell>
          <cell r="T241">
            <v>78</v>
          </cell>
          <cell r="U241">
            <v>61</v>
          </cell>
          <cell r="V241">
            <v>57</v>
          </cell>
          <cell r="W241">
            <v>61</v>
          </cell>
          <cell r="X241">
            <v>257</v>
          </cell>
        </row>
        <row r="242">
          <cell r="B242">
            <v>329</v>
          </cell>
          <cell r="C242">
            <v>26</v>
          </cell>
          <cell r="D242" t="str">
            <v>Непромышленные потребители НН</v>
          </cell>
          <cell r="E242">
            <v>1004</v>
          </cell>
          <cell r="F242">
            <v>1001</v>
          </cell>
          <cell r="G242">
            <v>0</v>
          </cell>
          <cell r="H242">
            <v>1</v>
          </cell>
          <cell r="I242">
            <v>1</v>
          </cell>
          <cell r="J242">
            <v>1</v>
          </cell>
          <cell r="K242">
            <v>1</v>
          </cell>
          <cell r="L242">
            <v>1</v>
          </cell>
          <cell r="M242">
            <v>1</v>
          </cell>
          <cell r="N242">
            <v>1</v>
          </cell>
          <cell r="O242">
            <v>1</v>
          </cell>
          <cell r="P242">
            <v>1</v>
          </cell>
          <cell r="Q242">
            <v>1</v>
          </cell>
          <cell r="R242">
            <v>1</v>
          </cell>
          <cell r="S242">
            <v>1</v>
          </cell>
          <cell r="T242">
            <v>3</v>
          </cell>
          <cell r="U242">
            <v>3</v>
          </cell>
          <cell r="V242">
            <v>3</v>
          </cell>
          <cell r="W242">
            <v>3</v>
          </cell>
          <cell r="X242">
            <v>12</v>
          </cell>
        </row>
        <row r="243">
          <cell r="B243">
            <v>330</v>
          </cell>
          <cell r="C243">
            <v>26</v>
          </cell>
          <cell r="D243" t="str">
            <v>Непромышленные потребители НН</v>
          </cell>
          <cell r="E243">
            <v>1004</v>
          </cell>
          <cell r="F243">
            <v>1001</v>
          </cell>
          <cell r="G243">
            <v>0</v>
          </cell>
          <cell r="H243">
            <v>1</v>
          </cell>
          <cell r="I243">
            <v>1</v>
          </cell>
          <cell r="J243">
            <v>1</v>
          </cell>
          <cell r="K243">
            <v>1</v>
          </cell>
          <cell r="L243">
            <v>1</v>
          </cell>
          <cell r="M243">
            <v>1</v>
          </cell>
          <cell r="N243">
            <v>1</v>
          </cell>
          <cell r="O243">
            <v>1</v>
          </cell>
          <cell r="P243">
            <v>1</v>
          </cell>
          <cell r="Q243">
            <v>1</v>
          </cell>
          <cell r="R243">
            <v>1</v>
          </cell>
          <cell r="S243">
            <v>1</v>
          </cell>
          <cell r="T243">
            <v>3</v>
          </cell>
          <cell r="U243">
            <v>3</v>
          </cell>
          <cell r="V243">
            <v>3</v>
          </cell>
          <cell r="W243">
            <v>3</v>
          </cell>
          <cell r="X243">
            <v>12</v>
          </cell>
        </row>
        <row r="244">
          <cell r="B244">
            <v>0</v>
          </cell>
          <cell r="C244">
            <v>12</v>
          </cell>
          <cell r="D244" t="str">
            <v>ОАО "Уралсвязьинформ"</v>
          </cell>
          <cell r="E244">
            <v>1005</v>
          </cell>
          <cell r="F244">
            <v>0</v>
          </cell>
          <cell r="G244">
            <v>0</v>
          </cell>
          <cell r="H244">
            <v>132</v>
          </cell>
          <cell r="I244">
            <v>126</v>
          </cell>
          <cell r="J244">
            <v>125</v>
          </cell>
          <cell r="K244">
            <v>116</v>
          </cell>
          <cell r="L244">
            <v>114</v>
          </cell>
          <cell r="M244">
            <v>104.5</v>
          </cell>
          <cell r="N244">
            <v>103.5</v>
          </cell>
          <cell r="O244">
            <v>104</v>
          </cell>
          <cell r="P244">
            <v>110.5</v>
          </cell>
          <cell r="Q244">
            <v>117</v>
          </cell>
          <cell r="R244">
            <v>122</v>
          </cell>
          <cell r="S244">
            <v>133</v>
          </cell>
          <cell r="T244">
            <v>383</v>
          </cell>
          <cell r="U244">
            <v>334.5</v>
          </cell>
          <cell r="V244">
            <v>318</v>
          </cell>
          <cell r="W244">
            <v>372</v>
          </cell>
          <cell r="X244">
            <v>1407.5</v>
          </cell>
        </row>
        <row r="245">
          <cell r="B245">
            <v>330</v>
          </cell>
          <cell r="C245">
            <v>12</v>
          </cell>
          <cell r="D245" t="str">
            <v>Пром. до 750 кВА   СН2</v>
          </cell>
          <cell r="E245">
            <v>1007</v>
          </cell>
          <cell r="F245">
            <v>1004</v>
          </cell>
          <cell r="G245">
            <v>0</v>
          </cell>
          <cell r="H245">
            <v>85</v>
          </cell>
          <cell r="I245">
            <v>80</v>
          </cell>
          <cell r="J245">
            <v>80</v>
          </cell>
          <cell r="K245">
            <v>75</v>
          </cell>
          <cell r="L245">
            <v>75</v>
          </cell>
          <cell r="M245">
            <v>70</v>
          </cell>
          <cell r="N245">
            <v>70</v>
          </cell>
          <cell r="O245">
            <v>70</v>
          </cell>
          <cell r="P245">
            <v>75</v>
          </cell>
          <cell r="Q245">
            <v>75</v>
          </cell>
          <cell r="R245">
            <v>80</v>
          </cell>
          <cell r="S245">
            <v>85</v>
          </cell>
          <cell r="T245">
            <v>245</v>
          </cell>
          <cell r="U245">
            <v>220</v>
          </cell>
          <cell r="V245">
            <v>215</v>
          </cell>
          <cell r="W245">
            <v>240</v>
          </cell>
          <cell r="X245">
            <v>920</v>
          </cell>
        </row>
        <row r="246">
          <cell r="B246">
            <v>328</v>
          </cell>
          <cell r="C246">
            <v>12</v>
          </cell>
          <cell r="D246" t="str">
            <v>Пром. до 750 кВА   СН2</v>
          </cell>
          <cell r="E246">
            <v>1007</v>
          </cell>
          <cell r="F246">
            <v>1004</v>
          </cell>
          <cell r="G246">
            <v>0</v>
          </cell>
          <cell r="H246">
            <v>85</v>
          </cell>
          <cell r="I246">
            <v>80</v>
          </cell>
          <cell r="J246">
            <v>80</v>
          </cell>
          <cell r="K246">
            <v>75</v>
          </cell>
          <cell r="L246">
            <v>75</v>
          </cell>
          <cell r="M246">
            <v>70</v>
          </cell>
          <cell r="N246">
            <v>70</v>
          </cell>
          <cell r="O246">
            <v>70</v>
          </cell>
          <cell r="P246">
            <v>75</v>
          </cell>
          <cell r="Q246">
            <v>75</v>
          </cell>
          <cell r="R246">
            <v>80</v>
          </cell>
          <cell r="S246">
            <v>85</v>
          </cell>
          <cell r="T246">
            <v>245</v>
          </cell>
          <cell r="U246">
            <v>220</v>
          </cell>
          <cell r="V246">
            <v>215</v>
          </cell>
          <cell r="W246">
            <v>240</v>
          </cell>
          <cell r="X246">
            <v>920</v>
          </cell>
        </row>
        <row r="247">
          <cell r="C247">
            <v>13</v>
          </cell>
          <cell r="D247" t="str">
            <v>Пром. до 750 кВА   СН2</v>
          </cell>
          <cell r="E247">
            <v>1006</v>
          </cell>
          <cell r="F247">
            <v>0</v>
          </cell>
          <cell r="G247">
            <v>0</v>
          </cell>
          <cell r="H247">
            <v>19</v>
          </cell>
          <cell r="I247">
            <v>19</v>
          </cell>
          <cell r="J247">
            <v>19</v>
          </cell>
          <cell r="K247">
            <v>17</v>
          </cell>
          <cell r="L247">
            <v>15</v>
          </cell>
          <cell r="M247">
            <v>11</v>
          </cell>
          <cell r="N247">
            <v>10</v>
          </cell>
          <cell r="O247">
            <v>10.5</v>
          </cell>
          <cell r="P247">
            <v>11</v>
          </cell>
          <cell r="Q247">
            <v>15</v>
          </cell>
          <cell r="R247">
            <v>15</v>
          </cell>
          <cell r="S247">
            <v>20</v>
          </cell>
          <cell r="T247">
            <v>57</v>
          </cell>
          <cell r="U247">
            <v>43</v>
          </cell>
          <cell r="V247">
            <v>31.5</v>
          </cell>
          <cell r="W247">
            <v>50</v>
          </cell>
          <cell r="X247">
            <v>181.5</v>
          </cell>
        </row>
        <row r="248">
          <cell r="B248">
            <v>331</v>
          </cell>
          <cell r="C248">
            <v>15</v>
          </cell>
          <cell r="D248" t="str">
            <v>Пром. до 750 кВА   НН</v>
          </cell>
          <cell r="E248">
            <v>1006</v>
          </cell>
          <cell r="F248">
            <v>0</v>
          </cell>
          <cell r="G248">
            <v>0</v>
          </cell>
          <cell r="H248">
            <v>5</v>
          </cell>
          <cell r="I248">
            <v>5</v>
          </cell>
          <cell r="J248">
            <v>4</v>
          </cell>
          <cell r="K248">
            <v>3</v>
          </cell>
          <cell r="L248">
            <v>3</v>
          </cell>
          <cell r="M248">
            <v>3</v>
          </cell>
          <cell r="N248">
            <v>3</v>
          </cell>
          <cell r="O248">
            <v>3</v>
          </cell>
          <cell r="P248">
            <v>4</v>
          </cell>
          <cell r="Q248">
            <v>5</v>
          </cell>
          <cell r="R248">
            <v>5</v>
          </cell>
          <cell r="S248">
            <v>5</v>
          </cell>
          <cell r="T248">
            <v>14</v>
          </cell>
          <cell r="U248">
            <v>9</v>
          </cell>
          <cell r="V248">
            <v>10</v>
          </cell>
          <cell r="W248">
            <v>15</v>
          </cell>
          <cell r="X248">
            <v>48</v>
          </cell>
        </row>
        <row r="249">
          <cell r="B249">
            <v>0</v>
          </cell>
          <cell r="C249">
            <v>26</v>
          </cell>
          <cell r="D249" t="str">
            <v>ОАО "АК СУС - 19"</v>
          </cell>
          <cell r="E249">
            <v>1004</v>
          </cell>
          <cell r="F249">
            <v>1012</v>
          </cell>
          <cell r="G249">
            <v>0</v>
          </cell>
          <cell r="H249">
            <v>30.3</v>
          </cell>
          <cell r="I249">
            <v>30.3</v>
          </cell>
          <cell r="J249">
            <v>26.3</v>
          </cell>
          <cell r="K249">
            <v>25.3</v>
          </cell>
          <cell r="L249">
            <v>18.2</v>
          </cell>
          <cell r="M249">
            <v>18.2</v>
          </cell>
          <cell r="N249">
            <v>18.2</v>
          </cell>
          <cell r="O249">
            <v>18.2</v>
          </cell>
          <cell r="P249">
            <v>20.2</v>
          </cell>
          <cell r="Q249">
            <v>22.2</v>
          </cell>
          <cell r="R249">
            <v>27.3</v>
          </cell>
          <cell r="S249">
            <v>30.3</v>
          </cell>
          <cell r="T249">
            <v>86.9</v>
          </cell>
          <cell r="U249">
            <v>61.7</v>
          </cell>
          <cell r="V249">
            <v>56.599999999999994</v>
          </cell>
          <cell r="W249">
            <v>79.8</v>
          </cell>
          <cell r="X249">
            <v>284.99999999999994</v>
          </cell>
        </row>
        <row r="250">
          <cell r="B250">
            <v>331</v>
          </cell>
          <cell r="C250">
            <v>10</v>
          </cell>
          <cell r="D250" t="str">
            <v>Пром. до 750 кВА   ВН</v>
          </cell>
          <cell r="E250">
            <v>1008</v>
          </cell>
          <cell r="F250">
            <v>0</v>
          </cell>
          <cell r="G250">
            <v>0</v>
          </cell>
          <cell r="H250">
            <v>28</v>
          </cell>
          <cell r="I250">
            <v>28</v>
          </cell>
          <cell r="J250">
            <v>24</v>
          </cell>
          <cell r="K250">
            <v>23</v>
          </cell>
          <cell r="L250">
            <v>17</v>
          </cell>
          <cell r="M250">
            <v>17</v>
          </cell>
          <cell r="N250">
            <v>17</v>
          </cell>
          <cell r="O250">
            <v>17</v>
          </cell>
          <cell r="P250">
            <v>18</v>
          </cell>
          <cell r="Q250">
            <v>20</v>
          </cell>
          <cell r="R250">
            <v>25</v>
          </cell>
          <cell r="S250">
            <v>28</v>
          </cell>
          <cell r="T250">
            <v>80</v>
          </cell>
          <cell r="U250">
            <v>57</v>
          </cell>
          <cell r="V250">
            <v>52</v>
          </cell>
          <cell r="W250">
            <v>73</v>
          </cell>
          <cell r="X250">
            <v>262</v>
          </cell>
        </row>
        <row r="251">
          <cell r="B251">
            <v>327</v>
          </cell>
          <cell r="C251">
            <v>10</v>
          </cell>
          <cell r="D251" t="str">
            <v>Пром. до 750 кВА   ВН</v>
          </cell>
          <cell r="E251">
            <v>1008</v>
          </cell>
          <cell r="F251">
            <v>0</v>
          </cell>
          <cell r="G251">
            <v>0</v>
          </cell>
          <cell r="H251">
            <v>28</v>
          </cell>
          <cell r="I251">
            <v>28</v>
          </cell>
          <cell r="J251">
            <v>24</v>
          </cell>
          <cell r="K251">
            <v>23</v>
          </cell>
          <cell r="L251">
            <v>17</v>
          </cell>
          <cell r="M251">
            <v>17</v>
          </cell>
          <cell r="N251">
            <v>17</v>
          </cell>
          <cell r="O251">
            <v>17</v>
          </cell>
          <cell r="P251">
            <v>18</v>
          </cell>
          <cell r="Q251">
            <v>20</v>
          </cell>
          <cell r="R251">
            <v>25</v>
          </cell>
          <cell r="S251">
            <v>28</v>
          </cell>
          <cell r="T251">
            <v>80</v>
          </cell>
          <cell r="U251">
            <v>57</v>
          </cell>
          <cell r="V251">
            <v>52</v>
          </cell>
          <cell r="W251">
            <v>73</v>
          </cell>
          <cell r="X251">
            <v>262</v>
          </cell>
        </row>
        <row r="252">
          <cell r="B252">
            <v>332</v>
          </cell>
          <cell r="C252">
            <v>15</v>
          </cell>
          <cell r="D252" t="str">
            <v>Пром. до 750 кВА   НН</v>
          </cell>
          <cell r="E252">
            <v>1007</v>
          </cell>
          <cell r="F252">
            <v>0</v>
          </cell>
          <cell r="G252">
            <v>0</v>
          </cell>
          <cell r="H252">
            <v>2</v>
          </cell>
          <cell r="I252">
            <v>2</v>
          </cell>
          <cell r="J252">
            <v>2</v>
          </cell>
          <cell r="K252">
            <v>2</v>
          </cell>
          <cell r="L252">
            <v>1</v>
          </cell>
          <cell r="M252">
            <v>1</v>
          </cell>
          <cell r="N252">
            <v>1</v>
          </cell>
          <cell r="O252">
            <v>1</v>
          </cell>
          <cell r="P252">
            <v>2</v>
          </cell>
          <cell r="Q252">
            <v>2</v>
          </cell>
          <cell r="R252">
            <v>2</v>
          </cell>
          <cell r="S252">
            <v>2</v>
          </cell>
          <cell r="T252">
            <v>6</v>
          </cell>
          <cell r="U252">
            <v>4</v>
          </cell>
          <cell r="V252">
            <v>4</v>
          </cell>
          <cell r="W252">
            <v>6</v>
          </cell>
          <cell r="X252">
            <v>20</v>
          </cell>
        </row>
        <row r="253">
          <cell r="B253">
            <v>0</v>
          </cell>
          <cell r="C253">
            <v>16</v>
          </cell>
          <cell r="D253" t="str">
            <v>ООО  "Тюменьсвязьмонтаж"</v>
          </cell>
          <cell r="E253">
            <v>1007</v>
          </cell>
          <cell r="F253">
            <v>1012</v>
          </cell>
          <cell r="G253">
            <v>0</v>
          </cell>
          <cell r="H253">
            <v>0.1</v>
          </cell>
          <cell r="I253">
            <v>0.1</v>
          </cell>
          <cell r="J253">
            <v>0.1</v>
          </cell>
          <cell r="K253">
            <v>0.1</v>
          </cell>
          <cell r="L253">
            <v>0.1</v>
          </cell>
          <cell r="M253">
            <v>0.1</v>
          </cell>
          <cell r="N253">
            <v>0.1</v>
          </cell>
          <cell r="O253">
            <v>0.1</v>
          </cell>
          <cell r="P253">
            <v>0.1</v>
          </cell>
          <cell r="Q253">
            <v>0.1</v>
          </cell>
          <cell r="R253">
            <v>0.1</v>
          </cell>
          <cell r="S253">
            <v>0.1</v>
          </cell>
          <cell r="T253">
            <v>0.30000000000000004</v>
          </cell>
          <cell r="U253">
            <v>0.30000000000000004</v>
          </cell>
          <cell r="V253">
            <v>0.30000000000000004</v>
          </cell>
          <cell r="W253">
            <v>0.30000000000000004</v>
          </cell>
          <cell r="X253">
            <v>1.2</v>
          </cell>
        </row>
        <row r="254">
          <cell r="B254">
            <v>332</v>
          </cell>
          <cell r="C254">
            <v>13</v>
          </cell>
          <cell r="D254" t="str">
            <v>Пром. до 750 кВА   СН2</v>
          </cell>
          <cell r="E254">
            <v>1007</v>
          </cell>
          <cell r="F254">
            <v>0</v>
          </cell>
          <cell r="G254">
            <v>0</v>
          </cell>
          <cell r="H254">
            <v>0.1</v>
          </cell>
          <cell r="I254">
            <v>0.1</v>
          </cell>
          <cell r="J254">
            <v>0.1</v>
          </cell>
          <cell r="K254">
            <v>0.1</v>
          </cell>
          <cell r="L254">
            <v>0.1</v>
          </cell>
          <cell r="M254">
            <v>0.1</v>
          </cell>
          <cell r="N254">
            <v>0.1</v>
          </cell>
          <cell r="O254">
            <v>0.1</v>
          </cell>
          <cell r="P254">
            <v>0.1</v>
          </cell>
          <cell r="Q254">
            <v>0.1</v>
          </cell>
          <cell r="R254">
            <v>0.1</v>
          </cell>
          <cell r="S254">
            <v>0.1</v>
          </cell>
          <cell r="T254">
            <v>0.30000000000000004</v>
          </cell>
          <cell r="U254">
            <v>0.30000000000000004</v>
          </cell>
          <cell r="V254">
            <v>0.30000000000000004</v>
          </cell>
          <cell r="W254">
            <v>0.30000000000000004</v>
          </cell>
          <cell r="X254">
            <v>1.2</v>
          </cell>
        </row>
        <row r="255">
          <cell r="B255">
            <v>333</v>
          </cell>
          <cell r="C255">
            <v>13</v>
          </cell>
          <cell r="D255" t="str">
            <v>Пром. до 750 кВА   СН2</v>
          </cell>
          <cell r="E255">
            <v>1007</v>
          </cell>
          <cell r="F255">
            <v>0</v>
          </cell>
          <cell r="G255">
            <v>0</v>
          </cell>
          <cell r="H255">
            <v>0.1</v>
          </cell>
          <cell r="I255">
            <v>0.1</v>
          </cell>
          <cell r="J255">
            <v>0.1</v>
          </cell>
          <cell r="K255">
            <v>0.1</v>
          </cell>
          <cell r="L255">
            <v>0.1</v>
          </cell>
          <cell r="M255">
            <v>0.1</v>
          </cell>
          <cell r="N255">
            <v>0.1</v>
          </cell>
          <cell r="O255">
            <v>0.1</v>
          </cell>
          <cell r="P255">
            <v>0.1</v>
          </cell>
          <cell r="Q255">
            <v>0.1</v>
          </cell>
          <cell r="R255">
            <v>0.1</v>
          </cell>
          <cell r="S255">
            <v>0.1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</row>
        <row r="256">
          <cell r="B256">
            <v>0</v>
          </cell>
          <cell r="C256">
            <v>12</v>
          </cell>
          <cell r="D256" t="str">
            <v>ООО "Технопром"</v>
          </cell>
          <cell r="E256">
            <v>0</v>
          </cell>
          <cell r="F256">
            <v>0</v>
          </cell>
          <cell r="G256">
            <v>0</v>
          </cell>
          <cell r="H256">
            <v>0.5</v>
          </cell>
          <cell r="I256">
            <v>0.5</v>
          </cell>
          <cell r="J256">
            <v>0.45</v>
          </cell>
          <cell r="K256">
            <v>0.45</v>
          </cell>
          <cell r="L256">
            <v>0.45</v>
          </cell>
          <cell r="M256">
            <v>0.4</v>
          </cell>
          <cell r="N256">
            <v>0.4</v>
          </cell>
          <cell r="O256">
            <v>0.4</v>
          </cell>
          <cell r="P256">
            <v>0.45</v>
          </cell>
          <cell r="Q256">
            <v>0.45</v>
          </cell>
          <cell r="R256">
            <v>0.5</v>
          </cell>
          <cell r="S256">
            <v>0.5</v>
          </cell>
          <cell r="T256">
            <v>1.45</v>
          </cell>
          <cell r="U256">
            <v>1.3</v>
          </cell>
          <cell r="V256">
            <v>1.25</v>
          </cell>
          <cell r="W256">
            <v>1.45</v>
          </cell>
          <cell r="X256">
            <v>5.45</v>
          </cell>
        </row>
        <row r="257">
          <cell r="B257">
            <v>333</v>
          </cell>
          <cell r="C257">
            <v>26</v>
          </cell>
          <cell r="D257" t="str">
            <v>Непромышленные потребители НН</v>
          </cell>
          <cell r="E257">
            <v>1007</v>
          </cell>
          <cell r="F257">
            <v>1012</v>
          </cell>
          <cell r="G257">
            <v>0</v>
          </cell>
          <cell r="H257">
            <v>0.5</v>
          </cell>
          <cell r="I257">
            <v>0.5</v>
          </cell>
          <cell r="J257">
            <v>0.45</v>
          </cell>
          <cell r="K257">
            <v>0.45</v>
          </cell>
          <cell r="L257">
            <v>0.45</v>
          </cell>
          <cell r="M257">
            <v>0.4</v>
          </cell>
          <cell r="N257">
            <v>0.4</v>
          </cell>
          <cell r="O257">
            <v>0.4</v>
          </cell>
          <cell r="P257">
            <v>0.45</v>
          </cell>
          <cell r="Q257">
            <v>0.45</v>
          </cell>
          <cell r="R257">
            <v>0.5</v>
          </cell>
          <cell r="S257">
            <v>0.5</v>
          </cell>
          <cell r="T257">
            <v>1.45</v>
          </cell>
          <cell r="U257">
            <v>1.3</v>
          </cell>
          <cell r="V257">
            <v>1.25</v>
          </cell>
          <cell r="W257">
            <v>1.45</v>
          </cell>
          <cell r="X257">
            <v>5.45</v>
          </cell>
        </row>
        <row r="258">
          <cell r="B258">
            <v>334</v>
          </cell>
          <cell r="C258">
            <v>26</v>
          </cell>
          <cell r="D258" t="str">
            <v>Непромышленные потребители НН</v>
          </cell>
          <cell r="E258">
            <v>1007</v>
          </cell>
          <cell r="F258">
            <v>1012</v>
          </cell>
          <cell r="G258">
            <v>0</v>
          </cell>
          <cell r="H258">
            <v>0.5</v>
          </cell>
          <cell r="I258">
            <v>0.5</v>
          </cell>
          <cell r="J258">
            <v>0.45</v>
          </cell>
          <cell r="K258">
            <v>0.45</v>
          </cell>
          <cell r="L258">
            <v>0.45</v>
          </cell>
          <cell r="M258">
            <v>0.4</v>
          </cell>
          <cell r="N258">
            <v>0.4</v>
          </cell>
          <cell r="O258">
            <v>0.4</v>
          </cell>
          <cell r="P258">
            <v>0.45</v>
          </cell>
          <cell r="Q258">
            <v>0.45</v>
          </cell>
          <cell r="R258">
            <v>0.5</v>
          </cell>
          <cell r="S258">
            <v>0.5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</row>
        <row r="259">
          <cell r="B259">
            <v>0</v>
          </cell>
          <cell r="C259">
            <v>12</v>
          </cell>
          <cell r="D259" t="str">
            <v>ООО "Батыр"</v>
          </cell>
          <cell r="E259">
            <v>0</v>
          </cell>
          <cell r="F259">
            <v>0</v>
          </cell>
          <cell r="G259">
            <v>0</v>
          </cell>
          <cell r="H259">
            <v>13</v>
          </cell>
          <cell r="I259">
            <v>13</v>
          </cell>
          <cell r="J259">
            <v>10</v>
          </cell>
          <cell r="K259">
            <v>9</v>
          </cell>
          <cell r="L259">
            <v>5</v>
          </cell>
          <cell r="M259">
            <v>3</v>
          </cell>
          <cell r="N259">
            <v>3</v>
          </cell>
          <cell r="O259">
            <v>3</v>
          </cell>
          <cell r="P259">
            <v>3</v>
          </cell>
          <cell r="Q259">
            <v>9</v>
          </cell>
          <cell r="R259">
            <v>10</v>
          </cell>
          <cell r="S259">
            <v>13</v>
          </cell>
          <cell r="T259">
            <v>36</v>
          </cell>
          <cell r="U259">
            <v>17</v>
          </cell>
          <cell r="V259">
            <v>9</v>
          </cell>
          <cell r="W259">
            <v>32</v>
          </cell>
          <cell r="X259">
            <v>94</v>
          </cell>
        </row>
        <row r="260">
          <cell r="B260">
            <v>334</v>
          </cell>
          <cell r="C260">
            <v>23</v>
          </cell>
          <cell r="D260" t="str">
            <v>Непромышленные потребители СН2</v>
          </cell>
          <cell r="E260">
            <v>1007</v>
          </cell>
          <cell r="F260">
            <v>0</v>
          </cell>
          <cell r="G260">
            <v>0</v>
          </cell>
          <cell r="H260">
            <v>13</v>
          </cell>
          <cell r="I260">
            <v>13</v>
          </cell>
          <cell r="J260">
            <v>10</v>
          </cell>
          <cell r="K260">
            <v>9</v>
          </cell>
          <cell r="L260">
            <v>5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>
            <v>9</v>
          </cell>
          <cell r="R260">
            <v>10</v>
          </cell>
          <cell r="S260">
            <v>13</v>
          </cell>
          <cell r="T260">
            <v>36</v>
          </cell>
          <cell r="U260">
            <v>17</v>
          </cell>
          <cell r="V260">
            <v>9</v>
          </cell>
          <cell r="W260">
            <v>32</v>
          </cell>
          <cell r="X260">
            <v>94</v>
          </cell>
        </row>
        <row r="261">
          <cell r="B261">
            <v>335</v>
          </cell>
          <cell r="C261">
            <v>23</v>
          </cell>
          <cell r="D261" t="str">
            <v>Непромышленные потребители СН2</v>
          </cell>
          <cell r="E261">
            <v>1007</v>
          </cell>
          <cell r="F261">
            <v>0</v>
          </cell>
          <cell r="G261">
            <v>0</v>
          </cell>
          <cell r="H261">
            <v>13</v>
          </cell>
          <cell r="I261">
            <v>13</v>
          </cell>
          <cell r="J261">
            <v>10</v>
          </cell>
          <cell r="K261">
            <v>9</v>
          </cell>
          <cell r="L261">
            <v>5</v>
          </cell>
          <cell r="M261">
            <v>3</v>
          </cell>
          <cell r="N261">
            <v>3</v>
          </cell>
          <cell r="O261">
            <v>3</v>
          </cell>
          <cell r="P261">
            <v>3</v>
          </cell>
          <cell r="Q261">
            <v>9</v>
          </cell>
          <cell r="R261">
            <v>10</v>
          </cell>
          <cell r="S261">
            <v>13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>
            <v>0</v>
          </cell>
          <cell r="C262">
            <v>12</v>
          </cell>
          <cell r="D262" t="str">
            <v>ООО "Визит-С"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</row>
        <row r="263">
          <cell r="B263">
            <v>335</v>
          </cell>
          <cell r="C263">
            <v>23</v>
          </cell>
          <cell r="D263" t="str">
            <v>Непромышленные потребители СН2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</row>
        <row r="264">
          <cell r="B264">
            <v>336</v>
          </cell>
          <cell r="C264">
            <v>23</v>
          </cell>
          <cell r="D264" t="str">
            <v>Непромышленные потребители СН2</v>
          </cell>
          <cell r="E264">
            <v>0</v>
          </cell>
          <cell r="F264">
            <v>0</v>
          </cell>
          <cell r="G264">
            <v>0</v>
          </cell>
          <cell r="H264">
            <v>4</v>
          </cell>
          <cell r="I264">
            <v>4.4000000000000004</v>
          </cell>
          <cell r="J264">
            <v>3.7</v>
          </cell>
          <cell r="K264">
            <v>3.7</v>
          </cell>
          <cell r="L264">
            <v>3.2</v>
          </cell>
          <cell r="M264">
            <v>3</v>
          </cell>
          <cell r="N264">
            <v>1.6</v>
          </cell>
          <cell r="O264">
            <v>1.5</v>
          </cell>
          <cell r="P264">
            <v>4</v>
          </cell>
          <cell r="Q264">
            <v>2.9</v>
          </cell>
          <cell r="R264">
            <v>2.9</v>
          </cell>
          <cell r="S264">
            <v>2.9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B265">
            <v>0</v>
          </cell>
          <cell r="C265">
            <v>12</v>
          </cell>
          <cell r="D265" t="str">
            <v>ООО "Дентамед-Надым"</v>
          </cell>
          <cell r="E265">
            <v>0</v>
          </cell>
          <cell r="F265">
            <v>0</v>
          </cell>
          <cell r="G265">
            <v>0</v>
          </cell>
          <cell r="H265">
            <v>4</v>
          </cell>
          <cell r="I265">
            <v>4.4000000000000004</v>
          </cell>
          <cell r="J265">
            <v>3.7</v>
          </cell>
          <cell r="K265">
            <v>3.7</v>
          </cell>
          <cell r="L265">
            <v>3.2</v>
          </cell>
          <cell r="M265">
            <v>3</v>
          </cell>
          <cell r="N265">
            <v>1.6</v>
          </cell>
          <cell r="O265">
            <v>1.5</v>
          </cell>
          <cell r="P265">
            <v>4</v>
          </cell>
          <cell r="Q265">
            <v>2.9</v>
          </cell>
          <cell r="R265">
            <v>2.9</v>
          </cell>
          <cell r="S265">
            <v>2.9</v>
          </cell>
          <cell r="T265">
            <v>12.100000000000001</v>
          </cell>
          <cell r="U265">
            <v>9.9</v>
          </cell>
          <cell r="V265">
            <v>7.1</v>
          </cell>
          <cell r="W265">
            <v>8.6999999999999993</v>
          </cell>
          <cell r="X265">
            <v>37.799999999999997</v>
          </cell>
        </row>
        <row r="266">
          <cell r="B266">
            <v>336</v>
          </cell>
          <cell r="C266">
            <v>26</v>
          </cell>
          <cell r="D266" t="str">
            <v>Непромышленные потребители НН</v>
          </cell>
          <cell r="E266">
            <v>1007</v>
          </cell>
          <cell r="F266">
            <v>1004</v>
          </cell>
          <cell r="G266">
            <v>0</v>
          </cell>
          <cell r="H266">
            <v>4</v>
          </cell>
          <cell r="I266">
            <v>4.4000000000000004</v>
          </cell>
          <cell r="J266">
            <v>3.7</v>
          </cell>
          <cell r="K266">
            <v>3.7</v>
          </cell>
          <cell r="L266">
            <v>3.2</v>
          </cell>
          <cell r="M266">
            <v>3</v>
          </cell>
          <cell r="N266">
            <v>1.6</v>
          </cell>
          <cell r="O266">
            <v>1.5</v>
          </cell>
          <cell r="P266">
            <v>4</v>
          </cell>
          <cell r="Q266">
            <v>2.9</v>
          </cell>
          <cell r="R266">
            <v>2.9</v>
          </cell>
          <cell r="S266">
            <v>2.9</v>
          </cell>
          <cell r="T266">
            <v>12.100000000000001</v>
          </cell>
          <cell r="U266">
            <v>9.9</v>
          </cell>
          <cell r="V266">
            <v>7.1</v>
          </cell>
          <cell r="W266">
            <v>8.6999999999999993</v>
          </cell>
          <cell r="X266">
            <v>37.799999999999997</v>
          </cell>
        </row>
        <row r="267">
          <cell r="B267">
            <v>337</v>
          </cell>
          <cell r="C267">
            <v>26</v>
          </cell>
          <cell r="D267" t="str">
            <v>Непромышленные потребители НН</v>
          </cell>
          <cell r="E267">
            <v>1007</v>
          </cell>
          <cell r="F267">
            <v>1004</v>
          </cell>
          <cell r="G267">
            <v>0</v>
          </cell>
          <cell r="H267">
            <v>4</v>
          </cell>
          <cell r="I267">
            <v>4.4000000000000004</v>
          </cell>
          <cell r="J267">
            <v>3.7</v>
          </cell>
          <cell r="K267">
            <v>3.7</v>
          </cell>
          <cell r="L267">
            <v>3.2</v>
          </cell>
          <cell r="M267">
            <v>3</v>
          </cell>
          <cell r="N267">
            <v>1.6</v>
          </cell>
          <cell r="O267">
            <v>1.5</v>
          </cell>
          <cell r="P267">
            <v>4</v>
          </cell>
          <cell r="Q267">
            <v>2.9</v>
          </cell>
          <cell r="R267">
            <v>2.9</v>
          </cell>
          <cell r="S267">
            <v>2.9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</row>
        <row r="268">
          <cell r="B268">
            <v>0</v>
          </cell>
          <cell r="C268">
            <v>27</v>
          </cell>
          <cell r="D268" t="str">
            <v xml:space="preserve">Надымское отделение ОСБ №8028 </v>
          </cell>
          <cell r="E268">
            <v>0</v>
          </cell>
          <cell r="F268">
            <v>0</v>
          </cell>
          <cell r="G268">
            <v>0</v>
          </cell>
          <cell r="H268">
            <v>19.600000000000001</v>
          </cell>
          <cell r="I268">
            <v>17.5</v>
          </cell>
          <cell r="J268">
            <v>19.2</v>
          </cell>
          <cell r="K268">
            <v>17</v>
          </cell>
          <cell r="L268">
            <v>15.5</v>
          </cell>
          <cell r="M268">
            <v>12.5</v>
          </cell>
          <cell r="N268">
            <v>12.5</v>
          </cell>
          <cell r="O268">
            <v>12.5</v>
          </cell>
          <cell r="P268">
            <v>16</v>
          </cell>
          <cell r="Q268">
            <v>16.5</v>
          </cell>
          <cell r="R268">
            <v>17.5</v>
          </cell>
          <cell r="S268">
            <v>20.100000000000001</v>
          </cell>
          <cell r="T268">
            <v>56.3</v>
          </cell>
          <cell r="U268">
            <v>45</v>
          </cell>
          <cell r="V268">
            <v>41</v>
          </cell>
          <cell r="W268">
            <v>54.1</v>
          </cell>
          <cell r="X268">
            <v>196.4</v>
          </cell>
        </row>
        <row r="269">
          <cell r="B269">
            <v>337</v>
          </cell>
          <cell r="C269">
            <v>26</v>
          </cell>
          <cell r="D269" t="str">
            <v>Непромышленные потребители НН</v>
          </cell>
          <cell r="E269">
            <v>1004</v>
          </cell>
          <cell r="F269">
            <v>1012</v>
          </cell>
          <cell r="G269">
            <v>0</v>
          </cell>
          <cell r="H269">
            <v>3</v>
          </cell>
          <cell r="I269">
            <v>2.7</v>
          </cell>
          <cell r="J269">
            <v>3</v>
          </cell>
          <cell r="K269">
            <v>2.7</v>
          </cell>
          <cell r="L269">
            <v>2.5</v>
          </cell>
          <cell r="M269">
            <v>2</v>
          </cell>
          <cell r="N269">
            <v>2</v>
          </cell>
          <cell r="O269">
            <v>2</v>
          </cell>
          <cell r="P269">
            <v>2.5</v>
          </cell>
          <cell r="Q269">
            <v>2.5</v>
          </cell>
          <cell r="R269">
            <v>2.7</v>
          </cell>
          <cell r="S269">
            <v>3.1</v>
          </cell>
          <cell r="T269">
            <v>8.6999999999999993</v>
          </cell>
          <cell r="U269">
            <v>7.2</v>
          </cell>
          <cell r="V269">
            <v>6.5</v>
          </cell>
          <cell r="W269">
            <v>8.3000000000000007</v>
          </cell>
          <cell r="X269">
            <v>30.7</v>
          </cell>
        </row>
        <row r="270">
          <cell r="B270">
            <v>334</v>
          </cell>
          <cell r="C270">
            <v>26</v>
          </cell>
          <cell r="D270" t="str">
            <v>Непромышленные потребители НН</v>
          </cell>
          <cell r="E270">
            <v>1004</v>
          </cell>
          <cell r="F270">
            <v>1012</v>
          </cell>
          <cell r="G270">
            <v>0</v>
          </cell>
          <cell r="H270">
            <v>3</v>
          </cell>
          <cell r="I270">
            <v>2.7</v>
          </cell>
          <cell r="J270">
            <v>3</v>
          </cell>
          <cell r="K270">
            <v>2.7</v>
          </cell>
          <cell r="L270">
            <v>2.5</v>
          </cell>
          <cell r="M270">
            <v>2</v>
          </cell>
          <cell r="N270">
            <v>2</v>
          </cell>
          <cell r="O270">
            <v>2</v>
          </cell>
          <cell r="P270">
            <v>2.5</v>
          </cell>
          <cell r="Q270">
            <v>2.5</v>
          </cell>
          <cell r="R270">
            <v>2.7</v>
          </cell>
          <cell r="S270">
            <v>3.1</v>
          </cell>
          <cell r="T270">
            <v>8.6999999999999993</v>
          </cell>
          <cell r="U270">
            <v>7.2</v>
          </cell>
          <cell r="V270">
            <v>6.5</v>
          </cell>
          <cell r="W270">
            <v>8.3000000000000007</v>
          </cell>
          <cell r="X270">
            <v>30.7</v>
          </cell>
        </row>
        <row r="271">
          <cell r="C271">
            <v>28</v>
          </cell>
          <cell r="D271" t="str">
            <v>Непромышленные потребители НН</v>
          </cell>
          <cell r="E271">
            <v>1007</v>
          </cell>
          <cell r="F271">
            <v>1012</v>
          </cell>
          <cell r="G271">
            <v>0</v>
          </cell>
          <cell r="H271">
            <v>9</v>
          </cell>
          <cell r="I271">
            <v>8.1</v>
          </cell>
          <cell r="J271">
            <v>9</v>
          </cell>
          <cell r="K271">
            <v>8.1</v>
          </cell>
          <cell r="L271">
            <v>7.5</v>
          </cell>
          <cell r="M271">
            <v>6</v>
          </cell>
          <cell r="N271">
            <v>6</v>
          </cell>
          <cell r="O271">
            <v>6</v>
          </cell>
          <cell r="P271">
            <v>7.5</v>
          </cell>
          <cell r="Q271">
            <v>7.5</v>
          </cell>
          <cell r="R271">
            <v>8.1</v>
          </cell>
          <cell r="S271">
            <v>9.3000000000000007</v>
          </cell>
          <cell r="T271">
            <v>26.1</v>
          </cell>
          <cell r="U271">
            <v>21.6</v>
          </cell>
          <cell r="V271">
            <v>19.5</v>
          </cell>
          <cell r="W271">
            <v>24.9</v>
          </cell>
          <cell r="X271">
            <v>92.1</v>
          </cell>
        </row>
        <row r="272">
          <cell r="B272">
            <v>338</v>
          </cell>
          <cell r="C272">
            <v>29</v>
          </cell>
          <cell r="D272" t="str">
            <v>Непромышленные потребители НН</v>
          </cell>
          <cell r="E272">
            <v>1007</v>
          </cell>
          <cell r="F272">
            <v>1004</v>
          </cell>
          <cell r="G272">
            <v>1012</v>
          </cell>
          <cell r="H272">
            <v>5</v>
          </cell>
          <cell r="I272">
            <v>4.5</v>
          </cell>
          <cell r="J272">
            <v>4.8</v>
          </cell>
          <cell r="K272">
            <v>4</v>
          </cell>
          <cell r="L272">
            <v>3.5</v>
          </cell>
          <cell r="M272">
            <v>3</v>
          </cell>
          <cell r="N272">
            <v>3</v>
          </cell>
          <cell r="O272">
            <v>3</v>
          </cell>
          <cell r="P272">
            <v>4.2</v>
          </cell>
          <cell r="Q272">
            <v>4.5</v>
          </cell>
          <cell r="R272">
            <v>4.5</v>
          </cell>
          <cell r="S272">
            <v>5.0999999999999996</v>
          </cell>
          <cell r="T272">
            <v>14.3</v>
          </cell>
          <cell r="U272">
            <v>10.5</v>
          </cell>
          <cell r="V272">
            <v>10.199999999999999</v>
          </cell>
          <cell r="W272">
            <v>14.1</v>
          </cell>
          <cell r="X272">
            <v>49.1</v>
          </cell>
        </row>
        <row r="273">
          <cell r="B273">
            <v>0</v>
          </cell>
          <cell r="C273">
            <v>27</v>
          </cell>
          <cell r="D273" t="str">
            <v>Новый Абонент</v>
          </cell>
          <cell r="E273">
            <v>1006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B274">
            <v>338</v>
          </cell>
          <cell r="C274">
            <v>11</v>
          </cell>
          <cell r="D274" t="str">
            <v>Пром. до 750 кВА   ВН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B275">
            <v>339</v>
          </cell>
          <cell r="C275">
            <v>11</v>
          </cell>
          <cell r="D275" t="str">
            <v>Пром. до 750 кВА   ВН</v>
          </cell>
          <cell r="E275">
            <v>0</v>
          </cell>
          <cell r="F275">
            <v>0</v>
          </cell>
          <cell r="G275">
            <v>0</v>
          </cell>
          <cell r="H275">
            <v>8</v>
          </cell>
          <cell r="I275">
            <v>7.4</v>
          </cell>
          <cell r="J275">
            <v>6.8</v>
          </cell>
          <cell r="K275">
            <v>6.5</v>
          </cell>
          <cell r="L275">
            <v>6.1</v>
          </cell>
          <cell r="M275">
            <v>5.8</v>
          </cell>
          <cell r="N275">
            <v>4.5</v>
          </cell>
          <cell r="O275">
            <v>4.7</v>
          </cell>
          <cell r="P275">
            <v>5.2</v>
          </cell>
          <cell r="Q275">
            <v>8.5</v>
          </cell>
          <cell r="R275">
            <v>8.7000000000000011</v>
          </cell>
          <cell r="S275">
            <v>8.8000000000000007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</row>
        <row r="276">
          <cell r="B276">
            <v>0</v>
          </cell>
          <cell r="C276">
            <v>17</v>
          </cell>
          <cell r="D276" t="str">
            <v>ООО "Надымгоргаз"</v>
          </cell>
          <cell r="E276">
            <v>0</v>
          </cell>
          <cell r="F276">
            <v>0</v>
          </cell>
          <cell r="G276">
            <v>0</v>
          </cell>
          <cell r="H276">
            <v>8</v>
          </cell>
          <cell r="I276">
            <v>7.4</v>
          </cell>
          <cell r="J276">
            <v>6.8</v>
          </cell>
          <cell r="K276">
            <v>6.5</v>
          </cell>
          <cell r="L276">
            <v>6.1</v>
          </cell>
          <cell r="M276">
            <v>5.8</v>
          </cell>
          <cell r="N276">
            <v>4.5</v>
          </cell>
          <cell r="O276">
            <v>4.7</v>
          </cell>
          <cell r="P276">
            <v>5.2</v>
          </cell>
          <cell r="Q276">
            <v>8.5</v>
          </cell>
          <cell r="R276">
            <v>8.7000000000000011</v>
          </cell>
          <cell r="S276">
            <v>8.8000000000000007</v>
          </cell>
          <cell r="T276">
            <v>22.2</v>
          </cell>
          <cell r="U276">
            <v>18.399999999999999</v>
          </cell>
          <cell r="V276">
            <v>14.399999999999999</v>
          </cell>
          <cell r="W276">
            <v>26.000000000000004</v>
          </cell>
          <cell r="X276">
            <v>81</v>
          </cell>
        </row>
        <row r="277">
          <cell r="B277">
            <v>339</v>
          </cell>
          <cell r="C277">
            <v>24</v>
          </cell>
          <cell r="D277" t="str">
            <v>Непромышленные потребители СН2</v>
          </cell>
          <cell r="E277">
            <v>1008</v>
          </cell>
          <cell r="F277">
            <v>0</v>
          </cell>
          <cell r="G277">
            <v>0</v>
          </cell>
          <cell r="H277">
            <v>1.9</v>
          </cell>
          <cell r="I277">
            <v>1.9</v>
          </cell>
          <cell r="J277">
            <v>1.7</v>
          </cell>
          <cell r="K277">
            <v>1.7</v>
          </cell>
          <cell r="L277">
            <v>1.6</v>
          </cell>
          <cell r="M277">
            <v>1.5</v>
          </cell>
          <cell r="N277">
            <v>1</v>
          </cell>
          <cell r="O277">
            <v>1.2</v>
          </cell>
          <cell r="P277">
            <v>1.2</v>
          </cell>
          <cell r="Q277">
            <v>1.6</v>
          </cell>
          <cell r="R277">
            <v>1.8</v>
          </cell>
          <cell r="S277">
            <v>1.9</v>
          </cell>
          <cell r="T277">
            <v>5.5</v>
          </cell>
          <cell r="U277">
            <v>4.8</v>
          </cell>
          <cell r="V277">
            <v>3.4000000000000004</v>
          </cell>
          <cell r="W277">
            <v>5.3000000000000007</v>
          </cell>
          <cell r="X277">
            <v>18.999999999999996</v>
          </cell>
        </row>
        <row r="278">
          <cell r="B278">
            <v>340</v>
          </cell>
          <cell r="C278">
            <v>24</v>
          </cell>
          <cell r="D278" t="str">
            <v>Непромышленные потребители СН2</v>
          </cell>
          <cell r="E278">
            <v>1008</v>
          </cell>
          <cell r="F278">
            <v>0</v>
          </cell>
          <cell r="G278">
            <v>0</v>
          </cell>
          <cell r="H278">
            <v>1.9</v>
          </cell>
          <cell r="I278">
            <v>1.9</v>
          </cell>
          <cell r="J278">
            <v>1.7</v>
          </cell>
          <cell r="K278">
            <v>1.7</v>
          </cell>
          <cell r="L278">
            <v>1.6</v>
          </cell>
          <cell r="M278">
            <v>1.5</v>
          </cell>
          <cell r="N278">
            <v>1</v>
          </cell>
          <cell r="O278">
            <v>1.2</v>
          </cell>
          <cell r="P278">
            <v>1.2</v>
          </cell>
          <cell r="Q278">
            <v>1.6</v>
          </cell>
          <cell r="R278">
            <v>1.8</v>
          </cell>
          <cell r="S278">
            <v>1.9</v>
          </cell>
          <cell r="T278">
            <v>5.5</v>
          </cell>
          <cell r="U278">
            <v>4.8</v>
          </cell>
          <cell r="V278">
            <v>3.4000000000000004</v>
          </cell>
          <cell r="W278">
            <v>5.3000000000000007</v>
          </cell>
          <cell r="X278">
            <v>18.999999999999996</v>
          </cell>
        </row>
        <row r="279">
          <cell r="B279">
            <v>0</v>
          </cell>
          <cell r="C279">
            <v>26</v>
          </cell>
          <cell r="D279" t="str">
            <v>ООО "НИГО"</v>
          </cell>
          <cell r="E279">
            <v>1004</v>
          </cell>
          <cell r="F279">
            <v>0</v>
          </cell>
          <cell r="G279">
            <v>0</v>
          </cell>
          <cell r="H279">
            <v>149.44</v>
          </cell>
          <cell r="I279">
            <v>114.44</v>
          </cell>
          <cell r="J279">
            <v>105.44</v>
          </cell>
          <cell r="K279">
            <v>103.44</v>
          </cell>
          <cell r="L279">
            <v>101.44</v>
          </cell>
          <cell r="M279">
            <v>90.44</v>
          </cell>
          <cell r="N279">
            <v>90.44</v>
          </cell>
          <cell r="O279">
            <v>94.44</v>
          </cell>
          <cell r="P279">
            <v>101.44</v>
          </cell>
          <cell r="Q279">
            <v>113.44</v>
          </cell>
          <cell r="R279">
            <v>141.44</v>
          </cell>
          <cell r="S279">
            <v>149.44</v>
          </cell>
          <cell r="T279">
            <v>369.32</v>
          </cell>
          <cell r="U279">
            <v>295.32</v>
          </cell>
          <cell r="V279">
            <v>286.32</v>
          </cell>
          <cell r="W279">
            <v>404.32</v>
          </cell>
          <cell r="X279">
            <v>1355.2800000000004</v>
          </cell>
        </row>
        <row r="280">
          <cell r="B280">
            <v>340</v>
          </cell>
          <cell r="C280">
            <v>24</v>
          </cell>
          <cell r="D280" t="str">
            <v>Непромышленные потребители СН2</v>
          </cell>
          <cell r="E280">
            <v>1007</v>
          </cell>
          <cell r="F280">
            <v>0</v>
          </cell>
          <cell r="G280">
            <v>0</v>
          </cell>
          <cell r="H280">
            <v>69</v>
          </cell>
          <cell r="I280">
            <v>59</v>
          </cell>
          <cell r="J280">
            <v>53</v>
          </cell>
          <cell r="K280">
            <v>51</v>
          </cell>
          <cell r="L280">
            <v>51</v>
          </cell>
          <cell r="M280">
            <v>40</v>
          </cell>
          <cell r="N280">
            <v>40</v>
          </cell>
          <cell r="O280">
            <v>44</v>
          </cell>
          <cell r="P280">
            <v>51</v>
          </cell>
          <cell r="Q280">
            <v>53</v>
          </cell>
          <cell r="R280">
            <v>61</v>
          </cell>
          <cell r="S280">
            <v>69</v>
          </cell>
          <cell r="T280">
            <v>181</v>
          </cell>
          <cell r="U280">
            <v>142</v>
          </cell>
          <cell r="V280">
            <v>135</v>
          </cell>
          <cell r="W280">
            <v>183</v>
          </cell>
          <cell r="X280">
            <v>641</v>
          </cell>
        </row>
        <row r="281">
          <cell r="B281">
            <v>337</v>
          </cell>
          <cell r="C281">
            <v>24</v>
          </cell>
          <cell r="D281" t="str">
            <v>Непромышленные потребители СН2</v>
          </cell>
          <cell r="E281">
            <v>1007</v>
          </cell>
          <cell r="F281">
            <v>0</v>
          </cell>
          <cell r="G281">
            <v>0</v>
          </cell>
          <cell r="H281">
            <v>69</v>
          </cell>
          <cell r="I281">
            <v>59</v>
          </cell>
          <cell r="J281">
            <v>53</v>
          </cell>
          <cell r="K281">
            <v>51</v>
          </cell>
          <cell r="L281">
            <v>51</v>
          </cell>
          <cell r="M281">
            <v>40</v>
          </cell>
          <cell r="N281">
            <v>40</v>
          </cell>
          <cell r="O281">
            <v>44</v>
          </cell>
          <cell r="P281">
            <v>51</v>
          </cell>
          <cell r="Q281">
            <v>53</v>
          </cell>
          <cell r="R281">
            <v>61</v>
          </cell>
          <cell r="S281">
            <v>69</v>
          </cell>
          <cell r="T281">
            <v>181</v>
          </cell>
          <cell r="U281">
            <v>142</v>
          </cell>
          <cell r="V281">
            <v>135</v>
          </cell>
          <cell r="W281">
            <v>183</v>
          </cell>
          <cell r="X281">
            <v>641</v>
          </cell>
        </row>
        <row r="282">
          <cell r="B282">
            <v>341</v>
          </cell>
          <cell r="C282">
            <v>23</v>
          </cell>
          <cell r="D282" t="str">
            <v>Непромышленные потребители СН2</v>
          </cell>
          <cell r="E282">
            <v>1004</v>
          </cell>
          <cell r="F282">
            <v>0</v>
          </cell>
          <cell r="G282">
            <v>0</v>
          </cell>
          <cell r="H282">
            <v>80</v>
          </cell>
          <cell r="I282">
            <v>55</v>
          </cell>
          <cell r="J282">
            <v>52</v>
          </cell>
          <cell r="K282">
            <v>52</v>
          </cell>
          <cell r="L282">
            <v>50</v>
          </cell>
          <cell r="M282">
            <v>50</v>
          </cell>
          <cell r="N282">
            <v>50</v>
          </cell>
          <cell r="O282">
            <v>50</v>
          </cell>
          <cell r="P282">
            <v>50</v>
          </cell>
          <cell r="Q282">
            <v>60</v>
          </cell>
          <cell r="R282">
            <v>80</v>
          </cell>
          <cell r="S282">
            <v>80</v>
          </cell>
          <cell r="T282">
            <v>187</v>
          </cell>
          <cell r="U282">
            <v>152</v>
          </cell>
          <cell r="V282">
            <v>150</v>
          </cell>
          <cell r="W282">
            <v>220</v>
          </cell>
          <cell r="X282">
            <v>709</v>
          </cell>
        </row>
        <row r="283">
          <cell r="B283">
            <v>0</v>
          </cell>
          <cell r="C283">
            <v>26</v>
          </cell>
          <cell r="D283" t="str">
            <v>ООО "НИГО-1"</v>
          </cell>
          <cell r="E283">
            <v>1004</v>
          </cell>
          <cell r="F283">
            <v>1001</v>
          </cell>
          <cell r="G283">
            <v>0</v>
          </cell>
          <cell r="H283">
            <v>69</v>
          </cell>
          <cell r="I283">
            <v>66</v>
          </cell>
          <cell r="J283">
            <v>55</v>
          </cell>
          <cell r="K283">
            <v>53</v>
          </cell>
          <cell r="L283">
            <v>49</v>
          </cell>
          <cell r="M283">
            <v>48</v>
          </cell>
          <cell r="N283">
            <v>50</v>
          </cell>
          <cell r="O283">
            <v>50</v>
          </cell>
          <cell r="P283">
            <v>55</v>
          </cell>
          <cell r="Q283">
            <v>58</v>
          </cell>
          <cell r="R283">
            <v>60</v>
          </cell>
          <cell r="S283">
            <v>62</v>
          </cell>
          <cell r="T283">
            <v>190</v>
          </cell>
          <cell r="U283">
            <v>150</v>
          </cell>
          <cell r="V283">
            <v>155</v>
          </cell>
          <cell r="W283">
            <v>180</v>
          </cell>
          <cell r="X283">
            <v>675</v>
          </cell>
        </row>
        <row r="284">
          <cell r="B284">
            <v>341</v>
          </cell>
          <cell r="C284">
            <v>23</v>
          </cell>
          <cell r="D284" t="str">
            <v>Непромышленные потребители СН2</v>
          </cell>
          <cell r="E284">
            <v>1007</v>
          </cell>
          <cell r="F284">
            <v>0</v>
          </cell>
          <cell r="G284">
            <v>0</v>
          </cell>
          <cell r="H284">
            <v>26</v>
          </cell>
          <cell r="I284">
            <v>23</v>
          </cell>
          <cell r="J284">
            <v>18</v>
          </cell>
          <cell r="K284">
            <v>16</v>
          </cell>
          <cell r="L284">
            <v>16</v>
          </cell>
          <cell r="M284">
            <v>15</v>
          </cell>
          <cell r="N284">
            <v>17</v>
          </cell>
          <cell r="O284">
            <v>17</v>
          </cell>
          <cell r="P284">
            <v>20</v>
          </cell>
          <cell r="Q284">
            <v>21</v>
          </cell>
          <cell r="R284">
            <v>23</v>
          </cell>
          <cell r="S284">
            <v>25</v>
          </cell>
          <cell r="T284">
            <v>67</v>
          </cell>
          <cell r="U284">
            <v>47</v>
          </cell>
          <cell r="V284">
            <v>54</v>
          </cell>
          <cell r="W284">
            <v>69</v>
          </cell>
          <cell r="X284">
            <v>237</v>
          </cell>
        </row>
        <row r="285">
          <cell r="C285">
            <v>23</v>
          </cell>
          <cell r="D285" t="str">
            <v>Непромышленные потребители СН2</v>
          </cell>
          <cell r="E285">
            <v>1007</v>
          </cell>
          <cell r="F285">
            <v>0</v>
          </cell>
          <cell r="G285">
            <v>0</v>
          </cell>
          <cell r="H285">
            <v>26</v>
          </cell>
          <cell r="I285">
            <v>23</v>
          </cell>
          <cell r="J285">
            <v>18</v>
          </cell>
          <cell r="K285">
            <v>16</v>
          </cell>
          <cell r="L285">
            <v>16</v>
          </cell>
          <cell r="M285">
            <v>15</v>
          </cell>
          <cell r="N285">
            <v>17</v>
          </cell>
          <cell r="O285">
            <v>17</v>
          </cell>
          <cell r="P285">
            <v>20</v>
          </cell>
          <cell r="Q285">
            <v>21</v>
          </cell>
          <cell r="R285">
            <v>23</v>
          </cell>
          <cell r="S285">
            <v>25</v>
          </cell>
          <cell r="T285">
            <v>67</v>
          </cell>
          <cell r="U285">
            <v>47</v>
          </cell>
          <cell r="V285">
            <v>54</v>
          </cell>
          <cell r="W285">
            <v>69</v>
          </cell>
          <cell r="X285">
            <v>237</v>
          </cell>
        </row>
        <row r="286">
          <cell r="B286">
            <v>336</v>
          </cell>
          <cell r="C286">
            <v>24</v>
          </cell>
          <cell r="D286" t="str">
            <v>Непромышленные потребители СН2</v>
          </cell>
          <cell r="E286">
            <v>1004</v>
          </cell>
          <cell r="F286">
            <v>0</v>
          </cell>
          <cell r="G286">
            <v>0</v>
          </cell>
          <cell r="H286">
            <v>20</v>
          </cell>
          <cell r="I286">
            <v>20</v>
          </cell>
          <cell r="J286">
            <v>14</v>
          </cell>
          <cell r="K286">
            <v>14</v>
          </cell>
          <cell r="L286">
            <v>10</v>
          </cell>
          <cell r="M286">
            <v>10</v>
          </cell>
          <cell r="N286">
            <v>10</v>
          </cell>
          <cell r="O286">
            <v>10</v>
          </cell>
          <cell r="P286">
            <v>12</v>
          </cell>
          <cell r="Q286">
            <v>14</v>
          </cell>
          <cell r="R286">
            <v>14</v>
          </cell>
          <cell r="S286">
            <v>14</v>
          </cell>
          <cell r="T286">
            <v>54</v>
          </cell>
          <cell r="U286">
            <v>34</v>
          </cell>
          <cell r="V286">
            <v>32</v>
          </cell>
          <cell r="W286">
            <v>42</v>
          </cell>
          <cell r="X286">
            <v>162</v>
          </cell>
        </row>
        <row r="287">
          <cell r="B287">
            <v>342</v>
          </cell>
          <cell r="C287">
            <v>26</v>
          </cell>
          <cell r="D287" t="str">
            <v>Непромышленные потребители НН</v>
          </cell>
          <cell r="E287">
            <v>1004</v>
          </cell>
          <cell r="F287">
            <v>1012</v>
          </cell>
          <cell r="G287">
            <v>0</v>
          </cell>
          <cell r="H287">
            <v>11.5</v>
          </cell>
          <cell r="I287">
            <v>11.5</v>
          </cell>
          <cell r="J287">
            <v>11.5</v>
          </cell>
          <cell r="K287">
            <v>11.5</v>
          </cell>
          <cell r="L287">
            <v>11.5</v>
          </cell>
          <cell r="M287">
            <v>11.5</v>
          </cell>
          <cell r="N287">
            <v>11.5</v>
          </cell>
          <cell r="O287">
            <v>11.5</v>
          </cell>
          <cell r="P287">
            <v>11.5</v>
          </cell>
          <cell r="Q287">
            <v>11.5</v>
          </cell>
          <cell r="R287">
            <v>11.5</v>
          </cell>
          <cell r="S287">
            <v>11.5</v>
          </cell>
          <cell r="T287">
            <v>34.5</v>
          </cell>
          <cell r="U287">
            <v>34.5</v>
          </cell>
          <cell r="V287">
            <v>34.5</v>
          </cell>
          <cell r="W287">
            <v>34.5</v>
          </cell>
          <cell r="X287">
            <v>138</v>
          </cell>
        </row>
        <row r="288">
          <cell r="B288">
            <v>0</v>
          </cell>
          <cell r="C288">
            <v>27</v>
          </cell>
          <cell r="D288" t="str">
            <v>ООО "НИГО-2"</v>
          </cell>
          <cell r="E288">
            <v>1007</v>
          </cell>
          <cell r="F288">
            <v>1012</v>
          </cell>
          <cell r="G288">
            <v>0</v>
          </cell>
          <cell r="H288">
            <v>34</v>
          </cell>
          <cell r="I288">
            <v>34</v>
          </cell>
          <cell r="J288">
            <v>33</v>
          </cell>
          <cell r="K288">
            <v>33</v>
          </cell>
          <cell r="L288">
            <v>33</v>
          </cell>
          <cell r="M288">
            <v>33</v>
          </cell>
          <cell r="N288">
            <v>33</v>
          </cell>
          <cell r="O288">
            <v>33</v>
          </cell>
          <cell r="P288">
            <v>34</v>
          </cell>
          <cell r="Q288">
            <v>34</v>
          </cell>
          <cell r="R288">
            <v>34</v>
          </cell>
          <cell r="S288">
            <v>34</v>
          </cell>
          <cell r="T288">
            <v>101</v>
          </cell>
          <cell r="U288">
            <v>99</v>
          </cell>
          <cell r="V288">
            <v>100</v>
          </cell>
          <cell r="W288">
            <v>102</v>
          </cell>
          <cell r="X288">
            <v>402</v>
          </cell>
        </row>
        <row r="289">
          <cell r="B289">
            <v>342</v>
          </cell>
          <cell r="C289">
            <v>23</v>
          </cell>
          <cell r="D289" t="str">
            <v>Непромышленные потребители СН2</v>
          </cell>
          <cell r="E289">
            <v>1007</v>
          </cell>
          <cell r="F289">
            <v>0</v>
          </cell>
          <cell r="G289">
            <v>0</v>
          </cell>
          <cell r="H289">
            <v>34</v>
          </cell>
          <cell r="I289">
            <v>34</v>
          </cell>
          <cell r="J289">
            <v>33</v>
          </cell>
          <cell r="K289">
            <v>33</v>
          </cell>
          <cell r="L289">
            <v>33</v>
          </cell>
          <cell r="M289">
            <v>33</v>
          </cell>
          <cell r="N289">
            <v>33</v>
          </cell>
          <cell r="O289">
            <v>33</v>
          </cell>
          <cell r="P289">
            <v>34</v>
          </cell>
          <cell r="Q289">
            <v>34</v>
          </cell>
          <cell r="R289">
            <v>34</v>
          </cell>
          <cell r="S289">
            <v>34</v>
          </cell>
          <cell r="T289">
            <v>34</v>
          </cell>
          <cell r="U289">
            <v>34</v>
          </cell>
          <cell r="V289">
            <v>34</v>
          </cell>
          <cell r="W289">
            <v>34</v>
          </cell>
          <cell r="X289">
            <v>402</v>
          </cell>
        </row>
        <row r="290">
          <cell r="B290">
            <v>343</v>
          </cell>
          <cell r="C290">
            <v>23</v>
          </cell>
          <cell r="D290" t="str">
            <v>Непромышленные потребители СН2</v>
          </cell>
          <cell r="E290">
            <v>1007</v>
          </cell>
          <cell r="F290">
            <v>0</v>
          </cell>
          <cell r="G290">
            <v>0</v>
          </cell>
          <cell r="H290">
            <v>34</v>
          </cell>
          <cell r="I290">
            <v>34</v>
          </cell>
          <cell r="J290">
            <v>33</v>
          </cell>
          <cell r="K290">
            <v>33</v>
          </cell>
          <cell r="L290">
            <v>33</v>
          </cell>
          <cell r="M290">
            <v>33</v>
          </cell>
          <cell r="N290">
            <v>33</v>
          </cell>
          <cell r="O290">
            <v>33</v>
          </cell>
          <cell r="P290">
            <v>34</v>
          </cell>
          <cell r="Q290">
            <v>34</v>
          </cell>
          <cell r="R290">
            <v>34</v>
          </cell>
          <cell r="S290">
            <v>34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</row>
        <row r="291">
          <cell r="B291">
            <v>0</v>
          </cell>
          <cell r="C291">
            <v>27</v>
          </cell>
          <cell r="D291" t="str">
            <v>ООО "Надымское бюро оценки"</v>
          </cell>
          <cell r="E291">
            <v>0</v>
          </cell>
          <cell r="F291">
            <v>0</v>
          </cell>
          <cell r="G291">
            <v>0</v>
          </cell>
          <cell r="H291">
            <v>3.3</v>
          </cell>
          <cell r="I291">
            <v>2.1</v>
          </cell>
          <cell r="J291">
            <v>2.48</v>
          </cell>
          <cell r="K291">
            <v>1.36</v>
          </cell>
          <cell r="L291">
            <v>2.58</v>
          </cell>
          <cell r="M291">
            <v>2.6</v>
          </cell>
          <cell r="N291">
            <v>1.7</v>
          </cell>
          <cell r="O291">
            <v>1.9</v>
          </cell>
          <cell r="P291">
            <v>3.2</v>
          </cell>
          <cell r="Q291">
            <v>4.5999999999999996</v>
          </cell>
          <cell r="R291">
            <v>4.2</v>
          </cell>
          <cell r="S291">
            <v>4.5</v>
          </cell>
          <cell r="T291">
            <v>7.8800000000000008</v>
          </cell>
          <cell r="U291">
            <v>6.5400000000000009</v>
          </cell>
          <cell r="V291">
            <v>6.8</v>
          </cell>
          <cell r="W291">
            <v>13.3</v>
          </cell>
          <cell r="X291">
            <v>34.519999999999996</v>
          </cell>
        </row>
        <row r="292">
          <cell r="B292">
            <v>343</v>
          </cell>
          <cell r="C292">
            <v>26</v>
          </cell>
          <cell r="D292" t="str">
            <v>Непромышленные потребители НН</v>
          </cell>
          <cell r="E292">
            <v>1007</v>
          </cell>
          <cell r="F292">
            <v>0</v>
          </cell>
          <cell r="G292">
            <v>0</v>
          </cell>
          <cell r="H292">
            <v>3.3</v>
          </cell>
          <cell r="I292">
            <v>2.1</v>
          </cell>
          <cell r="J292">
            <v>2.48</v>
          </cell>
          <cell r="K292">
            <v>1.36</v>
          </cell>
          <cell r="L292">
            <v>2.58</v>
          </cell>
          <cell r="M292">
            <v>2.6</v>
          </cell>
          <cell r="N292">
            <v>1.7</v>
          </cell>
          <cell r="O292">
            <v>1.9</v>
          </cell>
          <cell r="P292">
            <v>3.2</v>
          </cell>
          <cell r="Q292">
            <v>4.5999999999999996</v>
          </cell>
          <cell r="R292">
            <v>4.2</v>
          </cell>
          <cell r="S292">
            <v>4.5</v>
          </cell>
          <cell r="T292">
            <v>7.8800000000000008</v>
          </cell>
          <cell r="U292">
            <v>6.5400000000000009</v>
          </cell>
          <cell r="V292">
            <v>6.8</v>
          </cell>
          <cell r="W292">
            <v>13.3</v>
          </cell>
          <cell r="X292">
            <v>34.519999999999996</v>
          </cell>
        </row>
        <row r="293">
          <cell r="B293">
            <v>344</v>
          </cell>
          <cell r="C293">
            <v>26</v>
          </cell>
          <cell r="D293" t="str">
            <v>Непромышленные потребители НН</v>
          </cell>
          <cell r="E293">
            <v>1007</v>
          </cell>
          <cell r="F293">
            <v>0</v>
          </cell>
          <cell r="G293">
            <v>0</v>
          </cell>
          <cell r="H293">
            <v>3.3</v>
          </cell>
          <cell r="I293">
            <v>2.1</v>
          </cell>
          <cell r="J293">
            <v>2.48</v>
          </cell>
          <cell r="K293">
            <v>1.36</v>
          </cell>
          <cell r="L293">
            <v>2.58</v>
          </cell>
          <cell r="M293">
            <v>2.6</v>
          </cell>
          <cell r="N293">
            <v>1.7</v>
          </cell>
          <cell r="O293">
            <v>1.9</v>
          </cell>
          <cell r="P293">
            <v>3.2</v>
          </cell>
          <cell r="Q293">
            <v>4.5999999999999996</v>
          </cell>
          <cell r="R293">
            <v>4.2</v>
          </cell>
          <cell r="S293">
            <v>4.5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</row>
        <row r="294">
          <cell r="B294">
            <v>0</v>
          </cell>
          <cell r="C294">
            <v>13</v>
          </cell>
          <cell r="D294" t="str">
            <v>ОАО "Роснефть"</v>
          </cell>
          <cell r="E294">
            <v>0</v>
          </cell>
          <cell r="F294">
            <v>0</v>
          </cell>
          <cell r="G294">
            <v>0</v>
          </cell>
          <cell r="H294">
            <v>22</v>
          </cell>
          <cell r="I294">
            <v>22</v>
          </cell>
          <cell r="J294">
            <v>20</v>
          </cell>
          <cell r="K294">
            <v>15</v>
          </cell>
          <cell r="L294">
            <v>10</v>
          </cell>
          <cell r="M294">
            <v>6</v>
          </cell>
          <cell r="N294">
            <v>6</v>
          </cell>
          <cell r="O294">
            <v>6</v>
          </cell>
          <cell r="P294">
            <v>10</v>
          </cell>
          <cell r="Q294">
            <v>15</v>
          </cell>
          <cell r="R294">
            <v>20</v>
          </cell>
          <cell r="S294">
            <v>20</v>
          </cell>
          <cell r="T294">
            <v>64</v>
          </cell>
          <cell r="U294">
            <v>31</v>
          </cell>
          <cell r="V294">
            <v>22</v>
          </cell>
          <cell r="W294">
            <v>55</v>
          </cell>
          <cell r="X294">
            <v>172</v>
          </cell>
        </row>
        <row r="295">
          <cell r="B295">
            <v>344</v>
          </cell>
          <cell r="C295">
            <v>11</v>
          </cell>
          <cell r="D295" t="str">
            <v>Пром. до 750 кВА   ВН</v>
          </cell>
          <cell r="E295">
            <v>1005</v>
          </cell>
          <cell r="F295">
            <v>0</v>
          </cell>
          <cell r="G295">
            <v>0</v>
          </cell>
          <cell r="H295">
            <v>22</v>
          </cell>
          <cell r="I295">
            <v>22</v>
          </cell>
          <cell r="J295">
            <v>20</v>
          </cell>
          <cell r="K295">
            <v>15</v>
          </cell>
          <cell r="L295">
            <v>10</v>
          </cell>
          <cell r="M295">
            <v>6</v>
          </cell>
          <cell r="N295">
            <v>6</v>
          </cell>
          <cell r="O295">
            <v>6</v>
          </cell>
          <cell r="P295">
            <v>10</v>
          </cell>
          <cell r="Q295">
            <v>15</v>
          </cell>
          <cell r="R295">
            <v>20</v>
          </cell>
          <cell r="S295">
            <v>20</v>
          </cell>
          <cell r="T295">
            <v>64</v>
          </cell>
          <cell r="U295">
            <v>31</v>
          </cell>
          <cell r="V295">
            <v>22</v>
          </cell>
          <cell r="W295">
            <v>55</v>
          </cell>
          <cell r="X295">
            <v>172</v>
          </cell>
        </row>
        <row r="296">
          <cell r="B296">
            <v>345</v>
          </cell>
          <cell r="C296">
            <v>11</v>
          </cell>
          <cell r="D296" t="str">
            <v>Пром. до 750 кВА   ВН</v>
          </cell>
          <cell r="E296">
            <v>1005</v>
          </cell>
          <cell r="F296">
            <v>0</v>
          </cell>
          <cell r="G296">
            <v>0</v>
          </cell>
          <cell r="H296">
            <v>22</v>
          </cell>
          <cell r="I296">
            <v>22</v>
          </cell>
          <cell r="J296">
            <v>20</v>
          </cell>
          <cell r="K296">
            <v>15</v>
          </cell>
          <cell r="L296">
            <v>10</v>
          </cell>
          <cell r="M296">
            <v>6</v>
          </cell>
          <cell r="N296">
            <v>6</v>
          </cell>
          <cell r="O296">
            <v>6</v>
          </cell>
          <cell r="P296">
            <v>10</v>
          </cell>
          <cell r="Q296">
            <v>15</v>
          </cell>
          <cell r="R296">
            <v>20</v>
          </cell>
          <cell r="S296">
            <v>20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</row>
        <row r="297">
          <cell r="B297">
            <v>0</v>
          </cell>
          <cell r="C297">
            <v>12</v>
          </cell>
          <cell r="D297" t="str">
            <v>Газпромбанк (ЗАО) г. Белоярский</v>
          </cell>
          <cell r="E297">
            <v>0</v>
          </cell>
          <cell r="F297">
            <v>0</v>
          </cell>
          <cell r="G297">
            <v>0</v>
          </cell>
          <cell r="H297">
            <v>1.18</v>
          </cell>
          <cell r="I297">
            <v>1.08</v>
          </cell>
          <cell r="J297">
            <v>0.87</v>
          </cell>
          <cell r="K297">
            <v>0.76</v>
          </cell>
          <cell r="L297">
            <v>0.65</v>
          </cell>
          <cell r="M297">
            <v>0.65</v>
          </cell>
          <cell r="N297">
            <v>0.65</v>
          </cell>
          <cell r="O297">
            <v>0.76</v>
          </cell>
          <cell r="P297">
            <v>0.86</v>
          </cell>
          <cell r="Q297">
            <v>0.87</v>
          </cell>
          <cell r="R297">
            <v>1.07</v>
          </cell>
          <cell r="S297">
            <v>1.18</v>
          </cell>
          <cell r="T297">
            <v>3.13</v>
          </cell>
          <cell r="U297">
            <v>2.06</v>
          </cell>
          <cell r="V297">
            <v>2.27</v>
          </cell>
          <cell r="W297">
            <v>3.12</v>
          </cell>
          <cell r="X297">
            <v>10.58</v>
          </cell>
        </row>
        <row r="298">
          <cell r="B298">
            <v>345</v>
          </cell>
          <cell r="C298">
            <v>15</v>
          </cell>
          <cell r="D298" t="str">
            <v>Пром. до 750 кВА   НН</v>
          </cell>
          <cell r="E298">
            <v>1004</v>
          </cell>
          <cell r="F298">
            <v>1001</v>
          </cell>
          <cell r="G298">
            <v>0</v>
          </cell>
          <cell r="H298">
            <v>0.18</v>
          </cell>
          <cell r="I298">
            <v>0.18</v>
          </cell>
          <cell r="J298">
            <v>0.17</v>
          </cell>
          <cell r="K298">
            <v>0.16</v>
          </cell>
          <cell r="L298">
            <v>0.15</v>
          </cell>
          <cell r="M298">
            <v>0.15</v>
          </cell>
          <cell r="N298">
            <v>0.15</v>
          </cell>
          <cell r="O298">
            <v>0.16</v>
          </cell>
          <cell r="P298">
            <v>0.16</v>
          </cell>
          <cell r="Q298">
            <v>0.17</v>
          </cell>
          <cell r="R298">
            <v>0.17</v>
          </cell>
          <cell r="S298">
            <v>0.18</v>
          </cell>
          <cell r="T298">
            <v>0.53</v>
          </cell>
          <cell r="U298">
            <v>0.45999999999999996</v>
          </cell>
          <cell r="V298">
            <v>0.47</v>
          </cell>
          <cell r="W298">
            <v>0.52</v>
          </cell>
          <cell r="X298">
            <v>1.9799999999999998</v>
          </cell>
        </row>
        <row r="299">
          <cell r="B299">
            <v>346</v>
          </cell>
          <cell r="C299">
            <v>15</v>
          </cell>
          <cell r="D299" t="str">
            <v>Пром. до 750 кВА   НН</v>
          </cell>
          <cell r="E299">
            <v>1004</v>
          </cell>
          <cell r="F299">
            <v>1001</v>
          </cell>
          <cell r="G299">
            <v>0</v>
          </cell>
          <cell r="H299">
            <v>0.18</v>
          </cell>
          <cell r="I299">
            <v>0.18</v>
          </cell>
          <cell r="J299">
            <v>0.17</v>
          </cell>
          <cell r="K299">
            <v>0.16</v>
          </cell>
          <cell r="L299">
            <v>0.15</v>
          </cell>
          <cell r="M299">
            <v>0.15</v>
          </cell>
          <cell r="N299">
            <v>0.15</v>
          </cell>
          <cell r="O299">
            <v>0.16</v>
          </cell>
          <cell r="P299">
            <v>0.16</v>
          </cell>
          <cell r="Q299">
            <v>0.17</v>
          </cell>
          <cell r="R299">
            <v>0.17</v>
          </cell>
          <cell r="S299">
            <v>0.18</v>
          </cell>
          <cell r="T299">
            <v>0.53</v>
          </cell>
          <cell r="U299">
            <v>0.45999999999999996</v>
          </cell>
          <cell r="V299">
            <v>0.47</v>
          </cell>
          <cell r="W299">
            <v>0.52</v>
          </cell>
          <cell r="X299">
            <v>1.9799999999999998</v>
          </cell>
        </row>
        <row r="300">
          <cell r="B300">
            <v>0</v>
          </cell>
          <cell r="C300">
            <v>26</v>
          </cell>
          <cell r="D300" t="str">
            <v>ООО "Парус 2"</v>
          </cell>
          <cell r="E300">
            <v>1006</v>
          </cell>
          <cell r="F300">
            <v>0</v>
          </cell>
          <cell r="G300">
            <v>0</v>
          </cell>
          <cell r="H300">
            <v>10.5</v>
          </cell>
          <cell r="I300">
            <v>8.5</v>
          </cell>
          <cell r="J300">
            <v>8.5</v>
          </cell>
          <cell r="K300">
            <v>7</v>
          </cell>
          <cell r="L300">
            <v>6</v>
          </cell>
          <cell r="M300">
            <v>5</v>
          </cell>
          <cell r="N300">
            <v>4.2</v>
          </cell>
          <cell r="O300">
            <v>4.5</v>
          </cell>
          <cell r="P300">
            <v>5.2</v>
          </cell>
          <cell r="Q300">
            <v>5.5</v>
          </cell>
          <cell r="R300">
            <v>8.5</v>
          </cell>
          <cell r="S300">
            <v>8.5</v>
          </cell>
          <cell r="T300">
            <v>27.5</v>
          </cell>
          <cell r="U300">
            <v>18</v>
          </cell>
          <cell r="V300">
            <v>13.899999999999999</v>
          </cell>
          <cell r="W300">
            <v>22.5</v>
          </cell>
          <cell r="X300">
            <v>81.900000000000006</v>
          </cell>
        </row>
        <row r="301">
          <cell r="B301">
            <v>346</v>
          </cell>
          <cell r="C301">
            <v>26</v>
          </cell>
          <cell r="D301" t="str">
            <v>Непромышленные потребители НН</v>
          </cell>
          <cell r="E301">
            <v>1007</v>
          </cell>
          <cell r="F301">
            <v>1012</v>
          </cell>
          <cell r="G301">
            <v>0</v>
          </cell>
          <cell r="H301">
            <v>3.5</v>
          </cell>
          <cell r="I301">
            <v>3.5</v>
          </cell>
          <cell r="J301">
            <v>3.5</v>
          </cell>
          <cell r="K301">
            <v>2</v>
          </cell>
          <cell r="L301">
            <v>2</v>
          </cell>
          <cell r="M301">
            <v>1.5</v>
          </cell>
          <cell r="N301">
            <v>1</v>
          </cell>
          <cell r="O301">
            <v>1.5</v>
          </cell>
          <cell r="P301">
            <v>2</v>
          </cell>
          <cell r="Q301">
            <v>2</v>
          </cell>
          <cell r="R301">
            <v>3.5</v>
          </cell>
          <cell r="S301">
            <v>3.5</v>
          </cell>
          <cell r="T301">
            <v>10.5</v>
          </cell>
          <cell r="U301">
            <v>5.5</v>
          </cell>
          <cell r="V301">
            <v>4.5</v>
          </cell>
          <cell r="W301">
            <v>9</v>
          </cell>
          <cell r="X301">
            <v>29.5</v>
          </cell>
        </row>
        <row r="302">
          <cell r="B302">
            <v>347</v>
          </cell>
          <cell r="C302">
            <v>26</v>
          </cell>
          <cell r="D302" t="str">
            <v>Непромышленные потребители НН</v>
          </cell>
          <cell r="E302">
            <v>1007</v>
          </cell>
          <cell r="F302">
            <v>1012</v>
          </cell>
          <cell r="G302">
            <v>0</v>
          </cell>
          <cell r="H302">
            <v>3.5</v>
          </cell>
          <cell r="I302">
            <v>3.5</v>
          </cell>
          <cell r="J302">
            <v>3.5</v>
          </cell>
          <cell r="K302">
            <v>2</v>
          </cell>
          <cell r="L302">
            <v>2</v>
          </cell>
          <cell r="M302">
            <v>1.5</v>
          </cell>
          <cell r="N302">
            <v>1</v>
          </cell>
          <cell r="O302">
            <v>1.5</v>
          </cell>
          <cell r="P302">
            <v>2</v>
          </cell>
          <cell r="Q302">
            <v>2</v>
          </cell>
          <cell r="R302">
            <v>3.5</v>
          </cell>
          <cell r="S302">
            <v>3.5</v>
          </cell>
          <cell r="T302">
            <v>10.5</v>
          </cell>
          <cell r="U302">
            <v>5.5</v>
          </cell>
          <cell r="V302">
            <v>4.5</v>
          </cell>
          <cell r="W302">
            <v>9</v>
          </cell>
          <cell r="X302">
            <v>29.5</v>
          </cell>
        </row>
        <row r="303">
          <cell r="B303">
            <v>0</v>
          </cell>
          <cell r="C303">
            <v>23</v>
          </cell>
          <cell r="D303" t="str">
            <v>ООО "Районные Газовые сети"</v>
          </cell>
          <cell r="E303">
            <v>1007</v>
          </cell>
          <cell r="F303">
            <v>1004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</row>
        <row r="304">
          <cell r="B304">
            <v>347</v>
          </cell>
          <cell r="C304">
            <v>15</v>
          </cell>
          <cell r="D304" t="str">
            <v>Пром. до 750 кВА   НН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</row>
        <row r="305">
          <cell r="B305">
            <v>344</v>
          </cell>
          <cell r="C305">
            <v>15</v>
          </cell>
          <cell r="D305" t="str">
            <v>Пром. до 750 кВА   НН</v>
          </cell>
          <cell r="E305">
            <v>0</v>
          </cell>
          <cell r="F305">
            <v>0</v>
          </cell>
          <cell r="G305">
            <v>0</v>
          </cell>
          <cell r="H305">
            <v>26</v>
          </cell>
          <cell r="I305">
            <v>23</v>
          </cell>
          <cell r="J305">
            <v>18</v>
          </cell>
          <cell r="K305">
            <v>16</v>
          </cell>
          <cell r="L305">
            <v>16</v>
          </cell>
          <cell r="M305">
            <v>15</v>
          </cell>
          <cell r="N305">
            <v>17</v>
          </cell>
          <cell r="O305">
            <v>17</v>
          </cell>
          <cell r="P305">
            <v>20</v>
          </cell>
          <cell r="Q305">
            <v>21</v>
          </cell>
          <cell r="R305">
            <v>23</v>
          </cell>
          <cell r="S305">
            <v>25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</row>
        <row r="306">
          <cell r="B306">
            <v>348</v>
          </cell>
          <cell r="C306">
            <v>16</v>
          </cell>
          <cell r="D306" t="str">
            <v>Пром. до 750 кВА   НН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2.5</v>
          </cell>
          <cell r="J306">
            <v>2.5</v>
          </cell>
          <cell r="K306">
            <v>2.5</v>
          </cell>
          <cell r="L306">
            <v>2.5</v>
          </cell>
          <cell r="M306">
            <v>3.7</v>
          </cell>
          <cell r="N306">
            <v>3.5</v>
          </cell>
          <cell r="O306">
            <v>4.5</v>
          </cell>
          <cell r="P306">
            <v>3.5</v>
          </cell>
          <cell r="Q306">
            <v>4</v>
          </cell>
          <cell r="R306">
            <v>4</v>
          </cell>
          <cell r="S306">
            <v>4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</row>
        <row r="307">
          <cell r="B307">
            <v>0</v>
          </cell>
          <cell r="C307">
            <v>14</v>
          </cell>
          <cell r="D307" t="str">
            <v>Новый Абонент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</row>
        <row r="308">
          <cell r="B308">
            <v>348</v>
          </cell>
          <cell r="C308">
            <v>11</v>
          </cell>
          <cell r="D308" t="str">
            <v>Пром. до 750 кВА   ВН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</row>
        <row r="309">
          <cell r="B309">
            <v>349</v>
          </cell>
          <cell r="C309">
            <v>11</v>
          </cell>
          <cell r="D309" t="str">
            <v>Пром. до 750 кВА   ВН</v>
          </cell>
          <cell r="E309">
            <v>0</v>
          </cell>
          <cell r="F309">
            <v>0</v>
          </cell>
          <cell r="G309">
            <v>0</v>
          </cell>
          <cell r="H309">
            <v>71</v>
          </cell>
          <cell r="I309">
            <v>56</v>
          </cell>
          <cell r="J309">
            <v>78</v>
          </cell>
          <cell r="K309">
            <v>56</v>
          </cell>
          <cell r="L309">
            <v>43</v>
          </cell>
          <cell r="M309">
            <v>36</v>
          </cell>
          <cell r="N309">
            <v>23</v>
          </cell>
          <cell r="O309">
            <v>29</v>
          </cell>
          <cell r="P309">
            <v>37</v>
          </cell>
          <cell r="Q309">
            <v>47</v>
          </cell>
          <cell r="R309">
            <v>53</v>
          </cell>
          <cell r="S309">
            <v>68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>
            <v>0</v>
          </cell>
          <cell r="C310">
            <v>12</v>
          </cell>
          <cell r="D310" t="str">
            <v>ООО "Спецбурвод"</v>
          </cell>
          <cell r="E310">
            <v>0</v>
          </cell>
          <cell r="F310">
            <v>0</v>
          </cell>
          <cell r="G310">
            <v>0</v>
          </cell>
          <cell r="H310">
            <v>71</v>
          </cell>
          <cell r="I310">
            <v>56</v>
          </cell>
          <cell r="J310">
            <v>78</v>
          </cell>
          <cell r="K310">
            <v>56</v>
          </cell>
          <cell r="L310">
            <v>43</v>
          </cell>
          <cell r="M310">
            <v>36</v>
          </cell>
          <cell r="N310">
            <v>23</v>
          </cell>
          <cell r="O310">
            <v>29</v>
          </cell>
          <cell r="P310">
            <v>37</v>
          </cell>
          <cell r="Q310">
            <v>47</v>
          </cell>
          <cell r="R310">
            <v>53</v>
          </cell>
          <cell r="S310">
            <v>68</v>
          </cell>
          <cell r="T310">
            <v>205</v>
          </cell>
          <cell r="U310">
            <v>135</v>
          </cell>
          <cell r="V310">
            <v>89</v>
          </cell>
          <cell r="W310">
            <v>168</v>
          </cell>
          <cell r="X310">
            <v>597</v>
          </cell>
        </row>
        <row r="311">
          <cell r="B311">
            <v>349</v>
          </cell>
          <cell r="C311">
            <v>12</v>
          </cell>
          <cell r="D311" t="str">
            <v>Пром. до 750 кВА   СН2</v>
          </cell>
          <cell r="E311">
            <v>1007</v>
          </cell>
          <cell r="F311">
            <v>0</v>
          </cell>
          <cell r="G311">
            <v>0</v>
          </cell>
          <cell r="H311">
            <v>31</v>
          </cell>
          <cell r="I311">
            <v>34</v>
          </cell>
          <cell r="J311">
            <v>24</v>
          </cell>
          <cell r="K311">
            <v>21</v>
          </cell>
          <cell r="L311">
            <v>16</v>
          </cell>
          <cell r="M311">
            <v>20</v>
          </cell>
          <cell r="N311">
            <v>15</v>
          </cell>
          <cell r="O311">
            <v>17</v>
          </cell>
          <cell r="P311">
            <v>21</v>
          </cell>
          <cell r="Q311">
            <v>18</v>
          </cell>
          <cell r="R311">
            <v>20</v>
          </cell>
          <cell r="S311">
            <v>27</v>
          </cell>
          <cell r="T311">
            <v>89</v>
          </cell>
          <cell r="U311">
            <v>57</v>
          </cell>
          <cell r="V311">
            <v>53</v>
          </cell>
          <cell r="W311">
            <v>65</v>
          </cell>
          <cell r="X311">
            <v>264</v>
          </cell>
        </row>
        <row r="312">
          <cell r="B312">
            <v>350</v>
          </cell>
          <cell r="C312">
            <v>12</v>
          </cell>
          <cell r="D312" t="str">
            <v>Пром. до 750 кВА   СН2</v>
          </cell>
          <cell r="E312">
            <v>1007</v>
          </cell>
          <cell r="F312">
            <v>0</v>
          </cell>
          <cell r="G312">
            <v>0</v>
          </cell>
          <cell r="H312">
            <v>31</v>
          </cell>
          <cell r="I312">
            <v>34</v>
          </cell>
          <cell r="J312">
            <v>24</v>
          </cell>
          <cell r="K312">
            <v>21</v>
          </cell>
          <cell r="L312">
            <v>16</v>
          </cell>
          <cell r="M312">
            <v>20</v>
          </cell>
          <cell r="N312">
            <v>15</v>
          </cell>
          <cell r="O312">
            <v>17</v>
          </cell>
          <cell r="P312">
            <v>21</v>
          </cell>
          <cell r="Q312">
            <v>18</v>
          </cell>
          <cell r="R312">
            <v>20</v>
          </cell>
          <cell r="S312">
            <v>27</v>
          </cell>
          <cell r="T312">
            <v>89</v>
          </cell>
          <cell r="U312">
            <v>57</v>
          </cell>
          <cell r="V312">
            <v>53</v>
          </cell>
          <cell r="W312">
            <v>65</v>
          </cell>
          <cell r="X312">
            <v>264</v>
          </cell>
        </row>
        <row r="313">
          <cell r="B313">
            <v>0</v>
          </cell>
          <cell r="C313">
            <v>13</v>
          </cell>
          <cell r="D313" t="str">
            <v>ООО "Тамикс"</v>
          </cell>
          <cell r="E313">
            <v>1006</v>
          </cell>
          <cell r="F313">
            <v>0</v>
          </cell>
          <cell r="G313">
            <v>0</v>
          </cell>
          <cell r="H313">
            <v>0.5</v>
          </cell>
          <cell r="I313">
            <v>0.4</v>
          </cell>
          <cell r="J313">
            <v>0.3</v>
          </cell>
          <cell r="K313">
            <v>0.3</v>
          </cell>
          <cell r="L313">
            <v>0.3</v>
          </cell>
          <cell r="M313">
            <v>0.3</v>
          </cell>
          <cell r="N313">
            <v>0.3</v>
          </cell>
          <cell r="O313">
            <v>0.3</v>
          </cell>
          <cell r="P313">
            <v>0.3</v>
          </cell>
          <cell r="Q313">
            <v>0.3</v>
          </cell>
          <cell r="R313">
            <v>0.5</v>
          </cell>
          <cell r="S313">
            <v>0.6</v>
          </cell>
          <cell r="T313">
            <v>1.2</v>
          </cell>
          <cell r="U313">
            <v>0.89999999999999991</v>
          </cell>
          <cell r="V313">
            <v>0.89999999999999991</v>
          </cell>
          <cell r="W313">
            <v>1.4</v>
          </cell>
          <cell r="X313">
            <v>4.3999999999999995</v>
          </cell>
        </row>
        <row r="314">
          <cell r="B314">
            <v>350</v>
          </cell>
          <cell r="C314">
            <v>11</v>
          </cell>
          <cell r="D314" t="str">
            <v>Пром. до 750 кВА   ВН</v>
          </cell>
          <cell r="E314">
            <v>0</v>
          </cell>
          <cell r="F314">
            <v>0</v>
          </cell>
          <cell r="G314">
            <v>0</v>
          </cell>
          <cell r="H314">
            <v>0.5</v>
          </cell>
          <cell r="I314">
            <v>0.4</v>
          </cell>
          <cell r="J314">
            <v>0.3</v>
          </cell>
          <cell r="K314">
            <v>0.3</v>
          </cell>
          <cell r="L314">
            <v>0.3</v>
          </cell>
          <cell r="M314">
            <v>0.3</v>
          </cell>
          <cell r="N314">
            <v>0.3</v>
          </cell>
          <cell r="O314">
            <v>0.3</v>
          </cell>
          <cell r="P314">
            <v>0.3</v>
          </cell>
          <cell r="Q314">
            <v>0.3</v>
          </cell>
          <cell r="R314">
            <v>0.5</v>
          </cell>
          <cell r="S314">
            <v>0.6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</row>
        <row r="315">
          <cell r="B315">
            <v>351</v>
          </cell>
          <cell r="C315">
            <v>11</v>
          </cell>
          <cell r="D315" t="str">
            <v>Пром. до 750 кВА   ВН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</row>
        <row r="316">
          <cell r="B316">
            <v>0</v>
          </cell>
          <cell r="C316">
            <v>26</v>
          </cell>
          <cell r="D316" t="str">
            <v>ООО "Фарм-Сервис"</v>
          </cell>
          <cell r="E316">
            <v>1007</v>
          </cell>
          <cell r="F316">
            <v>1012</v>
          </cell>
          <cell r="G316">
            <v>0</v>
          </cell>
          <cell r="H316">
            <v>6</v>
          </cell>
          <cell r="I316">
            <v>6</v>
          </cell>
          <cell r="J316">
            <v>2</v>
          </cell>
          <cell r="K316">
            <v>2</v>
          </cell>
          <cell r="L316">
            <v>1</v>
          </cell>
          <cell r="M316">
            <v>0.7</v>
          </cell>
          <cell r="N316">
            <v>1</v>
          </cell>
          <cell r="O316">
            <v>0.7</v>
          </cell>
          <cell r="P316">
            <v>1</v>
          </cell>
          <cell r="Q316">
            <v>2</v>
          </cell>
          <cell r="R316">
            <v>3</v>
          </cell>
          <cell r="S316">
            <v>5</v>
          </cell>
          <cell r="T316">
            <v>14</v>
          </cell>
          <cell r="U316">
            <v>3.7</v>
          </cell>
          <cell r="V316">
            <v>2.7</v>
          </cell>
          <cell r="W316">
            <v>10</v>
          </cell>
          <cell r="X316">
            <v>30.4</v>
          </cell>
        </row>
        <row r="317">
          <cell r="B317">
            <v>351</v>
          </cell>
          <cell r="C317">
            <v>23</v>
          </cell>
          <cell r="D317" t="str">
            <v>Непромышленные потребители СН2</v>
          </cell>
          <cell r="E317">
            <v>1007</v>
          </cell>
          <cell r="F317">
            <v>1004</v>
          </cell>
          <cell r="G317">
            <v>0</v>
          </cell>
          <cell r="H317">
            <v>6</v>
          </cell>
          <cell r="I317">
            <v>6</v>
          </cell>
          <cell r="J317">
            <v>2</v>
          </cell>
          <cell r="K317">
            <v>2</v>
          </cell>
          <cell r="L317">
            <v>1</v>
          </cell>
          <cell r="M317">
            <v>0.7</v>
          </cell>
          <cell r="N317">
            <v>1</v>
          </cell>
          <cell r="O317">
            <v>0.7</v>
          </cell>
          <cell r="P317">
            <v>1</v>
          </cell>
          <cell r="Q317">
            <v>2</v>
          </cell>
          <cell r="R317">
            <v>3</v>
          </cell>
          <cell r="S317">
            <v>5</v>
          </cell>
          <cell r="T317">
            <v>14</v>
          </cell>
          <cell r="U317">
            <v>3.7</v>
          </cell>
          <cell r="V317">
            <v>2.7</v>
          </cell>
          <cell r="W317">
            <v>10</v>
          </cell>
          <cell r="X317">
            <v>30.4</v>
          </cell>
        </row>
        <row r="318">
          <cell r="B318">
            <v>352</v>
          </cell>
          <cell r="C318">
            <v>23</v>
          </cell>
          <cell r="D318" t="str">
            <v>Непромышленные потребители СН2</v>
          </cell>
          <cell r="E318">
            <v>1007</v>
          </cell>
          <cell r="F318">
            <v>1004</v>
          </cell>
          <cell r="G318">
            <v>0</v>
          </cell>
          <cell r="H318">
            <v>6</v>
          </cell>
          <cell r="I318">
            <v>6</v>
          </cell>
          <cell r="J318">
            <v>2</v>
          </cell>
          <cell r="K318">
            <v>2</v>
          </cell>
          <cell r="L318">
            <v>1</v>
          </cell>
          <cell r="M318">
            <v>0.7</v>
          </cell>
          <cell r="N318">
            <v>1</v>
          </cell>
          <cell r="O318">
            <v>0.7</v>
          </cell>
          <cell r="P318">
            <v>1</v>
          </cell>
          <cell r="Q318">
            <v>2</v>
          </cell>
          <cell r="R318">
            <v>3</v>
          </cell>
          <cell r="S318">
            <v>5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>
            <v>0</v>
          </cell>
          <cell r="C319">
            <v>17</v>
          </cell>
          <cell r="D319" t="str">
            <v>ООО "Экоспецстрой"</v>
          </cell>
          <cell r="E319">
            <v>0</v>
          </cell>
          <cell r="F319">
            <v>0</v>
          </cell>
          <cell r="G319">
            <v>0</v>
          </cell>
          <cell r="H319">
            <v>0.11</v>
          </cell>
          <cell r="I319">
            <v>0.1</v>
          </cell>
          <cell r="J319">
            <v>0.1</v>
          </cell>
          <cell r="K319">
            <v>0.1</v>
          </cell>
          <cell r="L319">
            <v>0.09</v>
          </cell>
          <cell r="M319">
            <v>0.05</v>
          </cell>
          <cell r="N319">
            <v>0.05</v>
          </cell>
          <cell r="O319">
            <v>0.05</v>
          </cell>
          <cell r="P319">
            <v>0.05</v>
          </cell>
          <cell r="Q319">
            <v>0.1</v>
          </cell>
          <cell r="R319">
            <v>0.1</v>
          </cell>
          <cell r="S319">
            <v>0.1</v>
          </cell>
          <cell r="T319">
            <v>0.31000000000000005</v>
          </cell>
          <cell r="U319">
            <v>0.24</v>
          </cell>
          <cell r="V319">
            <v>0.15000000000000002</v>
          </cell>
          <cell r="W319">
            <v>0.30000000000000004</v>
          </cell>
          <cell r="X319">
            <v>1.0000000000000002</v>
          </cell>
        </row>
        <row r="320">
          <cell r="B320">
            <v>352</v>
          </cell>
          <cell r="C320">
            <v>10</v>
          </cell>
          <cell r="D320" t="str">
            <v>Пром. до 750 кВА   ВН</v>
          </cell>
          <cell r="E320">
            <v>1008</v>
          </cell>
          <cell r="F320">
            <v>0</v>
          </cell>
          <cell r="G320">
            <v>0</v>
          </cell>
          <cell r="H320">
            <v>0.11</v>
          </cell>
          <cell r="I320">
            <v>0.1</v>
          </cell>
          <cell r="J320">
            <v>0.1</v>
          </cell>
          <cell r="K320">
            <v>0.1</v>
          </cell>
          <cell r="L320">
            <v>0.09</v>
          </cell>
          <cell r="M320">
            <v>0.05</v>
          </cell>
          <cell r="N320">
            <v>0.05</v>
          </cell>
          <cell r="O320">
            <v>0.05</v>
          </cell>
          <cell r="P320">
            <v>0.05</v>
          </cell>
          <cell r="Q320">
            <v>0.1</v>
          </cell>
          <cell r="R320">
            <v>0.1</v>
          </cell>
          <cell r="S320">
            <v>0.1</v>
          </cell>
          <cell r="T320">
            <v>0.31000000000000005</v>
          </cell>
          <cell r="U320">
            <v>0.24</v>
          </cell>
          <cell r="V320">
            <v>0.15000000000000002</v>
          </cell>
          <cell r="W320">
            <v>0.30000000000000004</v>
          </cell>
          <cell r="X320">
            <v>1.0000000000000002</v>
          </cell>
        </row>
        <row r="321">
          <cell r="B321">
            <v>353</v>
          </cell>
          <cell r="C321">
            <v>10</v>
          </cell>
          <cell r="D321" t="str">
            <v>Пром. до 750 кВА   ВН</v>
          </cell>
          <cell r="E321">
            <v>1008</v>
          </cell>
          <cell r="F321">
            <v>0</v>
          </cell>
          <cell r="G321">
            <v>0</v>
          </cell>
          <cell r="H321">
            <v>0.11</v>
          </cell>
          <cell r="I321">
            <v>0.1</v>
          </cell>
          <cell r="J321">
            <v>0.1</v>
          </cell>
          <cell r="K321">
            <v>0.1</v>
          </cell>
          <cell r="L321">
            <v>0.09</v>
          </cell>
          <cell r="M321">
            <v>0.05</v>
          </cell>
          <cell r="N321">
            <v>0.05</v>
          </cell>
          <cell r="O321">
            <v>0.05</v>
          </cell>
          <cell r="P321">
            <v>0.05</v>
          </cell>
          <cell r="Q321">
            <v>0.1</v>
          </cell>
          <cell r="R321">
            <v>0.1</v>
          </cell>
          <cell r="S321">
            <v>0.1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</row>
        <row r="322">
          <cell r="B322">
            <v>0</v>
          </cell>
          <cell r="C322">
            <v>12</v>
          </cell>
          <cell r="D322" t="str">
            <v>Налоговая инспекция</v>
          </cell>
          <cell r="E322">
            <v>0</v>
          </cell>
          <cell r="F322">
            <v>0</v>
          </cell>
          <cell r="G322">
            <v>0</v>
          </cell>
          <cell r="H322">
            <v>7.07</v>
          </cell>
          <cell r="I322">
            <v>6.57</v>
          </cell>
          <cell r="J322">
            <v>6.57</v>
          </cell>
          <cell r="K322">
            <v>6.57</v>
          </cell>
          <cell r="L322">
            <v>6.57</v>
          </cell>
          <cell r="M322">
            <v>6.57</v>
          </cell>
          <cell r="N322">
            <v>6.57</v>
          </cell>
          <cell r="O322">
            <v>6.57</v>
          </cell>
          <cell r="P322">
            <v>6.57</v>
          </cell>
          <cell r="Q322">
            <v>6.57</v>
          </cell>
          <cell r="R322">
            <v>6.57</v>
          </cell>
          <cell r="S322">
            <v>7.07</v>
          </cell>
          <cell r="T322">
            <v>20.21</v>
          </cell>
          <cell r="U322">
            <v>19.71</v>
          </cell>
          <cell r="V322">
            <v>19.71</v>
          </cell>
          <cell r="W322">
            <v>20.21</v>
          </cell>
          <cell r="X322">
            <v>79.84</v>
          </cell>
        </row>
        <row r="323">
          <cell r="B323">
            <v>353</v>
          </cell>
          <cell r="C323">
            <v>31</v>
          </cell>
          <cell r="D323" t="str">
            <v>Непром. Бюджетные СН2</v>
          </cell>
          <cell r="E323">
            <v>1007</v>
          </cell>
          <cell r="F323">
            <v>0</v>
          </cell>
          <cell r="G323">
            <v>0</v>
          </cell>
          <cell r="H323">
            <v>7</v>
          </cell>
          <cell r="I323">
            <v>6.5</v>
          </cell>
          <cell r="J323">
            <v>6.5</v>
          </cell>
          <cell r="K323">
            <v>6.5</v>
          </cell>
          <cell r="L323">
            <v>6.5</v>
          </cell>
          <cell r="M323">
            <v>6.5</v>
          </cell>
          <cell r="N323">
            <v>6.5</v>
          </cell>
          <cell r="O323">
            <v>6.5</v>
          </cell>
          <cell r="P323">
            <v>6.5</v>
          </cell>
          <cell r="Q323">
            <v>6.5</v>
          </cell>
          <cell r="R323">
            <v>6.5</v>
          </cell>
          <cell r="S323">
            <v>7</v>
          </cell>
          <cell r="T323">
            <v>20</v>
          </cell>
          <cell r="U323">
            <v>19.5</v>
          </cell>
          <cell r="V323">
            <v>19.5</v>
          </cell>
          <cell r="W323">
            <v>20</v>
          </cell>
          <cell r="X323">
            <v>79</v>
          </cell>
        </row>
        <row r="324">
          <cell r="B324">
            <v>354</v>
          </cell>
          <cell r="C324">
            <v>31</v>
          </cell>
          <cell r="D324" t="str">
            <v>Непром. Бюджетные СН2</v>
          </cell>
          <cell r="E324">
            <v>1007</v>
          </cell>
          <cell r="F324">
            <v>0</v>
          </cell>
          <cell r="G324">
            <v>0</v>
          </cell>
          <cell r="H324">
            <v>7</v>
          </cell>
          <cell r="I324">
            <v>6.5</v>
          </cell>
          <cell r="J324">
            <v>6.5</v>
          </cell>
          <cell r="K324">
            <v>6.5</v>
          </cell>
          <cell r="L324">
            <v>6.5</v>
          </cell>
          <cell r="M324">
            <v>6.5</v>
          </cell>
          <cell r="N324">
            <v>6.5</v>
          </cell>
          <cell r="O324">
            <v>6.5</v>
          </cell>
          <cell r="P324">
            <v>6.5</v>
          </cell>
          <cell r="Q324">
            <v>6.5</v>
          </cell>
          <cell r="R324">
            <v>6.5</v>
          </cell>
          <cell r="S324">
            <v>7</v>
          </cell>
          <cell r="T324">
            <v>20</v>
          </cell>
          <cell r="U324">
            <v>19.5</v>
          </cell>
          <cell r="V324">
            <v>19.5</v>
          </cell>
          <cell r="W324">
            <v>20</v>
          </cell>
          <cell r="X324">
            <v>79</v>
          </cell>
        </row>
        <row r="325">
          <cell r="B325">
            <v>0</v>
          </cell>
          <cell r="C325">
            <v>33</v>
          </cell>
          <cell r="D325" t="str">
            <v>ООО "Ямалгазпромстрой"</v>
          </cell>
          <cell r="E325">
            <v>1004</v>
          </cell>
          <cell r="F325">
            <v>0</v>
          </cell>
          <cell r="G325">
            <v>0</v>
          </cell>
          <cell r="H325">
            <v>169</v>
          </cell>
          <cell r="I325">
            <v>167</v>
          </cell>
          <cell r="J325">
            <v>165</v>
          </cell>
          <cell r="K325">
            <v>152</v>
          </cell>
          <cell r="L325">
            <v>139</v>
          </cell>
          <cell r="M325">
            <v>116</v>
          </cell>
          <cell r="N325">
            <v>111</v>
          </cell>
          <cell r="O325">
            <v>111</v>
          </cell>
          <cell r="P325">
            <v>120</v>
          </cell>
          <cell r="Q325">
            <v>138</v>
          </cell>
          <cell r="R325">
            <v>152</v>
          </cell>
          <cell r="S325">
            <v>164</v>
          </cell>
          <cell r="T325">
            <v>501</v>
          </cell>
          <cell r="U325">
            <v>407</v>
          </cell>
          <cell r="V325">
            <v>342</v>
          </cell>
          <cell r="W325">
            <v>454</v>
          </cell>
          <cell r="X325">
            <v>1704</v>
          </cell>
        </row>
        <row r="326">
          <cell r="B326">
            <v>354</v>
          </cell>
          <cell r="C326">
            <v>12</v>
          </cell>
          <cell r="D326" t="str">
            <v>Пром. до 750 кВА   СН2</v>
          </cell>
          <cell r="E326">
            <v>1001</v>
          </cell>
          <cell r="F326">
            <v>0</v>
          </cell>
          <cell r="G326">
            <v>0</v>
          </cell>
          <cell r="H326">
            <v>65</v>
          </cell>
          <cell r="I326">
            <v>65</v>
          </cell>
          <cell r="J326">
            <v>65</v>
          </cell>
          <cell r="K326">
            <v>60</v>
          </cell>
          <cell r="L326">
            <v>55</v>
          </cell>
          <cell r="M326">
            <v>45</v>
          </cell>
          <cell r="N326">
            <v>45</v>
          </cell>
          <cell r="O326">
            <v>45</v>
          </cell>
          <cell r="P326">
            <v>45</v>
          </cell>
          <cell r="Q326">
            <v>50</v>
          </cell>
          <cell r="R326">
            <v>60</v>
          </cell>
          <cell r="S326">
            <v>65</v>
          </cell>
          <cell r="T326">
            <v>195</v>
          </cell>
          <cell r="U326">
            <v>160</v>
          </cell>
          <cell r="V326">
            <v>135</v>
          </cell>
          <cell r="W326">
            <v>175</v>
          </cell>
          <cell r="X326">
            <v>665</v>
          </cell>
        </row>
        <row r="327">
          <cell r="B327">
            <v>351</v>
          </cell>
          <cell r="C327">
            <v>12</v>
          </cell>
          <cell r="D327" t="str">
            <v>Пром. до 750 кВА   СН2</v>
          </cell>
          <cell r="E327">
            <v>1001</v>
          </cell>
          <cell r="F327">
            <v>0</v>
          </cell>
          <cell r="G327">
            <v>0</v>
          </cell>
          <cell r="H327">
            <v>65</v>
          </cell>
          <cell r="I327">
            <v>65</v>
          </cell>
          <cell r="J327">
            <v>65</v>
          </cell>
          <cell r="K327">
            <v>60</v>
          </cell>
          <cell r="L327">
            <v>55</v>
          </cell>
          <cell r="M327">
            <v>45</v>
          </cell>
          <cell r="N327">
            <v>45</v>
          </cell>
          <cell r="O327">
            <v>45</v>
          </cell>
          <cell r="P327">
            <v>45</v>
          </cell>
          <cell r="Q327">
            <v>50</v>
          </cell>
          <cell r="R327">
            <v>60</v>
          </cell>
          <cell r="S327">
            <v>65</v>
          </cell>
          <cell r="T327">
            <v>195</v>
          </cell>
          <cell r="U327">
            <v>160</v>
          </cell>
          <cell r="V327">
            <v>135</v>
          </cell>
          <cell r="W327">
            <v>175</v>
          </cell>
          <cell r="X327">
            <v>665</v>
          </cell>
        </row>
        <row r="328">
          <cell r="B328">
            <v>348</v>
          </cell>
          <cell r="C328">
            <v>10</v>
          </cell>
          <cell r="D328" t="str">
            <v>Пром. до 750 кВА   ВН</v>
          </cell>
          <cell r="E328">
            <v>1005</v>
          </cell>
          <cell r="F328">
            <v>0</v>
          </cell>
          <cell r="G328">
            <v>0</v>
          </cell>
          <cell r="H328">
            <v>70</v>
          </cell>
          <cell r="I328">
            <v>70</v>
          </cell>
          <cell r="J328">
            <v>70</v>
          </cell>
          <cell r="K328">
            <v>65</v>
          </cell>
          <cell r="L328">
            <v>60</v>
          </cell>
          <cell r="M328">
            <v>50</v>
          </cell>
          <cell r="N328">
            <v>45</v>
          </cell>
          <cell r="O328">
            <v>45</v>
          </cell>
          <cell r="P328">
            <v>50</v>
          </cell>
          <cell r="Q328">
            <v>60</v>
          </cell>
          <cell r="R328">
            <v>60</v>
          </cell>
          <cell r="S328">
            <v>65</v>
          </cell>
          <cell r="T328">
            <v>210</v>
          </cell>
          <cell r="U328">
            <v>175</v>
          </cell>
          <cell r="V328">
            <v>140</v>
          </cell>
          <cell r="W328">
            <v>185</v>
          </cell>
          <cell r="X328">
            <v>710</v>
          </cell>
        </row>
        <row r="329">
          <cell r="B329">
            <v>355</v>
          </cell>
          <cell r="C329">
            <v>13</v>
          </cell>
          <cell r="D329" t="str">
            <v>Пром. до 750 кВА   СН2</v>
          </cell>
          <cell r="E329">
            <v>1007</v>
          </cell>
          <cell r="F329">
            <v>1004</v>
          </cell>
          <cell r="G329">
            <v>0</v>
          </cell>
          <cell r="H329">
            <v>16</v>
          </cell>
          <cell r="I329">
            <v>16</v>
          </cell>
          <cell r="J329">
            <v>15</v>
          </cell>
          <cell r="K329">
            <v>15</v>
          </cell>
          <cell r="L329">
            <v>14</v>
          </cell>
          <cell r="M329">
            <v>11</v>
          </cell>
          <cell r="N329">
            <v>11</v>
          </cell>
          <cell r="O329">
            <v>11</v>
          </cell>
          <cell r="P329">
            <v>13</v>
          </cell>
          <cell r="Q329">
            <v>14</v>
          </cell>
          <cell r="R329">
            <v>16</v>
          </cell>
          <cell r="S329">
            <v>16</v>
          </cell>
          <cell r="T329">
            <v>47</v>
          </cell>
          <cell r="U329">
            <v>40</v>
          </cell>
          <cell r="V329">
            <v>35</v>
          </cell>
          <cell r="W329">
            <v>46</v>
          </cell>
          <cell r="X329">
            <v>168</v>
          </cell>
        </row>
        <row r="330">
          <cell r="B330">
            <v>0</v>
          </cell>
          <cell r="C330">
            <v>15</v>
          </cell>
          <cell r="D330" t="str">
            <v>ООТН  "Васият"</v>
          </cell>
          <cell r="E330">
            <v>1004</v>
          </cell>
          <cell r="F330">
            <v>0</v>
          </cell>
          <cell r="G330">
            <v>0</v>
          </cell>
          <cell r="H330">
            <v>0.9</v>
          </cell>
          <cell r="I330">
            <v>0.5</v>
          </cell>
          <cell r="J330">
            <v>0.5</v>
          </cell>
          <cell r="K330">
            <v>0.5</v>
          </cell>
          <cell r="L330">
            <v>2</v>
          </cell>
          <cell r="M330">
            <v>1.4</v>
          </cell>
          <cell r="N330">
            <v>1.3</v>
          </cell>
          <cell r="O330">
            <v>1</v>
          </cell>
          <cell r="P330">
            <v>1.4</v>
          </cell>
          <cell r="Q330">
            <v>0.5</v>
          </cell>
          <cell r="R330">
            <v>0.7</v>
          </cell>
          <cell r="S330">
            <v>0.9</v>
          </cell>
          <cell r="T330">
            <v>1.9</v>
          </cell>
          <cell r="U330">
            <v>3.9</v>
          </cell>
          <cell r="V330">
            <v>3.6999999999999997</v>
          </cell>
          <cell r="W330">
            <v>2.1</v>
          </cell>
          <cell r="X330">
            <v>11.600000000000001</v>
          </cell>
        </row>
        <row r="331">
          <cell r="B331">
            <v>355</v>
          </cell>
          <cell r="C331">
            <v>125</v>
          </cell>
          <cell r="D331" t="str">
            <v>Население с газ. плитами НН</v>
          </cell>
          <cell r="E331">
            <v>1007</v>
          </cell>
          <cell r="F331">
            <v>0</v>
          </cell>
          <cell r="G331">
            <v>0</v>
          </cell>
          <cell r="H331">
            <v>0.9</v>
          </cell>
          <cell r="I331">
            <v>0.5</v>
          </cell>
          <cell r="J331">
            <v>0.5</v>
          </cell>
          <cell r="K331">
            <v>0.5</v>
          </cell>
          <cell r="L331">
            <v>2</v>
          </cell>
          <cell r="M331">
            <v>1.4</v>
          </cell>
          <cell r="N331">
            <v>1.3</v>
          </cell>
          <cell r="O331">
            <v>1</v>
          </cell>
          <cell r="P331">
            <v>1.4</v>
          </cell>
          <cell r="Q331">
            <v>0.5</v>
          </cell>
          <cell r="R331">
            <v>0.7</v>
          </cell>
          <cell r="S331">
            <v>0.9</v>
          </cell>
          <cell r="T331">
            <v>1.9</v>
          </cell>
          <cell r="U331">
            <v>3.9</v>
          </cell>
          <cell r="V331">
            <v>3.6999999999999997</v>
          </cell>
          <cell r="W331">
            <v>2.1</v>
          </cell>
          <cell r="X331">
            <v>11.600000000000001</v>
          </cell>
        </row>
        <row r="332">
          <cell r="B332">
            <v>356</v>
          </cell>
          <cell r="C332">
            <v>125</v>
          </cell>
          <cell r="D332" t="str">
            <v>Население с газ. плитами НН</v>
          </cell>
          <cell r="E332">
            <v>1007</v>
          </cell>
          <cell r="F332">
            <v>0</v>
          </cell>
          <cell r="G332">
            <v>0</v>
          </cell>
          <cell r="H332">
            <v>0.9</v>
          </cell>
          <cell r="I332">
            <v>0.5</v>
          </cell>
          <cell r="J332">
            <v>0.5</v>
          </cell>
          <cell r="K332">
            <v>0.5</v>
          </cell>
          <cell r="L332">
            <v>2</v>
          </cell>
          <cell r="M332">
            <v>1.4</v>
          </cell>
          <cell r="N332">
            <v>1.3</v>
          </cell>
          <cell r="O332">
            <v>1</v>
          </cell>
          <cell r="P332">
            <v>1.4</v>
          </cell>
          <cell r="Q332">
            <v>0.5</v>
          </cell>
          <cell r="R332">
            <v>0.7</v>
          </cell>
          <cell r="S332">
            <v>0.9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B333">
            <v>0</v>
          </cell>
          <cell r="C333">
            <v>12</v>
          </cell>
          <cell r="D333" t="str">
            <v>ООО ПО "Арктур"</v>
          </cell>
          <cell r="E333">
            <v>0</v>
          </cell>
          <cell r="F333">
            <v>0</v>
          </cell>
          <cell r="G333">
            <v>0</v>
          </cell>
          <cell r="H333">
            <v>1.5</v>
          </cell>
          <cell r="I333">
            <v>1.4</v>
          </cell>
          <cell r="J333">
            <v>1.4</v>
          </cell>
          <cell r="K333">
            <v>1.5</v>
          </cell>
          <cell r="L333">
            <v>1.4</v>
          </cell>
          <cell r="M333">
            <v>1.4</v>
          </cell>
          <cell r="N333">
            <v>1.4</v>
          </cell>
          <cell r="O333">
            <v>1.4</v>
          </cell>
          <cell r="P333">
            <v>1.4</v>
          </cell>
          <cell r="Q333">
            <v>1.4</v>
          </cell>
          <cell r="R333">
            <v>1.5</v>
          </cell>
          <cell r="S333">
            <v>1.5</v>
          </cell>
          <cell r="T333">
            <v>4.3</v>
          </cell>
          <cell r="U333">
            <v>4.3</v>
          </cell>
          <cell r="V333">
            <v>4.1999999999999993</v>
          </cell>
          <cell r="W333">
            <v>4.4000000000000004</v>
          </cell>
          <cell r="X333">
            <v>17.200000000000003</v>
          </cell>
        </row>
        <row r="334">
          <cell r="B334">
            <v>356</v>
          </cell>
          <cell r="C334">
            <v>11</v>
          </cell>
          <cell r="D334" t="str">
            <v>Пром. до 750 кВА   ВН</v>
          </cell>
          <cell r="E334">
            <v>0</v>
          </cell>
          <cell r="F334">
            <v>0</v>
          </cell>
          <cell r="G334">
            <v>0</v>
          </cell>
          <cell r="H334">
            <v>1.5</v>
          </cell>
          <cell r="I334">
            <v>1.4</v>
          </cell>
          <cell r="J334">
            <v>1.4</v>
          </cell>
          <cell r="K334">
            <v>1.5</v>
          </cell>
          <cell r="L334">
            <v>1.4</v>
          </cell>
          <cell r="M334">
            <v>1.4</v>
          </cell>
          <cell r="N334">
            <v>1.4</v>
          </cell>
          <cell r="O334">
            <v>1.4</v>
          </cell>
          <cell r="P334">
            <v>1.4</v>
          </cell>
          <cell r="Q334">
            <v>1.4</v>
          </cell>
          <cell r="R334">
            <v>1.5</v>
          </cell>
          <cell r="S334">
            <v>1.5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B335">
            <v>357</v>
          </cell>
          <cell r="C335">
            <v>11</v>
          </cell>
          <cell r="D335" t="str">
            <v>Пром. до 750 кВА   ВН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</row>
        <row r="336">
          <cell r="B336">
            <v>0</v>
          </cell>
          <cell r="C336">
            <v>28</v>
          </cell>
          <cell r="D336" t="str">
            <v>ФГУ "ГБ МСЭ" по ЯНАО</v>
          </cell>
          <cell r="E336">
            <v>1007</v>
          </cell>
          <cell r="F336">
            <v>1004</v>
          </cell>
          <cell r="G336">
            <v>0</v>
          </cell>
          <cell r="H336">
            <v>1.7330000000000001</v>
          </cell>
          <cell r="I336">
            <v>1.7330000000000001</v>
          </cell>
          <cell r="J336">
            <v>1.7330000000000001</v>
          </cell>
          <cell r="K336">
            <v>1.7330000000000001</v>
          </cell>
          <cell r="L336">
            <v>1.7330000000000001</v>
          </cell>
          <cell r="M336">
            <v>1.7330000000000001</v>
          </cell>
          <cell r="N336">
            <v>0</v>
          </cell>
          <cell r="O336">
            <v>0</v>
          </cell>
          <cell r="P336">
            <v>1.7330000000000001</v>
          </cell>
          <cell r="Q336">
            <v>1.732</v>
          </cell>
          <cell r="R336">
            <v>1.732</v>
          </cell>
          <cell r="S336">
            <v>1.732</v>
          </cell>
          <cell r="T336">
            <v>5.1989999999999998</v>
          </cell>
          <cell r="U336">
            <v>5.1989999999999998</v>
          </cell>
          <cell r="V336">
            <v>1.7330000000000001</v>
          </cell>
          <cell r="W336">
            <v>5.1959999999999997</v>
          </cell>
          <cell r="X336">
            <v>17.327000000000002</v>
          </cell>
        </row>
        <row r="337">
          <cell r="B337">
            <v>357</v>
          </cell>
          <cell r="C337">
            <v>33</v>
          </cell>
          <cell r="D337" t="str">
            <v>Непром. Бюджетные НН</v>
          </cell>
          <cell r="E337">
            <v>1007</v>
          </cell>
          <cell r="F337">
            <v>1012</v>
          </cell>
          <cell r="G337">
            <v>0</v>
          </cell>
          <cell r="H337">
            <v>1.7330000000000001</v>
          </cell>
          <cell r="I337">
            <v>1.7330000000000001</v>
          </cell>
          <cell r="J337">
            <v>1.7330000000000001</v>
          </cell>
          <cell r="K337">
            <v>1.7330000000000001</v>
          </cell>
          <cell r="L337">
            <v>1.7330000000000001</v>
          </cell>
          <cell r="M337">
            <v>1.7330000000000001</v>
          </cell>
          <cell r="N337">
            <v>0</v>
          </cell>
          <cell r="O337">
            <v>0</v>
          </cell>
          <cell r="P337">
            <v>1.7330000000000001</v>
          </cell>
          <cell r="Q337">
            <v>1.732</v>
          </cell>
          <cell r="R337">
            <v>1.732</v>
          </cell>
          <cell r="S337">
            <v>1.732</v>
          </cell>
          <cell r="T337">
            <v>5.1989999999999998</v>
          </cell>
          <cell r="U337">
            <v>5.1989999999999998</v>
          </cell>
          <cell r="V337">
            <v>1.7330000000000001</v>
          </cell>
          <cell r="W337">
            <v>5.1959999999999997</v>
          </cell>
          <cell r="X337">
            <v>17.327000000000002</v>
          </cell>
        </row>
        <row r="338">
          <cell r="B338">
            <v>358</v>
          </cell>
          <cell r="C338">
            <v>33</v>
          </cell>
          <cell r="D338" t="str">
            <v>Непром. Бюджетные НН</v>
          </cell>
          <cell r="E338">
            <v>1007</v>
          </cell>
          <cell r="F338">
            <v>1012</v>
          </cell>
          <cell r="G338">
            <v>0</v>
          </cell>
          <cell r="H338">
            <v>1.7330000000000001</v>
          </cell>
          <cell r="I338">
            <v>1.7330000000000001</v>
          </cell>
          <cell r="J338">
            <v>1.7330000000000001</v>
          </cell>
          <cell r="K338">
            <v>1.7330000000000001</v>
          </cell>
          <cell r="L338">
            <v>1.7330000000000001</v>
          </cell>
          <cell r="M338">
            <v>1.7330000000000001</v>
          </cell>
          <cell r="N338">
            <v>0</v>
          </cell>
          <cell r="O338">
            <v>0</v>
          </cell>
          <cell r="P338">
            <v>1.7330000000000001</v>
          </cell>
          <cell r="Q338">
            <v>1.732</v>
          </cell>
          <cell r="R338">
            <v>1.732</v>
          </cell>
          <cell r="S338">
            <v>1.732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</row>
        <row r="339">
          <cell r="B339">
            <v>0</v>
          </cell>
          <cell r="C339">
            <v>12</v>
          </cell>
          <cell r="D339" t="str">
            <v>Редакция "Рабочий Надыма"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</row>
        <row r="340">
          <cell r="B340">
            <v>358</v>
          </cell>
          <cell r="C340">
            <v>33</v>
          </cell>
          <cell r="D340" t="str">
            <v>Непром. Бюджетные НН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</row>
        <row r="341">
          <cell r="B341">
            <v>359</v>
          </cell>
          <cell r="C341">
            <v>33</v>
          </cell>
          <cell r="D341" t="str">
            <v>Непром. Бюджетные НН</v>
          </cell>
          <cell r="E341">
            <v>0</v>
          </cell>
          <cell r="F341">
            <v>0</v>
          </cell>
          <cell r="G341">
            <v>0</v>
          </cell>
          <cell r="H341">
            <v>3.25</v>
          </cell>
          <cell r="I341">
            <v>2.68</v>
          </cell>
          <cell r="J341">
            <v>2.12</v>
          </cell>
          <cell r="K341">
            <v>1.61</v>
          </cell>
          <cell r="L341">
            <v>1.29</v>
          </cell>
          <cell r="M341">
            <v>1.07</v>
          </cell>
          <cell r="N341">
            <v>1.37</v>
          </cell>
          <cell r="O341">
            <v>1.6900000000000002</v>
          </cell>
          <cell r="P341">
            <v>1.6900000000000002</v>
          </cell>
          <cell r="Q341">
            <v>2.1</v>
          </cell>
          <cell r="R341">
            <v>2.69</v>
          </cell>
          <cell r="S341">
            <v>3.17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</row>
        <row r="342">
          <cell r="B342">
            <v>0</v>
          </cell>
          <cell r="C342">
            <v>12</v>
          </cell>
          <cell r="D342" t="str">
            <v>Приход  Храма</v>
          </cell>
          <cell r="E342">
            <v>0</v>
          </cell>
          <cell r="F342">
            <v>0</v>
          </cell>
          <cell r="G342">
            <v>0</v>
          </cell>
          <cell r="H342">
            <v>3.25</v>
          </cell>
          <cell r="I342">
            <v>2.68</v>
          </cell>
          <cell r="J342">
            <v>2.12</v>
          </cell>
          <cell r="K342">
            <v>1.61</v>
          </cell>
          <cell r="L342">
            <v>1.29</v>
          </cell>
          <cell r="M342">
            <v>1.07</v>
          </cell>
          <cell r="N342">
            <v>1.37</v>
          </cell>
          <cell r="O342">
            <v>1.6900000000000002</v>
          </cell>
          <cell r="P342">
            <v>1.6900000000000002</v>
          </cell>
          <cell r="Q342">
            <v>2.1</v>
          </cell>
          <cell r="R342">
            <v>2.69</v>
          </cell>
          <cell r="S342">
            <v>3.17</v>
          </cell>
          <cell r="T342">
            <v>8.0500000000000007</v>
          </cell>
          <cell r="U342">
            <v>3.9700000000000006</v>
          </cell>
          <cell r="V342">
            <v>4.7500000000000009</v>
          </cell>
          <cell r="W342">
            <v>7.96</v>
          </cell>
          <cell r="X342">
            <v>24.730000000000004</v>
          </cell>
        </row>
        <row r="343">
          <cell r="B343">
            <v>359</v>
          </cell>
          <cell r="C343">
            <v>105</v>
          </cell>
          <cell r="D343" t="str">
            <v>Население с эл.плитами   НН</v>
          </cell>
          <cell r="E343">
            <v>1007</v>
          </cell>
          <cell r="F343">
            <v>1004</v>
          </cell>
          <cell r="G343">
            <v>0</v>
          </cell>
          <cell r="H343">
            <v>3</v>
          </cell>
          <cell r="I343">
            <v>2.5</v>
          </cell>
          <cell r="J343">
            <v>2</v>
          </cell>
          <cell r="K343">
            <v>1.5</v>
          </cell>
          <cell r="L343">
            <v>1.2</v>
          </cell>
          <cell r="M343">
            <v>1</v>
          </cell>
          <cell r="N343">
            <v>1.3</v>
          </cell>
          <cell r="O343">
            <v>1.6</v>
          </cell>
          <cell r="P343">
            <v>1.6</v>
          </cell>
          <cell r="Q343">
            <v>2</v>
          </cell>
          <cell r="R343">
            <v>2.5</v>
          </cell>
          <cell r="S343">
            <v>3</v>
          </cell>
          <cell r="T343">
            <v>7.5</v>
          </cell>
          <cell r="U343">
            <v>3.7</v>
          </cell>
          <cell r="V343">
            <v>4.5</v>
          </cell>
          <cell r="W343">
            <v>7.5</v>
          </cell>
          <cell r="X343">
            <v>23.2</v>
          </cell>
        </row>
        <row r="344">
          <cell r="B344">
            <v>360</v>
          </cell>
          <cell r="C344">
            <v>105</v>
          </cell>
          <cell r="D344" t="str">
            <v>Население с эл.плитами   НН</v>
          </cell>
          <cell r="E344">
            <v>1007</v>
          </cell>
          <cell r="F344">
            <v>1004</v>
          </cell>
          <cell r="G344">
            <v>0</v>
          </cell>
          <cell r="H344">
            <v>3</v>
          </cell>
          <cell r="I344">
            <v>2.5</v>
          </cell>
          <cell r="J344">
            <v>2</v>
          </cell>
          <cell r="K344">
            <v>1.5</v>
          </cell>
          <cell r="L344">
            <v>1.2</v>
          </cell>
          <cell r="M344">
            <v>1</v>
          </cell>
          <cell r="N344">
            <v>1.3</v>
          </cell>
          <cell r="O344">
            <v>1.6</v>
          </cell>
          <cell r="P344">
            <v>1.6</v>
          </cell>
          <cell r="Q344">
            <v>2</v>
          </cell>
          <cell r="R344">
            <v>2.5</v>
          </cell>
          <cell r="S344">
            <v>3</v>
          </cell>
          <cell r="T344">
            <v>7.5</v>
          </cell>
          <cell r="U344">
            <v>3.7</v>
          </cell>
          <cell r="V344">
            <v>4.5</v>
          </cell>
          <cell r="W344">
            <v>7.5</v>
          </cell>
          <cell r="X344">
            <v>23.2</v>
          </cell>
        </row>
        <row r="345">
          <cell r="B345">
            <v>0</v>
          </cell>
          <cell r="C345">
            <v>104</v>
          </cell>
          <cell r="D345" t="str">
            <v>ООО СПО  "Промгражданстрой"</v>
          </cell>
          <cell r="E345">
            <v>1007</v>
          </cell>
          <cell r="F345">
            <v>1012</v>
          </cell>
          <cell r="G345">
            <v>0</v>
          </cell>
          <cell r="H345">
            <v>100</v>
          </cell>
          <cell r="I345">
            <v>120</v>
          </cell>
          <cell r="J345">
            <v>150</v>
          </cell>
          <cell r="K345">
            <v>120</v>
          </cell>
          <cell r="L345">
            <v>95</v>
          </cell>
          <cell r="M345">
            <v>70</v>
          </cell>
          <cell r="N345">
            <v>70</v>
          </cell>
          <cell r="O345">
            <v>70</v>
          </cell>
          <cell r="P345">
            <v>70</v>
          </cell>
          <cell r="Q345">
            <v>115</v>
          </cell>
          <cell r="R345">
            <v>150</v>
          </cell>
          <cell r="S345">
            <v>100</v>
          </cell>
          <cell r="T345">
            <v>370</v>
          </cell>
          <cell r="U345">
            <v>285</v>
          </cell>
          <cell r="V345">
            <v>210</v>
          </cell>
          <cell r="W345">
            <v>365</v>
          </cell>
          <cell r="X345">
            <v>1230</v>
          </cell>
        </row>
        <row r="346">
          <cell r="B346">
            <v>360</v>
          </cell>
          <cell r="C346">
            <v>12</v>
          </cell>
          <cell r="D346" t="str">
            <v>Пром. до 750 кВА   СН2</v>
          </cell>
          <cell r="E346">
            <v>1007</v>
          </cell>
          <cell r="F346">
            <v>0</v>
          </cell>
          <cell r="G346">
            <v>0</v>
          </cell>
          <cell r="H346">
            <v>60</v>
          </cell>
          <cell r="I346">
            <v>80</v>
          </cell>
          <cell r="J346">
            <v>110</v>
          </cell>
          <cell r="K346">
            <v>80</v>
          </cell>
          <cell r="L346">
            <v>60</v>
          </cell>
          <cell r="M346">
            <v>40</v>
          </cell>
          <cell r="N346">
            <v>40</v>
          </cell>
          <cell r="O346">
            <v>40</v>
          </cell>
          <cell r="P346">
            <v>40</v>
          </cell>
          <cell r="Q346">
            <v>80</v>
          </cell>
          <cell r="R346">
            <v>110</v>
          </cell>
          <cell r="S346">
            <v>60</v>
          </cell>
          <cell r="T346">
            <v>250</v>
          </cell>
          <cell r="U346">
            <v>180</v>
          </cell>
          <cell r="V346">
            <v>120</v>
          </cell>
          <cell r="W346">
            <v>250</v>
          </cell>
          <cell r="X346">
            <v>800</v>
          </cell>
        </row>
        <row r="347">
          <cell r="B347">
            <v>361</v>
          </cell>
          <cell r="C347">
            <v>12</v>
          </cell>
          <cell r="D347" t="str">
            <v>Пром. до 750 кВА   СН2</v>
          </cell>
          <cell r="E347">
            <v>1007</v>
          </cell>
          <cell r="F347">
            <v>0</v>
          </cell>
          <cell r="G347">
            <v>0</v>
          </cell>
          <cell r="H347">
            <v>60</v>
          </cell>
          <cell r="I347">
            <v>80</v>
          </cell>
          <cell r="J347">
            <v>110</v>
          </cell>
          <cell r="K347">
            <v>80</v>
          </cell>
          <cell r="L347">
            <v>60</v>
          </cell>
          <cell r="M347">
            <v>40</v>
          </cell>
          <cell r="N347">
            <v>40</v>
          </cell>
          <cell r="O347">
            <v>40</v>
          </cell>
          <cell r="P347">
            <v>40</v>
          </cell>
          <cell r="Q347">
            <v>80</v>
          </cell>
          <cell r="R347">
            <v>110</v>
          </cell>
          <cell r="S347">
            <v>60</v>
          </cell>
          <cell r="T347">
            <v>250</v>
          </cell>
          <cell r="U347">
            <v>180</v>
          </cell>
          <cell r="V347">
            <v>120</v>
          </cell>
          <cell r="W347">
            <v>250</v>
          </cell>
          <cell r="X347">
            <v>800</v>
          </cell>
        </row>
        <row r="348">
          <cell r="B348">
            <v>0</v>
          </cell>
          <cell r="C348">
            <v>13</v>
          </cell>
          <cell r="D348" t="str">
            <v>СРСУ №9 "Югорскремстройгаз" ООО "ТТГ"</v>
          </cell>
          <cell r="E348">
            <v>1007</v>
          </cell>
          <cell r="F348">
            <v>0</v>
          </cell>
          <cell r="G348">
            <v>0</v>
          </cell>
          <cell r="H348">
            <v>180</v>
          </cell>
          <cell r="I348">
            <v>175</v>
          </cell>
          <cell r="J348">
            <v>165</v>
          </cell>
          <cell r="K348">
            <v>154</v>
          </cell>
          <cell r="L348">
            <v>145</v>
          </cell>
          <cell r="M348">
            <v>130</v>
          </cell>
          <cell r="N348">
            <v>130</v>
          </cell>
          <cell r="O348">
            <v>130</v>
          </cell>
          <cell r="P348">
            <v>140</v>
          </cell>
          <cell r="Q348">
            <v>156</v>
          </cell>
          <cell r="R348">
            <v>172</v>
          </cell>
          <cell r="S348">
            <v>173</v>
          </cell>
          <cell r="T348">
            <v>520</v>
          </cell>
          <cell r="U348">
            <v>429</v>
          </cell>
          <cell r="V348">
            <v>400</v>
          </cell>
          <cell r="W348">
            <v>501</v>
          </cell>
          <cell r="X348">
            <v>1850</v>
          </cell>
        </row>
        <row r="349">
          <cell r="B349">
            <v>361</v>
          </cell>
          <cell r="C349">
            <v>12</v>
          </cell>
          <cell r="D349" t="str">
            <v>Пром. до 750 кВА   СН2</v>
          </cell>
          <cell r="E349">
            <v>1005</v>
          </cell>
          <cell r="F349">
            <v>0</v>
          </cell>
          <cell r="G349">
            <v>0</v>
          </cell>
          <cell r="H349">
            <v>180</v>
          </cell>
          <cell r="I349">
            <v>175</v>
          </cell>
          <cell r="J349">
            <v>165</v>
          </cell>
          <cell r="K349">
            <v>154</v>
          </cell>
          <cell r="L349">
            <v>145</v>
          </cell>
          <cell r="M349">
            <v>130</v>
          </cell>
          <cell r="N349">
            <v>130</v>
          </cell>
          <cell r="O349">
            <v>130</v>
          </cell>
          <cell r="P349">
            <v>140</v>
          </cell>
          <cell r="Q349">
            <v>156</v>
          </cell>
          <cell r="R349">
            <v>172</v>
          </cell>
          <cell r="S349">
            <v>173</v>
          </cell>
          <cell r="T349">
            <v>520</v>
          </cell>
          <cell r="U349">
            <v>429</v>
          </cell>
          <cell r="V349">
            <v>400</v>
          </cell>
          <cell r="W349">
            <v>501</v>
          </cell>
          <cell r="X349">
            <v>1850</v>
          </cell>
        </row>
        <row r="350">
          <cell r="B350">
            <v>362</v>
          </cell>
          <cell r="C350">
            <v>12</v>
          </cell>
          <cell r="D350" t="str">
            <v>Пром. до 750 кВА   СН2</v>
          </cell>
          <cell r="E350">
            <v>0</v>
          </cell>
          <cell r="F350">
            <v>0</v>
          </cell>
          <cell r="G350">
            <v>0</v>
          </cell>
          <cell r="H350">
            <v>1.4</v>
          </cell>
          <cell r="I350">
            <v>1.3</v>
          </cell>
          <cell r="J350">
            <v>1.3</v>
          </cell>
          <cell r="K350">
            <v>1.3</v>
          </cell>
          <cell r="L350">
            <v>1.2</v>
          </cell>
          <cell r="M350">
            <v>1.1000000000000001</v>
          </cell>
          <cell r="N350">
            <v>0.95</v>
          </cell>
          <cell r="O350">
            <v>0.95</v>
          </cell>
          <cell r="P350">
            <v>0.9</v>
          </cell>
          <cell r="Q350">
            <v>1</v>
          </cell>
          <cell r="R350">
            <v>1.2</v>
          </cell>
          <cell r="S350">
            <v>1.4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</row>
        <row r="351">
          <cell r="B351">
            <v>0</v>
          </cell>
          <cell r="C351">
            <v>13</v>
          </cell>
          <cell r="D351" t="str">
            <v>Управление Роспотребнадзора по ЯНАО</v>
          </cell>
          <cell r="E351">
            <v>0</v>
          </cell>
          <cell r="F351">
            <v>0</v>
          </cell>
          <cell r="G351">
            <v>0</v>
          </cell>
          <cell r="H351">
            <v>1.4</v>
          </cell>
          <cell r="I351">
            <v>1.3</v>
          </cell>
          <cell r="J351">
            <v>1.3</v>
          </cell>
          <cell r="K351">
            <v>1.3</v>
          </cell>
          <cell r="L351">
            <v>1.2</v>
          </cell>
          <cell r="M351">
            <v>1.1000000000000001</v>
          </cell>
          <cell r="N351">
            <v>0.95</v>
          </cell>
          <cell r="O351">
            <v>0.95</v>
          </cell>
          <cell r="P351">
            <v>0.9</v>
          </cell>
          <cell r="Q351">
            <v>1</v>
          </cell>
          <cell r="R351">
            <v>1.2</v>
          </cell>
          <cell r="S351">
            <v>1.4</v>
          </cell>
          <cell r="T351">
            <v>4</v>
          </cell>
          <cell r="U351">
            <v>3.6</v>
          </cell>
          <cell r="V351">
            <v>2.8</v>
          </cell>
          <cell r="W351">
            <v>3.6</v>
          </cell>
          <cell r="X351">
            <v>13.999999999999998</v>
          </cell>
        </row>
        <row r="352">
          <cell r="B352">
            <v>362</v>
          </cell>
          <cell r="C352">
            <v>31</v>
          </cell>
          <cell r="D352" t="str">
            <v>Непром. Бюджетные СН2</v>
          </cell>
          <cell r="E352">
            <v>1007</v>
          </cell>
          <cell r="F352">
            <v>0</v>
          </cell>
          <cell r="G352">
            <v>0</v>
          </cell>
          <cell r="H352">
            <v>1.4</v>
          </cell>
          <cell r="I352">
            <v>1.3</v>
          </cell>
          <cell r="J352">
            <v>1.3</v>
          </cell>
          <cell r="K352">
            <v>1.3</v>
          </cell>
          <cell r="L352">
            <v>1.2</v>
          </cell>
          <cell r="M352">
            <v>1.1000000000000001</v>
          </cell>
          <cell r="N352">
            <v>0.95</v>
          </cell>
          <cell r="O352">
            <v>0.95</v>
          </cell>
          <cell r="P352">
            <v>0.9</v>
          </cell>
          <cell r="Q352">
            <v>1</v>
          </cell>
          <cell r="R352">
            <v>1.2</v>
          </cell>
          <cell r="S352">
            <v>1.4</v>
          </cell>
          <cell r="T352">
            <v>4</v>
          </cell>
          <cell r="U352">
            <v>3.6</v>
          </cell>
          <cell r="V352">
            <v>2.8</v>
          </cell>
          <cell r="W352">
            <v>3.6</v>
          </cell>
          <cell r="X352">
            <v>13.999999999999998</v>
          </cell>
        </row>
        <row r="353">
          <cell r="B353">
            <v>363</v>
          </cell>
          <cell r="C353">
            <v>31</v>
          </cell>
          <cell r="D353" t="str">
            <v>Непром. Бюджетные СН2</v>
          </cell>
          <cell r="E353">
            <v>1007</v>
          </cell>
          <cell r="F353">
            <v>0</v>
          </cell>
          <cell r="G353">
            <v>0</v>
          </cell>
          <cell r="H353">
            <v>1.4</v>
          </cell>
          <cell r="I353">
            <v>1.3</v>
          </cell>
          <cell r="J353">
            <v>1.3</v>
          </cell>
          <cell r="K353">
            <v>1.3</v>
          </cell>
          <cell r="L353">
            <v>1.2</v>
          </cell>
          <cell r="M353">
            <v>1.1000000000000001</v>
          </cell>
          <cell r="N353">
            <v>0.95</v>
          </cell>
          <cell r="O353">
            <v>0.95</v>
          </cell>
          <cell r="P353">
            <v>0.9</v>
          </cell>
          <cell r="Q353">
            <v>1</v>
          </cell>
          <cell r="R353">
            <v>1.2</v>
          </cell>
          <cell r="S353">
            <v>1.4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</row>
        <row r="354">
          <cell r="B354">
            <v>0</v>
          </cell>
          <cell r="C354">
            <v>12</v>
          </cell>
          <cell r="D354" t="str">
            <v>ОАО "Вымпелком"</v>
          </cell>
          <cell r="E354">
            <v>0</v>
          </cell>
          <cell r="F354">
            <v>0</v>
          </cell>
          <cell r="G354">
            <v>0</v>
          </cell>
          <cell r="H354">
            <v>7.2</v>
          </cell>
          <cell r="I354">
            <v>7.2</v>
          </cell>
          <cell r="J354">
            <v>7.2</v>
          </cell>
          <cell r="K354">
            <v>7.2</v>
          </cell>
          <cell r="L354">
            <v>7.2</v>
          </cell>
          <cell r="M354">
            <v>7.2</v>
          </cell>
          <cell r="N354">
            <v>7.2</v>
          </cell>
          <cell r="O354">
            <v>7.2</v>
          </cell>
          <cell r="P354">
            <v>7.2</v>
          </cell>
          <cell r="Q354">
            <v>7.2</v>
          </cell>
          <cell r="R354">
            <v>7.2</v>
          </cell>
          <cell r="S354">
            <v>7.2</v>
          </cell>
          <cell r="T354">
            <v>21.6</v>
          </cell>
          <cell r="U354">
            <v>21.6</v>
          </cell>
          <cell r="V354">
            <v>21.6</v>
          </cell>
          <cell r="W354">
            <v>21.6</v>
          </cell>
          <cell r="X354">
            <v>86.40000000000002</v>
          </cell>
        </row>
        <row r="355">
          <cell r="B355">
            <v>363</v>
          </cell>
          <cell r="C355">
            <v>12</v>
          </cell>
          <cell r="D355" t="str">
            <v>Пром. до 750 кВА   СН2</v>
          </cell>
          <cell r="E355">
            <v>1004</v>
          </cell>
          <cell r="F355">
            <v>0</v>
          </cell>
          <cell r="G355">
            <v>0</v>
          </cell>
          <cell r="H355">
            <v>0.05</v>
          </cell>
          <cell r="I355">
            <v>0.05</v>
          </cell>
          <cell r="J355">
            <v>0.05</v>
          </cell>
          <cell r="K355">
            <v>0.05</v>
          </cell>
          <cell r="L355">
            <v>0.05</v>
          </cell>
          <cell r="M355">
            <v>0.05</v>
          </cell>
          <cell r="N355">
            <v>0.05</v>
          </cell>
          <cell r="O355">
            <v>0.05</v>
          </cell>
          <cell r="P355">
            <v>0.05</v>
          </cell>
          <cell r="Q355">
            <v>0.05</v>
          </cell>
          <cell r="R355">
            <v>0.05</v>
          </cell>
          <cell r="S355">
            <v>0.05</v>
          </cell>
          <cell r="T355">
            <v>7.2</v>
          </cell>
          <cell r="U355">
            <v>7.2</v>
          </cell>
          <cell r="V355">
            <v>7.2</v>
          </cell>
          <cell r="W355">
            <v>7.2</v>
          </cell>
          <cell r="X355">
            <v>0.6</v>
          </cell>
        </row>
        <row r="356">
          <cell r="B356">
            <v>364</v>
          </cell>
          <cell r="C356">
            <v>12</v>
          </cell>
          <cell r="D356" t="str">
            <v>Пром. до 750 кВА   СН2</v>
          </cell>
          <cell r="E356">
            <v>1004</v>
          </cell>
          <cell r="F356">
            <v>0</v>
          </cell>
          <cell r="G356">
            <v>0</v>
          </cell>
          <cell r="H356">
            <v>0.05</v>
          </cell>
          <cell r="I356">
            <v>0.05</v>
          </cell>
          <cell r="J356">
            <v>0.05</v>
          </cell>
          <cell r="K356">
            <v>0.05</v>
          </cell>
          <cell r="L356">
            <v>0.05</v>
          </cell>
          <cell r="M356">
            <v>0.05</v>
          </cell>
          <cell r="N356">
            <v>0.05</v>
          </cell>
          <cell r="O356">
            <v>0.05</v>
          </cell>
          <cell r="P356">
            <v>0.05</v>
          </cell>
          <cell r="Q356">
            <v>0.05</v>
          </cell>
          <cell r="R356">
            <v>0.05</v>
          </cell>
          <cell r="S356">
            <v>0.05</v>
          </cell>
          <cell r="T356">
            <v>7.2</v>
          </cell>
          <cell r="U356">
            <v>7.2</v>
          </cell>
          <cell r="V356">
            <v>7.2</v>
          </cell>
          <cell r="W356">
            <v>7.2</v>
          </cell>
          <cell r="X356">
            <v>0.6</v>
          </cell>
        </row>
        <row r="357">
          <cell r="B357">
            <v>0</v>
          </cell>
          <cell r="C357">
            <v>13</v>
          </cell>
          <cell r="D357" t="str">
            <v>УКС ООО НГП</v>
          </cell>
          <cell r="E357">
            <v>1007</v>
          </cell>
          <cell r="F357">
            <v>1004</v>
          </cell>
          <cell r="G357">
            <v>0</v>
          </cell>
          <cell r="H357">
            <v>99.5</v>
          </cell>
          <cell r="I357">
            <v>83.5</v>
          </cell>
          <cell r="J357">
            <v>73.5</v>
          </cell>
          <cell r="K357">
            <v>73.5</v>
          </cell>
          <cell r="L357">
            <v>71.5</v>
          </cell>
          <cell r="M357">
            <v>63.5</v>
          </cell>
          <cell r="N357">
            <v>63.5</v>
          </cell>
          <cell r="O357">
            <v>63.5</v>
          </cell>
          <cell r="P357">
            <v>66.5</v>
          </cell>
          <cell r="Q357">
            <v>78.5</v>
          </cell>
          <cell r="R357">
            <v>83.5</v>
          </cell>
          <cell r="S357">
            <v>89.5</v>
          </cell>
          <cell r="T357">
            <v>256.5</v>
          </cell>
          <cell r="U357">
            <v>208.5</v>
          </cell>
          <cell r="V357">
            <v>193.5</v>
          </cell>
          <cell r="W357">
            <v>251.5</v>
          </cell>
          <cell r="X357">
            <v>910</v>
          </cell>
        </row>
        <row r="358">
          <cell r="B358">
            <v>364</v>
          </cell>
          <cell r="C358">
            <v>12</v>
          </cell>
          <cell r="D358" t="str">
            <v>Пром. до 750 кВА   СН2</v>
          </cell>
          <cell r="E358">
            <v>1007</v>
          </cell>
          <cell r="F358">
            <v>1004</v>
          </cell>
          <cell r="G358">
            <v>0</v>
          </cell>
          <cell r="H358">
            <v>1.5</v>
          </cell>
          <cell r="I358">
            <v>1.5</v>
          </cell>
          <cell r="J358">
            <v>1.5</v>
          </cell>
          <cell r="K358">
            <v>1.5</v>
          </cell>
          <cell r="L358">
            <v>1.5</v>
          </cell>
          <cell r="M358">
            <v>1.5</v>
          </cell>
          <cell r="N358">
            <v>1.5</v>
          </cell>
          <cell r="O358">
            <v>1.5</v>
          </cell>
          <cell r="P358">
            <v>1.5</v>
          </cell>
          <cell r="Q358">
            <v>1.5</v>
          </cell>
          <cell r="R358">
            <v>1.5</v>
          </cell>
          <cell r="S358">
            <v>1.5</v>
          </cell>
          <cell r="T358">
            <v>4.5</v>
          </cell>
          <cell r="U358">
            <v>4.5</v>
          </cell>
          <cell r="V358">
            <v>4.5</v>
          </cell>
          <cell r="W358">
            <v>4.5</v>
          </cell>
          <cell r="X358">
            <v>18</v>
          </cell>
        </row>
        <row r="359">
          <cell r="B359">
            <v>361</v>
          </cell>
          <cell r="C359">
            <v>12</v>
          </cell>
          <cell r="D359" t="str">
            <v>Пром. до 750 кВА   СН2</v>
          </cell>
          <cell r="E359">
            <v>1007</v>
          </cell>
          <cell r="F359">
            <v>1004</v>
          </cell>
          <cell r="G359">
            <v>0</v>
          </cell>
          <cell r="H359">
            <v>1.5</v>
          </cell>
          <cell r="I359">
            <v>1.5</v>
          </cell>
          <cell r="J359">
            <v>1.5</v>
          </cell>
          <cell r="K359">
            <v>1.5</v>
          </cell>
          <cell r="L359">
            <v>1.5</v>
          </cell>
          <cell r="M359">
            <v>1.5</v>
          </cell>
          <cell r="N359">
            <v>1.5</v>
          </cell>
          <cell r="O359">
            <v>1.5</v>
          </cell>
          <cell r="P359">
            <v>1.5</v>
          </cell>
          <cell r="Q359">
            <v>1.5</v>
          </cell>
          <cell r="R359">
            <v>1.5</v>
          </cell>
          <cell r="S359">
            <v>1.5</v>
          </cell>
          <cell r="T359">
            <v>4.5</v>
          </cell>
          <cell r="U359">
            <v>4.5</v>
          </cell>
          <cell r="V359">
            <v>4.5</v>
          </cell>
          <cell r="W359">
            <v>4.5</v>
          </cell>
          <cell r="X359">
            <v>18</v>
          </cell>
        </row>
        <row r="360">
          <cell r="B360">
            <v>365</v>
          </cell>
          <cell r="C360">
            <v>13</v>
          </cell>
          <cell r="D360" t="str">
            <v>Пром. до 750 кВА   СН2</v>
          </cell>
          <cell r="E360">
            <v>1004</v>
          </cell>
          <cell r="F360">
            <v>0</v>
          </cell>
          <cell r="G360">
            <v>0</v>
          </cell>
          <cell r="H360">
            <v>90</v>
          </cell>
          <cell r="I360">
            <v>75</v>
          </cell>
          <cell r="J360">
            <v>65</v>
          </cell>
          <cell r="K360">
            <v>65</v>
          </cell>
          <cell r="L360">
            <v>65</v>
          </cell>
          <cell r="M360">
            <v>60</v>
          </cell>
          <cell r="N360">
            <v>60</v>
          </cell>
          <cell r="O360">
            <v>60</v>
          </cell>
          <cell r="P360">
            <v>60</v>
          </cell>
          <cell r="Q360">
            <v>70</v>
          </cell>
          <cell r="R360">
            <v>75</v>
          </cell>
          <cell r="S360">
            <v>80</v>
          </cell>
          <cell r="T360">
            <v>230</v>
          </cell>
          <cell r="U360">
            <v>190</v>
          </cell>
          <cell r="V360">
            <v>180</v>
          </cell>
          <cell r="W360">
            <v>225</v>
          </cell>
          <cell r="X360">
            <v>825</v>
          </cell>
        </row>
        <row r="361">
          <cell r="B361">
            <v>0</v>
          </cell>
          <cell r="C361">
            <v>23</v>
          </cell>
          <cell r="D361" t="str">
            <v>УИРС ООО НГП</v>
          </cell>
          <cell r="E361">
            <v>1005</v>
          </cell>
          <cell r="F361">
            <v>0</v>
          </cell>
          <cell r="G361">
            <v>0</v>
          </cell>
          <cell r="H361">
            <v>56</v>
          </cell>
          <cell r="I361">
            <v>56</v>
          </cell>
          <cell r="J361">
            <v>55</v>
          </cell>
          <cell r="K361">
            <v>42</v>
          </cell>
          <cell r="L361">
            <v>37</v>
          </cell>
          <cell r="M361">
            <v>35</v>
          </cell>
          <cell r="N361">
            <v>29</v>
          </cell>
          <cell r="O361">
            <v>33</v>
          </cell>
          <cell r="P361">
            <v>40</v>
          </cell>
          <cell r="Q361">
            <v>54</v>
          </cell>
          <cell r="R361">
            <v>56</v>
          </cell>
          <cell r="S361">
            <v>57</v>
          </cell>
          <cell r="T361">
            <v>167</v>
          </cell>
          <cell r="U361">
            <v>114</v>
          </cell>
          <cell r="V361">
            <v>102</v>
          </cell>
          <cell r="W361">
            <v>167</v>
          </cell>
          <cell r="X361">
            <v>550</v>
          </cell>
        </row>
        <row r="362">
          <cell r="B362">
            <v>365</v>
          </cell>
          <cell r="C362">
            <v>12</v>
          </cell>
          <cell r="D362" t="str">
            <v>Пром. до 750 кВА   СН2</v>
          </cell>
          <cell r="E362">
            <v>1006</v>
          </cell>
          <cell r="F362">
            <v>0</v>
          </cell>
          <cell r="G362">
            <v>0</v>
          </cell>
          <cell r="H362">
            <v>42</v>
          </cell>
          <cell r="I362">
            <v>42</v>
          </cell>
          <cell r="J362">
            <v>41</v>
          </cell>
          <cell r="K362">
            <v>30</v>
          </cell>
          <cell r="L362">
            <v>27</v>
          </cell>
          <cell r="M362">
            <v>26</v>
          </cell>
          <cell r="N362">
            <v>22</v>
          </cell>
          <cell r="O362">
            <v>26</v>
          </cell>
          <cell r="P362">
            <v>30</v>
          </cell>
          <cell r="Q362">
            <v>42</v>
          </cell>
          <cell r="R362">
            <v>42</v>
          </cell>
          <cell r="S362">
            <v>42</v>
          </cell>
          <cell r="T362">
            <v>125</v>
          </cell>
          <cell r="U362">
            <v>83</v>
          </cell>
          <cell r="V362">
            <v>78</v>
          </cell>
          <cell r="W362">
            <v>126</v>
          </cell>
          <cell r="X362">
            <v>412</v>
          </cell>
        </row>
        <row r="363">
          <cell r="B363">
            <v>366</v>
          </cell>
          <cell r="C363">
            <v>12</v>
          </cell>
          <cell r="D363" t="str">
            <v>Пром. до 750 кВА   СН2</v>
          </cell>
          <cell r="E363">
            <v>1006</v>
          </cell>
          <cell r="F363">
            <v>0</v>
          </cell>
          <cell r="G363">
            <v>0</v>
          </cell>
          <cell r="H363">
            <v>42</v>
          </cell>
          <cell r="I363">
            <v>42</v>
          </cell>
          <cell r="J363">
            <v>41</v>
          </cell>
          <cell r="K363">
            <v>30</v>
          </cell>
          <cell r="L363">
            <v>27</v>
          </cell>
          <cell r="M363">
            <v>26</v>
          </cell>
          <cell r="N363">
            <v>22</v>
          </cell>
          <cell r="O363">
            <v>26</v>
          </cell>
          <cell r="P363">
            <v>30</v>
          </cell>
          <cell r="Q363">
            <v>42</v>
          </cell>
          <cell r="R363">
            <v>42</v>
          </cell>
          <cell r="S363">
            <v>42</v>
          </cell>
          <cell r="T363">
            <v>125</v>
          </cell>
          <cell r="U363">
            <v>83</v>
          </cell>
          <cell r="V363">
            <v>78</v>
          </cell>
          <cell r="W363">
            <v>126</v>
          </cell>
          <cell r="X363">
            <v>412</v>
          </cell>
        </row>
        <row r="364">
          <cell r="B364">
            <v>0</v>
          </cell>
          <cell r="C364">
            <v>15</v>
          </cell>
          <cell r="D364" t="str">
            <v>Надымгазснабкомплект ООО НГП</v>
          </cell>
          <cell r="E364">
            <v>1006</v>
          </cell>
          <cell r="F364">
            <v>0</v>
          </cell>
          <cell r="G364">
            <v>0</v>
          </cell>
          <cell r="H364">
            <v>211</v>
          </cell>
          <cell r="I364">
            <v>189</v>
          </cell>
          <cell r="J364">
            <v>179.02100000000002</v>
          </cell>
          <cell r="K364">
            <v>149</v>
          </cell>
          <cell r="L364">
            <v>113</v>
          </cell>
          <cell r="M364">
            <v>93</v>
          </cell>
          <cell r="N364">
            <v>88</v>
          </cell>
          <cell r="O364">
            <v>109</v>
          </cell>
          <cell r="P364">
            <v>161</v>
          </cell>
          <cell r="Q364">
            <v>177</v>
          </cell>
          <cell r="R364">
            <v>191</v>
          </cell>
          <cell r="S364">
            <v>209</v>
          </cell>
          <cell r="T364">
            <v>579.02099999999996</v>
          </cell>
          <cell r="U364">
            <v>355</v>
          </cell>
          <cell r="V364">
            <v>358</v>
          </cell>
          <cell r="W364">
            <v>577</v>
          </cell>
          <cell r="X364">
            <v>1869.021</v>
          </cell>
        </row>
        <row r="365">
          <cell r="B365">
            <v>366</v>
          </cell>
          <cell r="C365">
            <v>12</v>
          </cell>
          <cell r="D365" t="str">
            <v>Пром. до 750 кВА   СН2</v>
          </cell>
          <cell r="E365">
            <v>1007</v>
          </cell>
          <cell r="F365">
            <v>0</v>
          </cell>
          <cell r="G365">
            <v>0</v>
          </cell>
          <cell r="H365">
            <v>25</v>
          </cell>
          <cell r="I365">
            <v>22</v>
          </cell>
          <cell r="J365">
            <v>23.5</v>
          </cell>
          <cell r="K365">
            <v>13</v>
          </cell>
          <cell r="L365">
            <v>14</v>
          </cell>
          <cell r="M365">
            <v>13</v>
          </cell>
          <cell r="N365">
            <v>10</v>
          </cell>
          <cell r="O365">
            <v>11</v>
          </cell>
          <cell r="P365">
            <v>20</v>
          </cell>
          <cell r="Q365">
            <v>19</v>
          </cell>
          <cell r="R365">
            <v>20</v>
          </cell>
          <cell r="S365">
            <v>21</v>
          </cell>
          <cell r="T365">
            <v>70.5</v>
          </cell>
          <cell r="U365">
            <v>40</v>
          </cell>
          <cell r="V365">
            <v>41</v>
          </cell>
          <cell r="W365">
            <v>60</v>
          </cell>
          <cell r="X365">
            <v>211.5</v>
          </cell>
        </row>
        <row r="366">
          <cell r="B366">
            <v>360</v>
          </cell>
          <cell r="C366">
            <v>12</v>
          </cell>
          <cell r="D366" t="str">
            <v>Пром. до 750 кВА   СН2</v>
          </cell>
          <cell r="E366">
            <v>1007</v>
          </cell>
          <cell r="F366">
            <v>0</v>
          </cell>
          <cell r="G366">
            <v>0</v>
          </cell>
          <cell r="H366">
            <v>25</v>
          </cell>
          <cell r="I366">
            <v>22</v>
          </cell>
          <cell r="J366">
            <v>23.5</v>
          </cell>
          <cell r="K366">
            <v>13</v>
          </cell>
          <cell r="L366">
            <v>14</v>
          </cell>
          <cell r="M366">
            <v>13</v>
          </cell>
          <cell r="N366">
            <v>10</v>
          </cell>
          <cell r="O366">
            <v>11</v>
          </cell>
          <cell r="P366">
            <v>20</v>
          </cell>
          <cell r="Q366">
            <v>19</v>
          </cell>
          <cell r="R366">
            <v>20</v>
          </cell>
          <cell r="S366">
            <v>21</v>
          </cell>
          <cell r="T366">
            <v>70.5</v>
          </cell>
          <cell r="U366">
            <v>40</v>
          </cell>
          <cell r="V366">
            <v>41</v>
          </cell>
          <cell r="W366">
            <v>60</v>
          </cell>
          <cell r="X366">
            <v>211.5</v>
          </cell>
        </row>
        <row r="367">
          <cell r="B367">
            <v>363</v>
          </cell>
          <cell r="C367">
            <v>84</v>
          </cell>
          <cell r="D367" t="str">
            <v>Пром. до 750 кВА   СН2</v>
          </cell>
          <cell r="E367">
            <v>1007</v>
          </cell>
          <cell r="F367">
            <v>1004</v>
          </cell>
          <cell r="G367">
            <v>0</v>
          </cell>
          <cell r="H367">
            <v>21</v>
          </cell>
          <cell r="I367">
            <v>22</v>
          </cell>
          <cell r="J367">
            <v>16.521000000000001</v>
          </cell>
          <cell r="K367">
            <v>21</v>
          </cell>
          <cell r="L367">
            <v>18</v>
          </cell>
          <cell r="M367">
            <v>17</v>
          </cell>
          <cell r="N367">
            <v>20</v>
          </cell>
          <cell r="O367">
            <v>19</v>
          </cell>
          <cell r="P367">
            <v>20</v>
          </cell>
          <cell r="Q367">
            <v>21</v>
          </cell>
          <cell r="R367">
            <v>22</v>
          </cell>
          <cell r="S367">
            <v>23</v>
          </cell>
          <cell r="T367">
            <v>59.521000000000001</v>
          </cell>
          <cell r="U367">
            <v>56</v>
          </cell>
          <cell r="V367">
            <v>59</v>
          </cell>
          <cell r="W367">
            <v>66</v>
          </cell>
          <cell r="X367">
            <v>240.52100000000002</v>
          </cell>
        </row>
        <row r="368">
          <cell r="B368">
            <v>364</v>
          </cell>
          <cell r="C368">
            <v>13</v>
          </cell>
          <cell r="D368" t="str">
            <v>Пром. до 750 кВА   СН2</v>
          </cell>
          <cell r="E368">
            <v>1006</v>
          </cell>
          <cell r="F368">
            <v>0</v>
          </cell>
          <cell r="G368">
            <v>0</v>
          </cell>
          <cell r="H368">
            <v>76</v>
          </cell>
          <cell r="I368">
            <v>74</v>
          </cell>
          <cell r="J368">
            <v>68</v>
          </cell>
          <cell r="K368">
            <v>60</v>
          </cell>
          <cell r="L368">
            <v>40</v>
          </cell>
          <cell r="M368">
            <v>30</v>
          </cell>
          <cell r="N368">
            <v>25</v>
          </cell>
          <cell r="O368">
            <v>40</v>
          </cell>
          <cell r="P368">
            <v>60</v>
          </cell>
          <cell r="Q368">
            <v>70</v>
          </cell>
          <cell r="R368">
            <v>74</v>
          </cell>
          <cell r="S368">
            <v>80</v>
          </cell>
          <cell r="T368">
            <v>218</v>
          </cell>
          <cell r="U368">
            <v>130</v>
          </cell>
          <cell r="V368">
            <v>125</v>
          </cell>
          <cell r="W368">
            <v>224</v>
          </cell>
          <cell r="X368">
            <v>697</v>
          </cell>
        </row>
        <row r="369">
          <cell r="B369">
            <v>361</v>
          </cell>
          <cell r="C369">
            <v>26</v>
          </cell>
          <cell r="D369" t="str">
            <v>Непромышленные потребители НН</v>
          </cell>
          <cell r="E369">
            <v>1006</v>
          </cell>
          <cell r="F369">
            <v>0</v>
          </cell>
          <cell r="G369">
            <v>0</v>
          </cell>
          <cell r="H369">
            <v>1</v>
          </cell>
          <cell r="I369">
            <v>1</v>
          </cell>
          <cell r="J369">
            <v>1</v>
          </cell>
          <cell r="K369">
            <v>1</v>
          </cell>
          <cell r="L369">
            <v>1</v>
          </cell>
          <cell r="M369">
            <v>1</v>
          </cell>
          <cell r="N369">
            <v>1</v>
          </cell>
          <cell r="O369">
            <v>1</v>
          </cell>
          <cell r="P369">
            <v>1</v>
          </cell>
          <cell r="Q369">
            <v>1</v>
          </cell>
          <cell r="R369">
            <v>1</v>
          </cell>
          <cell r="S369">
            <v>1</v>
          </cell>
          <cell r="T369">
            <v>3</v>
          </cell>
          <cell r="U369">
            <v>3</v>
          </cell>
          <cell r="V369">
            <v>3</v>
          </cell>
          <cell r="W369">
            <v>3</v>
          </cell>
          <cell r="X369">
            <v>12</v>
          </cell>
        </row>
        <row r="370">
          <cell r="B370">
            <v>367</v>
          </cell>
          <cell r="C370">
            <v>14</v>
          </cell>
          <cell r="D370" t="str">
            <v>Пром. до 750 кВА   СН2</v>
          </cell>
          <cell r="E370">
            <v>1014</v>
          </cell>
          <cell r="F370">
            <v>1007</v>
          </cell>
          <cell r="G370">
            <v>0</v>
          </cell>
          <cell r="H370">
            <v>48</v>
          </cell>
          <cell r="I370">
            <v>40</v>
          </cell>
          <cell r="J370">
            <v>40</v>
          </cell>
          <cell r="K370">
            <v>30</v>
          </cell>
          <cell r="L370">
            <v>20</v>
          </cell>
          <cell r="M370">
            <v>18</v>
          </cell>
          <cell r="N370">
            <v>20</v>
          </cell>
          <cell r="O370">
            <v>24</v>
          </cell>
          <cell r="P370">
            <v>38</v>
          </cell>
          <cell r="Q370">
            <v>40</v>
          </cell>
          <cell r="R370">
            <v>44</v>
          </cell>
          <cell r="S370">
            <v>50</v>
          </cell>
          <cell r="T370">
            <v>128</v>
          </cell>
          <cell r="U370">
            <v>68</v>
          </cell>
          <cell r="V370">
            <v>82</v>
          </cell>
          <cell r="W370">
            <v>134</v>
          </cell>
          <cell r="X370">
            <v>412</v>
          </cell>
        </row>
        <row r="371">
          <cell r="B371">
            <v>0</v>
          </cell>
          <cell r="C371">
            <v>100</v>
          </cell>
          <cell r="D371" t="str">
            <v>Новый Абонент</v>
          </cell>
          <cell r="E371">
            <v>1014</v>
          </cell>
          <cell r="F371">
            <v>1007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>
            <v>367</v>
          </cell>
          <cell r="C372">
            <v>11</v>
          </cell>
          <cell r="D372" t="str">
            <v>Пром. до 750 кВА   ВН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B373">
            <v>368</v>
          </cell>
          <cell r="C373">
            <v>11</v>
          </cell>
          <cell r="D373" t="str">
            <v>Пром. до 750 кВА   ВН</v>
          </cell>
          <cell r="E373">
            <v>0</v>
          </cell>
          <cell r="F373">
            <v>0</v>
          </cell>
          <cell r="G373">
            <v>0</v>
          </cell>
          <cell r="H373">
            <v>0.4</v>
          </cell>
          <cell r="I373">
            <v>0.4</v>
          </cell>
          <cell r="J373">
            <v>0.3</v>
          </cell>
          <cell r="K373">
            <v>0.3</v>
          </cell>
          <cell r="L373">
            <v>0.2</v>
          </cell>
          <cell r="M373">
            <v>0.1</v>
          </cell>
          <cell r="N373">
            <v>0.1</v>
          </cell>
          <cell r="O373">
            <v>0.2</v>
          </cell>
          <cell r="P373">
            <v>0.3</v>
          </cell>
          <cell r="Q373">
            <v>0.4</v>
          </cell>
          <cell r="R373">
            <v>0.4</v>
          </cell>
          <cell r="S373">
            <v>0.4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B374">
            <v>0</v>
          </cell>
          <cell r="C374">
            <v>12</v>
          </cell>
          <cell r="D374" t="str">
            <v>ОАО "Надымская Роспечать"</v>
          </cell>
          <cell r="E374">
            <v>0</v>
          </cell>
          <cell r="F374">
            <v>0</v>
          </cell>
          <cell r="G374">
            <v>0</v>
          </cell>
          <cell r="H374">
            <v>0.4</v>
          </cell>
          <cell r="I374">
            <v>0.4</v>
          </cell>
          <cell r="J374">
            <v>0.3</v>
          </cell>
          <cell r="K374">
            <v>0.3</v>
          </cell>
          <cell r="L374">
            <v>0.2</v>
          </cell>
          <cell r="M374">
            <v>0.1</v>
          </cell>
          <cell r="N374">
            <v>0.1</v>
          </cell>
          <cell r="O374">
            <v>0.2</v>
          </cell>
          <cell r="P374">
            <v>0.3</v>
          </cell>
          <cell r="Q374">
            <v>0.4</v>
          </cell>
          <cell r="R374">
            <v>0.4</v>
          </cell>
          <cell r="S374">
            <v>0.4</v>
          </cell>
          <cell r="T374">
            <v>1.1000000000000001</v>
          </cell>
          <cell r="U374">
            <v>0.6</v>
          </cell>
          <cell r="V374">
            <v>0.60000000000000009</v>
          </cell>
          <cell r="W374">
            <v>1.2000000000000002</v>
          </cell>
          <cell r="X374">
            <v>3.5</v>
          </cell>
        </row>
        <row r="375">
          <cell r="B375">
            <v>368</v>
          </cell>
          <cell r="C375">
            <v>26</v>
          </cell>
          <cell r="D375" t="str">
            <v>Непромышленные потребители НН</v>
          </cell>
          <cell r="E375">
            <v>1007</v>
          </cell>
          <cell r="F375">
            <v>1004</v>
          </cell>
          <cell r="G375">
            <v>0</v>
          </cell>
          <cell r="H375">
            <v>0.4</v>
          </cell>
          <cell r="I375">
            <v>0.4</v>
          </cell>
          <cell r="J375">
            <v>0.3</v>
          </cell>
          <cell r="K375">
            <v>0.3</v>
          </cell>
          <cell r="L375">
            <v>0.2</v>
          </cell>
          <cell r="M375">
            <v>0.1</v>
          </cell>
          <cell r="N375">
            <v>0.1</v>
          </cell>
          <cell r="O375">
            <v>0.2</v>
          </cell>
          <cell r="P375">
            <v>0.3</v>
          </cell>
          <cell r="Q375">
            <v>0.4</v>
          </cell>
          <cell r="R375">
            <v>0.4</v>
          </cell>
          <cell r="S375">
            <v>0.4</v>
          </cell>
          <cell r="T375">
            <v>1.1000000000000001</v>
          </cell>
          <cell r="U375">
            <v>0.6</v>
          </cell>
          <cell r="V375">
            <v>0.60000000000000009</v>
          </cell>
          <cell r="W375">
            <v>1.2000000000000002</v>
          </cell>
          <cell r="X375">
            <v>3.5</v>
          </cell>
        </row>
        <row r="376">
          <cell r="B376">
            <v>369</v>
          </cell>
          <cell r="C376">
            <v>26</v>
          </cell>
          <cell r="D376" t="str">
            <v>Непромышленные потребители НН</v>
          </cell>
          <cell r="E376">
            <v>1007</v>
          </cell>
          <cell r="F376">
            <v>1004</v>
          </cell>
          <cell r="G376">
            <v>0</v>
          </cell>
          <cell r="H376">
            <v>0.4</v>
          </cell>
          <cell r="I376">
            <v>0.4</v>
          </cell>
          <cell r="J376">
            <v>0.3</v>
          </cell>
          <cell r="K376">
            <v>0.3</v>
          </cell>
          <cell r="L376">
            <v>0.2</v>
          </cell>
          <cell r="M376">
            <v>0.1</v>
          </cell>
          <cell r="N376">
            <v>0.1</v>
          </cell>
          <cell r="O376">
            <v>0.2</v>
          </cell>
          <cell r="P376">
            <v>0.3</v>
          </cell>
          <cell r="Q376">
            <v>0.4</v>
          </cell>
          <cell r="R376">
            <v>0.4</v>
          </cell>
          <cell r="S376">
            <v>0.4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</row>
        <row r="377">
          <cell r="B377">
            <v>0</v>
          </cell>
          <cell r="C377">
            <v>12</v>
          </cell>
          <cell r="D377" t="str">
            <v>Управление РВР ООО НГП</v>
          </cell>
          <cell r="E377">
            <v>0</v>
          </cell>
          <cell r="F377">
            <v>0</v>
          </cell>
          <cell r="G377">
            <v>0</v>
          </cell>
          <cell r="H377">
            <v>103</v>
          </cell>
          <cell r="I377">
            <v>102</v>
          </cell>
          <cell r="J377">
            <v>93</v>
          </cell>
          <cell r="K377">
            <v>96</v>
          </cell>
          <cell r="L377">
            <v>75</v>
          </cell>
          <cell r="M377">
            <v>85</v>
          </cell>
          <cell r="N377">
            <v>68</v>
          </cell>
          <cell r="O377">
            <v>77</v>
          </cell>
          <cell r="P377">
            <v>68</v>
          </cell>
          <cell r="Q377">
            <v>87</v>
          </cell>
          <cell r="R377">
            <v>90</v>
          </cell>
          <cell r="S377">
            <v>112</v>
          </cell>
          <cell r="T377">
            <v>298</v>
          </cell>
          <cell r="U377">
            <v>256</v>
          </cell>
          <cell r="V377">
            <v>213</v>
          </cell>
          <cell r="W377">
            <v>289</v>
          </cell>
          <cell r="X377">
            <v>1056</v>
          </cell>
        </row>
        <row r="378">
          <cell r="B378">
            <v>369</v>
          </cell>
          <cell r="C378">
            <v>12</v>
          </cell>
          <cell r="D378" t="str">
            <v>Пром. до 750 кВА   СН2</v>
          </cell>
          <cell r="E378">
            <v>1007</v>
          </cell>
          <cell r="F378">
            <v>0</v>
          </cell>
          <cell r="G378">
            <v>0</v>
          </cell>
          <cell r="H378">
            <v>80</v>
          </cell>
          <cell r="I378">
            <v>77</v>
          </cell>
          <cell r="J378">
            <v>68</v>
          </cell>
          <cell r="K378">
            <v>75</v>
          </cell>
          <cell r="L378">
            <v>60</v>
          </cell>
          <cell r="M378">
            <v>70</v>
          </cell>
          <cell r="N378">
            <v>53</v>
          </cell>
          <cell r="O378">
            <v>62</v>
          </cell>
          <cell r="P378">
            <v>50</v>
          </cell>
          <cell r="Q378">
            <v>70</v>
          </cell>
          <cell r="R378">
            <v>70</v>
          </cell>
          <cell r="S378">
            <v>85</v>
          </cell>
          <cell r="T378">
            <v>225</v>
          </cell>
          <cell r="U378">
            <v>205</v>
          </cell>
          <cell r="V378">
            <v>165</v>
          </cell>
          <cell r="W378">
            <v>225</v>
          </cell>
          <cell r="X378">
            <v>820</v>
          </cell>
        </row>
        <row r="379">
          <cell r="B379">
            <v>370</v>
          </cell>
          <cell r="C379">
            <v>12</v>
          </cell>
          <cell r="D379" t="str">
            <v>Пром. до 750 кВА   СН2</v>
          </cell>
          <cell r="E379">
            <v>1007</v>
          </cell>
          <cell r="F379">
            <v>0</v>
          </cell>
          <cell r="G379">
            <v>0</v>
          </cell>
          <cell r="H379">
            <v>80</v>
          </cell>
          <cell r="I379">
            <v>77</v>
          </cell>
          <cell r="J379">
            <v>68</v>
          </cell>
          <cell r="K379">
            <v>75</v>
          </cell>
          <cell r="L379">
            <v>60</v>
          </cell>
          <cell r="M379">
            <v>70</v>
          </cell>
          <cell r="N379">
            <v>53</v>
          </cell>
          <cell r="O379">
            <v>62</v>
          </cell>
          <cell r="P379">
            <v>50</v>
          </cell>
          <cell r="Q379">
            <v>70</v>
          </cell>
          <cell r="R379">
            <v>70</v>
          </cell>
          <cell r="S379">
            <v>85</v>
          </cell>
          <cell r="T379">
            <v>225</v>
          </cell>
          <cell r="U379">
            <v>205</v>
          </cell>
          <cell r="V379">
            <v>165</v>
          </cell>
          <cell r="W379">
            <v>225</v>
          </cell>
          <cell r="X379">
            <v>820</v>
          </cell>
        </row>
        <row r="380">
          <cell r="B380">
            <v>0</v>
          </cell>
          <cell r="C380">
            <v>13</v>
          </cell>
          <cell r="D380" t="str">
            <v>Новый Абонент</v>
          </cell>
          <cell r="E380">
            <v>1006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</row>
        <row r="381">
          <cell r="B381">
            <v>370</v>
          </cell>
          <cell r="C381">
            <v>11</v>
          </cell>
          <cell r="D381" t="str">
            <v>Пром. до 750 кВА   ВН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</row>
        <row r="382">
          <cell r="B382">
            <v>371</v>
          </cell>
          <cell r="C382">
            <v>11</v>
          </cell>
          <cell r="D382" t="str">
            <v>Пром. до 750 кВА   ВН</v>
          </cell>
          <cell r="E382">
            <v>0</v>
          </cell>
          <cell r="F382">
            <v>0</v>
          </cell>
          <cell r="G382">
            <v>0</v>
          </cell>
          <cell r="H382">
            <v>50.168999999999997</v>
          </cell>
          <cell r="I382">
            <v>47.168999999999997</v>
          </cell>
          <cell r="J382">
            <v>49.168999999999997</v>
          </cell>
          <cell r="K382">
            <v>42.168999999999997</v>
          </cell>
          <cell r="L382">
            <v>34.168999999999997</v>
          </cell>
          <cell r="M382">
            <v>30.169</v>
          </cell>
          <cell r="N382">
            <v>31.169</v>
          </cell>
          <cell r="O382">
            <v>31.169</v>
          </cell>
          <cell r="P382">
            <v>34.168999999999997</v>
          </cell>
          <cell r="Q382">
            <v>36.168999999999997</v>
          </cell>
          <cell r="R382">
            <v>42.168999999999997</v>
          </cell>
          <cell r="S382">
            <v>49.168999999999997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</row>
        <row r="383">
          <cell r="B383">
            <v>0</v>
          </cell>
          <cell r="C383">
            <v>12</v>
          </cell>
          <cell r="D383" t="str">
            <v>Управление Связи ООО НГП</v>
          </cell>
          <cell r="E383">
            <v>0</v>
          </cell>
          <cell r="F383">
            <v>0</v>
          </cell>
          <cell r="G383">
            <v>0</v>
          </cell>
          <cell r="H383">
            <v>50.168999999999997</v>
          </cell>
          <cell r="I383">
            <v>47.168999999999997</v>
          </cell>
          <cell r="J383">
            <v>49.168999999999997</v>
          </cell>
          <cell r="K383">
            <v>42.168999999999997</v>
          </cell>
          <cell r="L383">
            <v>34.168999999999997</v>
          </cell>
          <cell r="M383">
            <v>30.169</v>
          </cell>
          <cell r="N383">
            <v>31.169</v>
          </cell>
          <cell r="O383">
            <v>31.169</v>
          </cell>
          <cell r="P383">
            <v>34.168999999999997</v>
          </cell>
          <cell r="Q383">
            <v>36.168999999999997</v>
          </cell>
          <cell r="R383">
            <v>42.168999999999997</v>
          </cell>
          <cell r="S383">
            <v>49.168999999999997</v>
          </cell>
          <cell r="T383">
            <v>146.50700000000001</v>
          </cell>
          <cell r="U383">
            <v>106.50699999999999</v>
          </cell>
          <cell r="V383">
            <v>96.507000000000005</v>
          </cell>
          <cell r="W383">
            <v>127.50699999999999</v>
          </cell>
          <cell r="X383">
            <v>477.02799999999991</v>
          </cell>
        </row>
        <row r="384">
          <cell r="B384">
            <v>371</v>
          </cell>
          <cell r="C384">
            <v>15</v>
          </cell>
          <cell r="D384" t="str">
            <v>Пром. до 750 кВА   НН</v>
          </cell>
          <cell r="E384">
            <v>1007</v>
          </cell>
          <cell r="F384">
            <v>0</v>
          </cell>
          <cell r="G384">
            <v>0</v>
          </cell>
          <cell r="H384">
            <v>3</v>
          </cell>
          <cell r="I384">
            <v>3</v>
          </cell>
          <cell r="J384">
            <v>3</v>
          </cell>
          <cell r="K384">
            <v>3</v>
          </cell>
          <cell r="L384">
            <v>3</v>
          </cell>
          <cell r="M384">
            <v>3</v>
          </cell>
          <cell r="N384">
            <v>3</v>
          </cell>
          <cell r="O384">
            <v>3</v>
          </cell>
          <cell r="P384">
            <v>3</v>
          </cell>
          <cell r="Q384">
            <v>3</v>
          </cell>
          <cell r="R384">
            <v>3</v>
          </cell>
          <cell r="S384">
            <v>3</v>
          </cell>
          <cell r="T384">
            <v>9</v>
          </cell>
          <cell r="U384">
            <v>9</v>
          </cell>
          <cell r="V384">
            <v>9</v>
          </cell>
          <cell r="W384">
            <v>9</v>
          </cell>
          <cell r="X384">
            <v>36</v>
          </cell>
        </row>
        <row r="385">
          <cell r="B385">
            <v>366</v>
          </cell>
          <cell r="C385">
            <v>15</v>
          </cell>
          <cell r="D385" t="str">
            <v>Пром. до 750 кВА   НН</v>
          </cell>
          <cell r="E385">
            <v>1007</v>
          </cell>
          <cell r="F385">
            <v>0</v>
          </cell>
          <cell r="G385">
            <v>0</v>
          </cell>
          <cell r="H385">
            <v>3</v>
          </cell>
          <cell r="I385">
            <v>3</v>
          </cell>
          <cell r="J385">
            <v>3</v>
          </cell>
          <cell r="K385">
            <v>3</v>
          </cell>
          <cell r="L385">
            <v>3</v>
          </cell>
          <cell r="M385">
            <v>3</v>
          </cell>
          <cell r="N385">
            <v>3</v>
          </cell>
          <cell r="O385">
            <v>3</v>
          </cell>
          <cell r="P385">
            <v>3</v>
          </cell>
          <cell r="Q385">
            <v>3</v>
          </cell>
          <cell r="R385">
            <v>3</v>
          </cell>
          <cell r="S385">
            <v>3</v>
          </cell>
          <cell r="T385">
            <v>9</v>
          </cell>
          <cell r="U385">
            <v>9</v>
          </cell>
          <cell r="V385">
            <v>9</v>
          </cell>
          <cell r="W385">
            <v>9</v>
          </cell>
          <cell r="X385">
            <v>36</v>
          </cell>
        </row>
        <row r="386">
          <cell r="C386">
            <v>12</v>
          </cell>
          <cell r="D386" t="str">
            <v>Пром. до 750 кВА   СН2</v>
          </cell>
          <cell r="E386">
            <v>1004</v>
          </cell>
          <cell r="F386">
            <v>0</v>
          </cell>
          <cell r="G386">
            <v>0</v>
          </cell>
          <cell r="H386">
            <v>46</v>
          </cell>
          <cell r="I386">
            <v>43</v>
          </cell>
          <cell r="J386">
            <v>45</v>
          </cell>
          <cell r="K386">
            <v>38</v>
          </cell>
          <cell r="L386">
            <v>30</v>
          </cell>
          <cell r="M386">
            <v>26</v>
          </cell>
          <cell r="N386">
            <v>27</v>
          </cell>
          <cell r="O386">
            <v>27</v>
          </cell>
          <cell r="P386">
            <v>30</v>
          </cell>
          <cell r="Q386">
            <v>32</v>
          </cell>
          <cell r="R386">
            <v>38</v>
          </cell>
          <cell r="S386">
            <v>45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</row>
        <row r="387">
          <cell r="B387">
            <v>372</v>
          </cell>
          <cell r="C387">
            <v>13</v>
          </cell>
          <cell r="D387" t="str">
            <v>Пром. до 750 кВА   СН2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</row>
        <row r="388">
          <cell r="B388">
            <v>0</v>
          </cell>
          <cell r="C388">
            <v>17</v>
          </cell>
          <cell r="D388" t="str">
            <v>Управление ФСКН России по ЯНАО</v>
          </cell>
          <cell r="E388">
            <v>1007</v>
          </cell>
          <cell r="F388">
            <v>1012</v>
          </cell>
          <cell r="G388">
            <v>0</v>
          </cell>
          <cell r="H388">
            <v>3</v>
          </cell>
          <cell r="I388">
            <v>3</v>
          </cell>
          <cell r="J388">
            <v>3</v>
          </cell>
          <cell r="K388">
            <v>2</v>
          </cell>
          <cell r="L388">
            <v>2</v>
          </cell>
          <cell r="M388">
            <v>2</v>
          </cell>
          <cell r="N388">
            <v>2</v>
          </cell>
          <cell r="O388">
            <v>2</v>
          </cell>
          <cell r="P388">
            <v>3</v>
          </cell>
          <cell r="Q388">
            <v>3</v>
          </cell>
          <cell r="R388">
            <v>3</v>
          </cell>
          <cell r="S388">
            <v>4</v>
          </cell>
          <cell r="T388">
            <v>9</v>
          </cell>
          <cell r="U388">
            <v>6</v>
          </cell>
          <cell r="V388">
            <v>7</v>
          </cell>
          <cell r="W388">
            <v>10</v>
          </cell>
          <cell r="X388">
            <v>32</v>
          </cell>
        </row>
        <row r="389">
          <cell r="B389">
            <v>372</v>
          </cell>
          <cell r="C389">
            <v>32</v>
          </cell>
          <cell r="D389" t="str">
            <v>Непром. Бюджетные СН2</v>
          </cell>
          <cell r="E389">
            <v>1007</v>
          </cell>
          <cell r="F389">
            <v>1004</v>
          </cell>
          <cell r="G389">
            <v>0</v>
          </cell>
          <cell r="H389">
            <v>3</v>
          </cell>
          <cell r="I389">
            <v>3</v>
          </cell>
          <cell r="J389">
            <v>3</v>
          </cell>
          <cell r="K389">
            <v>2</v>
          </cell>
          <cell r="L389">
            <v>2</v>
          </cell>
          <cell r="M389">
            <v>2</v>
          </cell>
          <cell r="N389">
            <v>2</v>
          </cell>
          <cell r="O389">
            <v>2</v>
          </cell>
          <cell r="P389">
            <v>3</v>
          </cell>
          <cell r="Q389">
            <v>3</v>
          </cell>
          <cell r="R389">
            <v>3</v>
          </cell>
          <cell r="S389">
            <v>4</v>
          </cell>
          <cell r="T389">
            <v>9</v>
          </cell>
          <cell r="U389">
            <v>6</v>
          </cell>
          <cell r="V389">
            <v>7</v>
          </cell>
          <cell r="W389">
            <v>10</v>
          </cell>
          <cell r="X389">
            <v>32</v>
          </cell>
        </row>
        <row r="390">
          <cell r="B390">
            <v>373</v>
          </cell>
          <cell r="C390">
            <v>32</v>
          </cell>
          <cell r="D390" t="str">
            <v>Непром. Бюджетные СН2</v>
          </cell>
          <cell r="E390">
            <v>1007</v>
          </cell>
          <cell r="F390">
            <v>1004</v>
          </cell>
          <cell r="G390">
            <v>0</v>
          </cell>
          <cell r="H390">
            <v>3</v>
          </cell>
          <cell r="I390">
            <v>3</v>
          </cell>
          <cell r="J390">
            <v>3</v>
          </cell>
          <cell r="K390">
            <v>2</v>
          </cell>
          <cell r="L390">
            <v>2</v>
          </cell>
          <cell r="M390">
            <v>2</v>
          </cell>
          <cell r="N390">
            <v>2</v>
          </cell>
          <cell r="O390">
            <v>2</v>
          </cell>
          <cell r="P390">
            <v>3</v>
          </cell>
          <cell r="Q390">
            <v>3</v>
          </cell>
          <cell r="R390">
            <v>3</v>
          </cell>
          <cell r="S390">
            <v>4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B391">
            <v>0</v>
          </cell>
          <cell r="C391">
            <v>12</v>
          </cell>
          <cell r="D391" t="str">
            <v>УТС "Югорскгазтелеком"</v>
          </cell>
          <cell r="E391">
            <v>0</v>
          </cell>
          <cell r="F391">
            <v>0</v>
          </cell>
          <cell r="G391">
            <v>0</v>
          </cell>
          <cell r="H391">
            <v>14.5</v>
          </cell>
          <cell r="I391">
            <v>14.5</v>
          </cell>
          <cell r="J391">
            <v>14.5</v>
          </cell>
          <cell r="K391">
            <v>14.5</v>
          </cell>
          <cell r="L391">
            <v>14.5</v>
          </cell>
          <cell r="M391">
            <v>14.5</v>
          </cell>
          <cell r="N391">
            <v>14.5</v>
          </cell>
          <cell r="O391">
            <v>14.5</v>
          </cell>
          <cell r="P391">
            <v>14.5</v>
          </cell>
          <cell r="Q391">
            <v>14.5</v>
          </cell>
          <cell r="R391">
            <v>14.5</v>
          </cell>
          <cell r="S391">
            <v>14.5</v>
          </cell>
          <cell r="T391">
            <v>43.5</v>
          </cell>
          <cell r="U391">
            <v>43.5</v>
          </cell>
          <cell r="V391">
            <v>43.5</v>
          </cell>
          <cell r="W391">
            <v>43.5</v>
          </cell>
          <cell r="X391">
            <v>174</v>
          </cell>
        </row>
        <row r="392">
          <cell r="B392">
            <v>373</v>
          </cell>
          <cell r="C392">
            <v>12</v>
          </cell>
          <cell r="D392" t="str">
            <v>Пром. до 750 кВА   СН2</v>
          </cell>
          <cell r="E392">
            <v>1007</v>
          </cell>
          <cell r="F392">
            <v>0</v>
          </cell>
          <cell r="G392">
            <v>0</v>
          </cell>
          <cell r="H392">
            <v>14.5</v>
          </cell>
          <cell r="I392">
            <v>14.5</v>
          </cell>
          <cell r="J392">
            <v>14.5</v>
          </cell>
          <cell r="K392">
            <v>14.5</v>
          </cell>
          <cell r="L392">
            <v>14.5</v>
          </cell>
          <cell r="M392">
            <v>14.5</v>
          </cell>
          <cell r="N392">
            <v>14.5</v>
          </cell>
          <cell r="O392">
            <v>14.5</v>
          </cell>
          <cell r="P392">
            <v>14.5</v>
          </cell>
          <cell r="Q392">
            <v>14.5</v>
          </cell>
          <cell r="R392">
            <v>14.5</v>
          </cell>
          <cell r="S392">
            <v>14.5</v>
          </cell>
          <cell r="T392">
            <v>43.5</v>
          </cell>
          <cell r="U392">
            <v>43.5</v>
          </cell>
          <cell r="V392">
            <v>43.5</v>
          </cell>
          <cell r="W392">
            <v>43.5</v>
          </cell>
          <cell r="X392">
            <v>174</v>
          </cell>
        </row>
        <row r="393">
          <cell r="B393">
            <v>374</v>
          </cell>
          <cell r="C393">
            <v>12</v>
          </cell>
          <cell r="D393" t="str">
            <v>Пром. до 750 кВА   СН2</v>
          </cell>
          <cell r="E393">
            <v>1007</v>
          </cell>
          <cell r="F393">
            <v>0</v>
          </cell>
          <cell r="G393">
            <v>0</v>
          </cell>
          <cell r="H393">
            <v>14.5</v>
          </cell>
          <cell r="I393">
            <v>14.5</v>
          </cell>
          <cell r="J393">
            <v>14.5</v>
          </cell>
          <cell r="K393">
            <v>14.5</v>
          </cell>
          <cell r="L393">
            <v>14.5</v>
          </cell>
          <cell r="M393">
            <v>14.5</v>
          </cell>
          <cell r="N393">
            <v>14.5</v>
          </cell>
          <cell r="O393">
            <v>14.5</v>
          </cell>
          <cell r="P393">
            <v>14.5</v>
          </cell>
          <cell r="Q393">
            <v>14.5</v>
          </cell>
          <cell r="R393">
            <v>14.5</v>
          </cell>
          <cell r="S393">
            <v>14.5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</row>
        <row r="394">
          <cell r="B394">
            <v>0</v>
          </cell>
          <cell r="C394">
            <v>15</v>
          </cell>
          <cell r="D394" t="str">
            <v xml:space="preserve">ФГУЗ Центр гигиены ЯНАО </v>
          </cell>
          <cell r="E394">
            <v>0</v>
          </cell>
          <cell r="F394">
            <v>0</v>
          </cell>
          <cell r="G394">
            <v>0</v>
          </cell>
          <cell r="H394">
            <v>16</v>
          </cell>
          <cell r="I394">
            <v>15</v>
          </cell>
          <cell r="J394">
            <v>13</v>
          </cell>
          <cell r="K394">
            <v>12</v>
          </cell>
          <cell r="L394">
            <v>11</v>
          </cell>
          <cell r="M394">
            <v>10</v>
          </cell>
          <cell r="N394">
            <v>10</v>
          </cell>
          <cell r="O394">
            <v>10</v>
          </cell>
          <cell r="P394">
            <v>11</v>
          </cell>
          <cell r="Q394">
            <v>11</v>
          </cell>
          <cell r="R394">
            <v>14</v>
          </cell>
          <cell r="S394">
            <v>21</v>
          </cell>
          <cell r="T394">
            <v>44</v>
          </cell>
          <cell r="U394">
            <v>33</v>
          </cell>
          <cell r="V394">
            <v>31</v>
          </cell>
          <cell r="W394">
            <v>46</v>
          </cell>
          <cell r="X394">
            <v>154</v>
          </cell>
        </row>
        <row r="395">
          <cell r="B395">
            <v>374</v>
          </cell>
          <cell r="C395">
            <v>34</v>
          </cell>
          <cell r="D395" t="str">
            <v>Непром. Бюджетные НН</v>
          </cell>
          <cell r="E395">
            <v>1007</v>
          </cell>
          <cell r="F395">
            <v>0</v>
          </cell>
          <cell r="G395">
            <v>0</v>
          </cell>
          <cell r="H395">
            <v>14</v>
          </cell>
          <cell r="I395">
            <v>14</v>
          </cell>
          <cell r="J395">
            <v>12</v>
          </cell>
          <cell r="K395">
            <v>11</v>
          </cell>
          <cell r="L395">
            <v>10</v>
          </cell>
          <cell r="M395">
            <v>9</v>
          </cell>
          <cell r="N395">
            <v>9</v>
          </cell>
          <cell r="O395">
            <v>9</v>
          </cell>
          <cell r="P395">
            <v>10</v>
          </cell>
          <cell r="Q395">
            <v>10</v>
          </cell>
          <cell r="R395">
            <v>13</v>
          </cell>
          <cell r="S395">
            <v>19</v>
          </cell>
          <cell r="T395">
            <v>40</v>
          </cell>
          <cell r="U395">
            <v>30</v>
          </cell>
          <cell r="V395">
            <v>28</v>
          </cell>
          <cell r="W395">
            <v>42</v>
          </cell>
          <cell r="X395">
            <v>140</v>
          </cell>
        </row>
        <row r="396">
          <cell r="B396">
            <v>375</v>
          </cell>
          <cell r="C396">
            <v>34</v>
          </cell>
          <cell r="D396" t="str">
            <v>Непром. Бюджетные НН</v>
          </cell>
          <cell r="E396">
            <v>1007</v>
          </cell>
          <cell r="F396">
            <v>0</v>
          </cell>
          <cell r="G396">
            <v>0</v>
          </cell>
          <cell r="H396">
            <v>14</v>
          </cell>
          <cell r="I396">
            <v>14</v>
          </cell>
          <cell r="J396">
            <v>12</v>
          </cell>
          <cell r="K396">
            <v>11</v>
          </cell>
          <cell r="L396">
            <v>10</v>
          </cell>
          <cell r="M396">
            <v>9</v>
          </cell>
          <cell r="N396">
            <v>9</v>
          </cell>
          <cell r="O396">
            <v>9</v>
          </cell>
          <cell r="P396">
            <v>10</v>
          </cell>
          <cell r="Q396">
            <v>10</v>
          </cell>
          <cell r="R396">
            <v>13</v>
          </cell>
          <cell r="S396">
            <v>19</v>
          </cell>
          <cell r="T396">
            <v>40</v>
          </cell>
          <cell r="U396">
            <v>30</v>
          </cell>
          <cell r="V396">
            <v>28</v>
          </cell>
          <cell r="W396">
            <v>42</v>
          </cell>
          <cell r="X396">
            <v>140</v>
          </cell>
        </row>
        <row r="397">
          <cell r="B397">
            <v>0</v>
          </cell>
          <cell r="C397">
            <v>33</v>
          </cell>
          <cell r="D397" t="str">
            <v>Филиал №3  Соц.страх.</v>
          </cell>
          <cell r="E397">
            <v>1006</v>
          </cell>
          <cell r="F397">
            <v>0</v>
          </cell>
          <cell r="G397">
            <v>0</v>
          </cell>
          <cell r="H397">
            <v>0.81</v>
          </cell>
          <cell r="I397">
            <v>0.75</v>
          </cell>
          <cell r="J397">
            <v>0.78</v>
          </cell>
          <cell r="K397">
            <v>0.63</v>
          </cell>
          <cell r="L397">
            <v>0.57999999999999996</v>
          </cell>
          <cell r="M397">
            <v>0.56999999999999995</v>
          </cell>
          <cell r="N397">
            <v>0.64</v>
          </cell>
          <cell r="O397">
            <v>0.66</v>
          </cell>
          <cell r="P397">
            <v>0.68</v>
          </cell>
          <cell r="Q397">
            <v>0.8</v>
          </cell>
          <cell r="R397">
            <v>0.8</v>
          </cell>
          <cell r="S397">
            <v>0.7</v>
          </cell>
          <cell r="T397">
            <v>2.34</v>
          </cell>
          <cell r="U397">
            <v>1.7799999999999998</v>
          </cell>
          <cell r="V397">
            <v>1.98</v>
          </cell>
          <cell r="W397">
            <v>2.2999999999999998</v>
          </cell>
          <cell r="X397">
            <v>8.3999999999999986</v>
          </cell>
        </row>
        <row r="398">
          <cell r="B398">
            <v>375</v>
          </cell>
          <cell r="C398">
            <v>33</v>
          </cell>
          <cell r="D398" t="str">
            <v>Непром. Бюджетные НН</v>
          </cell>
          <cell r="E398">
            <v>1007</v>
          </cell>
          <cell r="F398">
            <v>1012</v>
          </cell>
          <cell r="G398">
            <v>0</v>
          </cell>
          <cell r="H398">
            <v>0.81</v>
          </cell>
          <cell r="I398">
            <v>0.75</v>
          </cell>
          <cell r="J398">
            <v>0.78</v>
          </cell>
          <cell r="K398">
            <v>0.63</v>
          </cell>
          <cell r="L398">
            <v>0.57999999999999996</v>
          </cell>
          <cell r="M398">
            <v>0.56999999999999995</v>
          </cell>
          <cell r="N398">
            <v>0.64</v>
          </cell>
          <cell r="O398">
            <v>0.66</v>
          </cell>
          <cell r="P398">
            <v>0.68</v>
          </cell>
          <cell r="Q398">
            <v>0.8</v>
          </cell>
          <cell r="R398">
            <v>0.8</v>
          </cell>
          <cell r="S398">
            <v>0.7</v>
          </cell>
          <cell r="T398">
            <v>1.56</v>
          </cell>
          <cell r="U398">
            <v>1.9900000000000002</v>
          </cell>
          <cell r="V398">
            <v>1.87</v>
          </cell>
          <cell r="W398">
            <v>2.2800000000000002</v>
          </cell>
          <cell r="X398">
            <v>8.3999999999999986</v>
          </cell>
        </row>
        <row r="399">
          <cell r="B399">
            <v>376</v>
          </cell>
          <cell r="C399">
            <v>33</v>
          </cell>
          <cell r="D399" t="str">
            <v>Непром. Бюджетные НН</v>
          </cell>
          <cell r="E399">
            <v>1007</v>
          </cell>
          <cell r="F399">
            <v>1012</v>
          </cell>
          <cell r="G399">
            <v>0</v>
          </cell>
          <cell r="H399">
            <v>0.81</v>
          </cell>
          <cell r="I399">
            <v>0.75</v>
          </cell>
          <cell r="J399">
            <v>0.78</v>
          </cell>
          <cell r="K399">
            <v>0.63</v>
          </cell>
          <cell r="L399">
            <v>0.57999999999999996</v>
          </cell>
          <cell r="M399">
            <v>0.56999999999999995</v>
          </cell>
          <cell r="N399">
            <v>0.64</v>
          </cell>
          <cell r="O399">
            <v>0.66</v>
          </cell>
          <cell r="P399">
            <v>0.68</v>
          </cell>
          <cell r="Q399">
            <v>0.8</v>
          </cell>
          <cell r="R399">
            <v>0.8</v>
          </cell>
          <cell r="S399">
            <v>0.7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</row>
        <row r="400">
          <cell r="B400">
            <v>0</v>
          </cell>
          <cell r="C400">
            <v>12</v>
          </cell>
          <cell r="D400" t="str">
            <v>Филиал Тюменского ГНГУ</v>
          </cell>
          <cell r="E400">
            <v>0</v>
          </cell>
          <cell r="F400">
            <v>0</v>
          </cell>
          <cell r="G400">
            <v>0</v>
          </cell>
          <cell r="H400">
            <v>10</v>
          </cell>
          <cell r="I400">
            <v>9</v>
          </cell>
          <cell r="J400">
            <v>9</v>
          </cell>
          <cell r="K400">
            <v>7</v>
          </cell>
          <cell r="L400">
            <v>4</v>
          </cell>
          <cell r="M400">
            <v>3</v>
          </cell>
          <cell r="N400">
            <v>2</v>
          </cell>
          <cell r="O400">
            <v>5</v>
          </cell>
          <cell r="P400">
            <v>6.5</v>
          </cell>
          <cell r="Q400">
            <v>9</v>
          </cell>
          <cell r="R400">
            <v>10</v>
          </cell>
          <cell r="S400">
            <v>10</v>
          </cell>
          <cell r="T400">
            <v>28</v>
          </cell>
          <cell r="U400">
            <v>14</v>
          </cell>
          <cell r="V400">
            <v>13.5</v>
          </cell>
          <cell r="W400">
            <v>29</v>
          </cell>
          <cell r="X400">
            <v>84.5</v>
          </cell>
        </row>
        <row r="401">
          <cell r="B401">
            <v>376</v>
          </cell>
          <cell r="C401">
            <v>26</v>
          </cell>
          <cell r="D401" t="str">
            <v>Непромышленные потребители НН</v>
          </cell>
          <cell r="E401">
            <v>1007</v>
          </cell>
          <cell r="F401">
            <v>0</v>
          </cell>
          <cell r="G401">
            <v>0</v>
          </cell>
          <cell r="H401">
            <v>10</v>
          </cell>
          <cell r="I401">
            <v>9</v>
          </cell>
          <cell r="J401">
            <v>9</v>
          </cell>
          <cell r="K401">
            <v>7</v>
          </cell>
          <cell r="L401">
            <v>4</v>
          </cell>
          <cell r="M401">
            <v>3</v>
          </cell>
          <cell r="N401">
            <v>2</v>
          </cell>
          <cell r="O401">
            <v>5</v>
          </cell>
          <cell r="P401">
            <v>6.5</v>
          </cell>
          <cell r="Q401">
            <v>9</v>
          </cell>
          <cell r="R401">
            <v>10</v>
          </cell>
          <cell r="S401">
            <v>10</v>
          </cell>
          <cell r="T401">
            <v>28</v>
          </cell>
          <cell r="U401">
            <v>14</v>
          </cell>
          <cell r="V401">
            <v>13.5</v>
          </cell>
          <cell r="W401">
            <v>29</v>
          </cell>
          <cell r="X401">
            <v>84.5</v>
          </cell>
        </row>
        <row r="402">
          <cell r="B402">
            <v>377</v>
          </cell>
          <cell r="C402">
            <v>26</v>
          </cell>
          <cell r="D402" t="str">
            <v>Непромышленные потребители НН</v>
          </cell>
          <cell r="E402">
            <v>1007</v>
          </cell>
          <cell r="F402">
            <v>0</v>
          </cell>
          <cell r="G402">
            <v>0</v>
          </cell>
          <cell r="H402">
            <v>10</v>
          </cell>
          <cell r="I402">
            <v>9</v>
          </cell>
          <cell r="J402">
            <v>9</v>
          </cell>
          <cell r="K402">
            <v>7</v>
          </cell>
          <cell r="L402">
            <v>4</v>
          </cell>
          <cell r="M402">
            <v>3</v>
          </cell>
          <cell r="N402">
            <v>2</v>
          </cell>
          <cell r="O402">
            <v>5</v>
          </cell>
          <cell r="P402">
            <v>6.5</v>
          </cell>
          <cell r="Q402">
            <v>9</v>
          </cell>
          <cell r="R402">
            <v>10</v>
          </cell>
          <cell r="S402">
            <v>10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</row>
        <row r="403">
          <cell r="B403">
            <v>0</v>
          </cell>
          <cell r="C403">
            <v>12</v>
          </cell>
          <cell r="D403" t="str">
            <v>"ЯГПУ" ООО "НГП"</v>
          </cell>
          <cell r="E403">
            <v>0</v>
          </cell>
          <cell r="F403">
            <v>0</v>
          </cell>
          <cell r="G403">
            <v>0</v>
          </cell>
          <cell r="H403">
            <v>79</v>
          </cell>
          <cell r="I403">
            <v>63</v>
          </cell>
          <cell r="J403">
            <v>60</v>
          </cell>
          <cell r="K403">
            <v>51</v>
          </cell>
          <cell r="L403">
            <v>43</v>
          </cell>
          <cell r="M403">
            <v>32</v>
          </cell>
          <cell r="N403">
            <v>25</v>
          </cell>
          <cell r="O403">
            <v>29</v>
          </cell>
          <cell r="P403">
            <v>30</v>
          </cell>
          <cell r="Q403">
            <v>46</v>
          </cell>
          <cell r="R403">
            <v>58</v>
          </cell>
          <cell r="S403">
            <v>74</v>
          </cell>
          <cell r="T403">
            <v>202</v>
          </cell>
          <cell r="U403">
            <v>126</v>
          </cell>
          <cell r="V403">
            <v>84</v>
          </cell>
          <cell r="W403">
            <v>178</v>
          </cell>
          <cell r="X403">
            <v>590</v>
          </cell>
        </row>
        <row r="404">
          <cell r="B404">
            <v>377</v>
          </cell>
          <cell r="C404">
            <v>12</v>
          </cell>
          <cell r="D404" t="str">
            <v>Пром. до 750 кВА   СН2</v>
          </cell>
          <cell r="E404">
            <v>1007</v>
          </cell>
          <cell r="F404">
            <v>0</v>
          </cell>
          <cell r="G404">
            <v>0</v>
          </cell>
          <cell r="H404">
            <v>65</v>
          </cell>
          <cell r="I404">
            <v>50</v>
          </cell>
          <cell r="J404">
            <v>48</v>
          </cell>
          <cell r="K404">
            <v>40</v>
          </cell>
          <cell r="L404">
            <v>33</v>
          </cell>
          <cell r="M404">
            <v>22</v>
          </cell>
          <cell r="N404">
            <v>17</v>
          </cell>
          <cell r="O404">
            <v>20</v>
          </cell>
          <cell r="P404">
            <v>20</v>
          </cell>
          <cell r="Q404">
            <v>34</v>
          </cell>
          <cell r="R404">
            <v>45</v>
          </cell>
          <cell r="S404">
            <v>60</v>
          </cell>
          <cell r="T404">
            <v>163</v>
          </cell>
          <cell r="U404">
            <v>95</v>
          </cell>
          <cell r="V404">
            <v>57</v>
          </cell>
          <cell r="W404">
            <v>139</v>
          </cell>
          <cell r="X404">
            <v>454</v>
          </cell>
        </row>
        <row r="405">
          <cell r="B405">
            <v>374</v>
          </cell>
          <cell r="C405">
            <v>12</v>
          </cell>
          <cell r="D405" t="str">
            <v>Пром. до 750 кВА   СН2</v>
          </cell>
          <cell r="E405">
            <v>1007</v>
          </cell>
          <cell r="F405">
            <v>0</v>
          </cell>
          <cell r="G405">
            <v>0</v>
          </cell>
          <cell r="H405">
            <v>65</v>
          </cell>
          <cell r="I405">
            <v>50</v>
          </cell>
          <cell r="J405">
            <v>48</v>
          </cell>
          <cell r="K405">
            <v>40</v>
          </cell>
          <cell r="L405">
            <v>33</v>
          </cell>
          <cell r="M405">
            <v>22</v>
          </cell>
          <cell r="N405">
            <v>17</v>
          </cell>
          <cell r="O405">
            <v>20</v>
          </cell>
          <cell r="P405">
            <v>20</v>
          </cell>
          <cell r="Q405">
            <v>34</v>
          </cell>
          <cell r="R405">
            <v>45</v>
          </cell>
          <cell r="S405">
            <v>60</v>
          </cell>
          <cell r="T405">
            <v>163</v>
          </cell>
          <cell r="U405">
            <v>95</v>
          </cell>
          <cell r="V405">
            <v>57</v>
          </cell>
          <cell r="W405">
            <v>139</v>
          </cell>
          <cell r="X405">
            <v>454</v>
          </cell>
        </row>
        <row r="406">
          <cell r="B406">
            <v>378</v>
          </cell>
          <cell r="C406">
            <v>13</v>
          </cell>
          <cell r="D406" t="str">
            <v>Пром. до 750 кВА   СН2</v>
          </cell>
          <cell r="E406">
            <v>1007</v>
          </cell>
          <cell r="F406">
            <v>1004</v>
          </cell>
          <cell r="G406">
            <v>0</v>
          </cell>
          <cell r="H406">
            <v>3</v>
          </cell>
          <cell r="I406">
            <v>2.5</v>
          </cell>
          <cell r="J406">
            <v>2</v>
          </cell>
          <cell r="K406">
            <v>1.5</v>
          </cell>
          <cell r="L406">
            <v>1.5</v>
          </cell>
          <cell r="M406">
            <v>1.5</v>
          </cell>
          <cell r="N406">
            <v>1</v>
          </cell>
          <cell r="O406">
            <v>0.5</v>
          </cell>
          <cell r="P406">
            <v>2</v>
          </cell>
          <cell r="Q406">
            <v>2.5</v>
          </cell>
          <cell r="R406">
            <v>2.5</v>
          </cell>
          <cell r="S406">
            <v>2.5</v>
          </cell>
          <cell r="T406">
            <v>7.5</v>
          </cell>
          <cell r="U406">
            <v>4.5</v>
          </cell>
          <cell r="V406">
            <v>3.5</v>
          </cell>
          <cell r="W406">
            <v>7.5</v>
          </cell>
          <cell r="X406">
            <v>23</v>
          </cell>
        </row>
        <row r="407">
          <cell r="B407">
            <v>0</v>
          </cell>
          <cell r="C407">
            <v>15</v>
          </cell>
          <cell r="D407" t="str">
            <v>ГУ НИИ МПКС РАМН</v>
          </cell>
          <cell r="E407">
            <v>1007</v>
          </cell>
          <cell r="F407">
            <v>1004</v>
          </cell>
          <cell r="G407">
            <v>0</v>
          </cell>
          <cell r="H407">
            <v>2.35</v>
          </cell>
          <cell r="I407">
            <v>2.85</v>
          </cell>
          <cell r="J407">
            <v>2.4</v>
          </cell>
          <cell r="K407">
            <v>2</v>
          </cell>
          <cell r="L407">
            <v>2.06</v>
          </cell>
          <cell r="M407">
            <v>1.6</v>
          </cell>
          <cell r="N407">
            <v>1.8</v>
          </cell>
          <cell r="O407">
            <v>1.8</v>
          </cell>
          <cell r="P407">
            <v>1.87</v>
          </cell>
          <cell r="Q407">
            <v>1.9</v>
          </cell>
          <cell r="R407">
            <v>2.2000000000000002</v>
          </cell>
          <cell r="S407">
            <v>2.2000000000000002</v>
          </cell>
          <cell r="T407">
            <v>7.6</v>
          </cell>
          <cell r="U407">
            <v>5.66</v>
          </cell>
          <cell r="V407">
            <v>5.4700000000000006</v>
          </cell>
          <cell r="W407">
            <v>6.3</v>
          </cell>
          <cell r="X407">
            <v>25.029999999999998</v>
          </cell>
        </row>
        <row r="408">
          <cell r="B408">
            <v>378</v>
          </cell>
          <cell r="C408">
            <v>34</v>
          </cell>
          <cell r="D408" t="str">
            <v>Непром. Бюджетные НН</v>
          </cell>
          <cell r="E408">
            <v>1007</v>
          </cell>
          <cell r="F408">
            <v>0</v>
          </cell>
          <cell r="G408">
            <v>0</v>
          </cell>
          <cell r="H408">
            <v>2.35</v>
          </cell>
          <cell r="I408">
            <v>2.85</v>
          </cell>
          <cell r="J408">
            <v>2.4</v>
          </cell>
          <cell r="K408">
            <v>2</v>
          </cell>
          <cell r="L408">
            <v>2.06</v>
          </cell>
          <cell r="M408">
            <v>1.6</v>
          </cell>
          <cell r="N408">
            <v>1.8</v>
          </cell>
          <cell r="O408">
            <v>1.8</v>
          </cell>
          <cell r="P408">
            <v>1.87</v>
          </cell>
          <cell r="Q408">
            <v>1.9</v>
          </cell>
          <cell r="R408">
            <v>2.2000000000000002</v>
          </cell>
          <cell r="S408">
            <v>2.2000000000000002</v>
          </cell>
          <cell r="T408">
            <v>7.6</v>
          </cell>
          <cell r="U408">
            <v>5.66</v>
          </cell>
          <cell r="V408">
            <v>5.4700000000000006</v>
          </cell>
          <cell r="W408">
            <v>6.3</v>
          </cell>
          <cell r="X408">
            <v>25.029999999999998</v>
          </cell>
        </row>
        <row r="409">
          <cell r="B409">
            <v>379</v>
          </cell>
          <cell r="C409">
            <v>34</v>
          </cell>
          <cell r="D409" t="str">
            <v>Непром. Бюджетные НН</v>
          </cell>
          <cell r="E409">
            <v>1007</v>
          </cell>
          <cell r="F409">
            <v>0</v>
          </cell>
          <cell r="G409">
            <v>0</v>
          </cell>
          <cell r="H409">
            <v>2.35</v>
          </cell>
          <cell r="I409">
            <v>2.85</v>
          </cell>
          <cell r="J409">
            <v>2.4</v>
          </cell>
          <cell r="K409">
            <v>2</v>
          </cell>
          <cell r="L409">
            <v>2.06</v>
          </cell>
          <cell r="M409">
            <v>1.6</v>
          </cell>
          <cell r="N409">
            <v>1.8</v>
          </cell>
          <cell r="O409">
            <v>1.8</v>
          </cell>
          <cell r="P409">
            <v>1.87</v>
          </cell>
          <cell r="Q409">
            <v>1.9</v>
          </cell>
          <cell r="R409">
            <v>2.2000000000000002</v>
          </cell>
          <cell r="S409">
            <v>2.2000000000000002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0">
          <cell r="B410">
            <v>0</v>
          </cell>
          <cell r="C410">
            <v>12</v>
          </cell>
          <cell r="D410" t="str">
            <v>ООО "Северное Сияние-2"</v>
          </cell>
          <cell r="E410">
            <v>0</v>
          </cell>
          <cell r="F410">
            <v>0</v>
          </cell>
          <cell r="G410">
            <v>0</v>
          </cell>
          <cell r="H410">
            <v>4.2</v>
          </cell>
          <cell r="I410">
            <v>3.7</v>
          </cell>
          <cell r="J410">
            <v>3.2</v>
          </cell>
          <cell r="K410">
            <v>3.2</v>
          </cell>
          <cell r="L410">
            <v>3.2</v>
          </cell>
          <cell r="M410">
            <v>2.7</v>
          </cell>
          <cell r="N410">
            <v>2.7</v>
          </cell>
          <cell r="O410">
            <v>3.2</v>
          </cell>
          <cell r="P410">
            <v>3.2</v>
          </cell>
          <cell r="Q410">
            <v>4.2</v>
          </cell>
          <cell r="R410">
            <v>4.2</v>
          </cell>
          <cell r="S410">
            <v>4.2</v>
          </cell>
          <cell r="T410">
            <v>11.100000000000001</v>
          </cell>
          <cell r="U410">
            <v>9.1000000000000014</v>
          </cell>
          <cell r="V410">
            <v>9.1000000000000014</v>
          </cell>
          <cell r="W410">
            <v>12.600000000000001</v>
          </cell>
          <cell r="X410">
            <v>41.900000000000006</v>
          </cell>
        </row>
        <row r="411">
          <cell r="B411">
            <v>379</v>
          </cell>
          <cell r="C411">
            <v>26</v>
          </cell>
          <cell r="D411" t="str">
            <v>Непромышленные потребители НН</v>
          </cell>
          <cell r="E411">
            <v>1004</v>
          </cell>
          <cell r="F411">
            <v>1001</v>
          </cell>
          <cell r="G411">
            <v>0</v>
          </cell>
          <cell r="H411">
            <v>4</v>
          </cell>
          <cell r="I411">
            <v>3.5</v>
          </cell>
          <cell r="J411">
            <v>3</v>
          </cell>
          <cell r="K411">
            <v>3</v>
          </cell>
          <cell r="L411">
            <v>3</v>
          </cell>
          <cell r="M411">
            <v>2.5</v>
          </cell>
          <cell r="N411">
            <v>2.5</v>
          </cell>
          <cell r="O411">
            <v>3</v>
          </cell>
          <cell r="P411">
            <v>3</v>
          </cell>
          <cell r="Q411">
            <v>4</v>
          </cell>
          <cell r="R411">
            <v>4</v>
          </cell>
          <cell r="S411">
            <v>4</v>
          </cell>
          <cell r="T411">
            <v>0.2</v>
          </cell>
          <cell r="U411">
            <v>0.2</v>
          </cell>
          <cell r="V411">
            <v>0.2</v>
          </cell>
          <cell r="W411">
            <v>0.2</v>
          </cell>
          <cell r="X411">
            <v>39.5</v>
          </cell>
        </row>
        <row r="412">
          <cell r="B412">
            <v>380</v>
          </cell>
          <cell r="C412">
            <v>26</v>
          </cell>
          <cell r="D412" t="str">
            <v>Непромышленные потребители НН</v>
          </cell>
          <cell r="E412">
            <v>1004</v>
          </cell>
          <cell r="F412">
            <v>1001</v>
          </cell>
          <cell r="G412">
            <v>0</v>
          </cell>
          <cell r="H412">
            <v>4</v>
          </cell>
          <cell r="I412">
            <v>3.5</v>
          </cell>
          <cell r="J412">
            <v>3</v>
          </cell>
          <cell r="K412">
            <v>3</v>
          </cell>
          <cell r="L412">
            <v>3</v>
          </cell>
          <cell r="M412">
            <v>2.5</v>
          </cell>
          <cell r="N412">
            <v>2.5</v>
          </cell>
          <cell r="O412">
            <v>3</v>
          </cell>
          <cell r="P412">
            <v>3</v>
          </cell>
          <cell r="Q412">
            <v>4</v>
          </cell>
          <cell r="R412">
            <v>4</v>
          </cell>
          <cell r="S412">
            <v>4</v>
          </cell>
          <cell r="T412">
            <v>0.2</v>
          </cell>
          <cell r="U412">
            <v>0.2</v>
          </cell>
          <cell r="V412">
            <v>0.2</v>
          </cell>
          <cell r="W412">
            <v>0.2</v>
          </cell>
          <cell r="X412">
            <v>39.5</v>
          </cell>
        </row>
        <row r="413">
          <cell r="B413">
            <v>0</v>
          </cell>
          <cell r="C413">
            <v>27</v>
          </cell>
          <cell r="D413" t="str">
            <v xml:space="preserve">ДОАО "Спецгазавтотранс" </v>
          </cell>
          <cell r="E413">
            <v>1007</v>
          </cell>
          <cell r="F413">
            <v>1012</v>
          </cell>
          <cell r="G413">
            <v>0</v>
          </cell>
          <cell r="H413">
            <v>0.15</v>
          </cell>
          <cell r="I413">
            <v>0.12</v>
          </cell>
          <cell r="J413">
            <v>0.15</v>
          </cell>
          <cell r="K413">
            <v>0.15</v>
          </cell>
          <cell r="L413">
            <v>0.15</v>
          </cell>
          <cell r="M413">
            <v>0.1</v>
          </cell>
          <cell r="N413">
            <v>0.1</v>
          </cell>
          <cell r="O413">
            <v>0.15</v>
          </cell>
          <cell r="P413">
            <v>0.15</v>
          </cell>
          <cell r="Q413">
            <v>0.15</v>
          </cell>
          <cell r="R413">
            <v>0.15</v>
          </cell>
          <cell r="S413">
            <v>0.15</v>
          </cell>
          <cell r="T413">
            <v>0.42000000000000004</v>
          </cell>
          <cell r="U413">
            <v>0.4</v>
          </cell>
          <cell r="V413">
            <v>0.4</v>
          </cell>
          <cell r="W413">
            <v>0.44999999999999996</v>
          </cell>
          <cell r="X413">
            <v>1.6699999999999997</v>
          </cell>
        </row>
        <row r="414">
          <cell r="B414">
            <v>380</v>
          </cell>
          <cell r="C414">
            <v>11</v>
          </cell>
          <cell r="D414" t="str">
            <v>Пром. до 750 кВА   ВН</v>
          </cell>
          <cell r="E414">
            <v>0</v>
          </cell>
          <cell r="F414">
            <v>0</v>
          </cell>
          <cell r="G414">
            <v>0</v>
          </cell>
          <cell r="H414">
            <v>0.15</v>
          </cell>
          <cell r="I414">
            <v>0.12</v>
          </cell>
          <cell r="J414">
            <v>0.15</v>
          </cell>
          <cell r="K414">
            <v>0.15</v>
          </cell>
          <cell r="L414">
            <v>0.15</v>
          </cell>
          <cell r="M414">
            <v>0.1</v>
          </cell>
          <cell r="N414">
            <v>0.1</v>
          </cell>
          <cell r="O414">
            <v>0.15</v>
          </cell>
          <cell r="P414">
            <v>0.15</v>
          </cell>
          <cell r="Q414">
            <v>0.15</v>
          </cell>
          <cell r="R414">
            <v>0.15</v>
          </cell>
          <cell r="S414">
            <v>0.15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</row>
        <row r="415">
          <cell r="B415">
            <v>381</v>
          </cell>
          <cell r="C415">
            <v>11</v>
          </cell>
          <cell r="D415" t="str">
            <v>Пром. до 750 кВА   ВН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</row>
        <row r="416">
          <cell r="B416">
            <v>0</v>
          </cell>
          <cell r="C416">
            <v>26</v>
          </cell>
          <cell r="D416" t="str">
            <v>НУТТиСТ ООО НГП</v>
          </cell>
          <cell r="E416">
            <v>1004</v>
          </cell>
          <cell r="F416">
            <v>1012</v>
          </cell>
          <cell r="G416">
            <v>0</v>
          </cell>
          <cell r="H416">
            <v>225</v>
          </cell>
          <cell r="I416">
            <v>234</v>
          </cell>
          <cell r="J416">
            <v>213</v>
          </cell>
          <cell r="K416">
            <v>214</v>
          </cell>
          <cell r="L416">
            <v>154</v>
          </cell>
          <cell r="M416">
            <v>142</v>
          </cell>
          <cell r="N416">
            <v>132</v>
          </cell>
          <cell r="O416">
            <v>155</v>
          </cell>
          <cell r="P416">
            <v>174</v>
          </cell>
          <cell r="Q416">
            <v>178</v>
          </cell>
          <cell r="R416">
            <v>221</v>
          </cell>
          <cell r="S416">
            <v>236</v>
          </cell>
          <cell r="T416">
            <v>672</v>
          </cell>
          <cell r="U416">
            <v>510</v>
          </cell>
          <cell r="V416">
            <v>461</v>
          </cell>
          <cell r="W416">
            <v>635</v>
          </cell>
          <cell r="X416">
            <v>2278</v>
          </cell>
        </row>
        <row r="417">
          <cell r="B417">
            <v>381</v>
          </cell>
          <cell r="C417">
            <v>12</v>
          </cell>
          <cell r="D417" t="str">
            <v>Пром. до 750 кВА   СН2</v>
          </cell>
          <cell r="E417">
            <v>1007</v>
          </cell>
          <cell r="F417">
            <v>0</v>
          </cell>
          <cell r="G417">
            <v>0</v>
          </cell>
          <cell r="H417">
            <v>125</v>
          </cell>
          <cell r="I417">
            <v>125</v>
          </cell>
          <cell r="J417">
            <v>120</v>
          </cell>
          <cell r="K417">
            <v>115</v>
          </cell>
          <cell r="L417">
            <v>90</v>
          </cell>
          <cell r="M417">
            <v>90</v>
          </cell>
          <cell r="N417">
            <v>85</v>
          </cell>
          <cell r="O417">
            <v>90</v>
          </cell>
          <cell r="P417">
            <v>100</v>
          </cell>
          <cell r="Q417">
            <v>100</v>
          </cell>
          <cell r="R417">
            <v>110</v>
          </cell>
          <cell r="S417">
            <v>120</v>
          </cell>
          <cell r="T417">
            <v>370</v>
          </cell>
          <cell r="U417">
            <v>295</v>
          </cell>
          <cell r="V417">
            <v>275</v>
          </cell>
          <cell r="W417">
            <v>330</v>
          </cell>
          <cell r="X417">
            <v>1270</v>
          </cell>
        </row>
        <row r="418">
          <cell r="B418">
            <v>375</v>
          </cell>
          <cell r="C418">
            <v>12</v>
          </cell>
          <cell r="D418" t="str">
            <v>Пром. до 750 кВА   СН2</v>
          </cell>
          <cell r="E418">
            <v>1007</v>
          </cell>
          <cell r="F418">
            <v>0</v>
          </cell>
          <cell r="G418">
            <v>0</v>
          </cell>
          <cell r="H418">
            <v>125</v>
          </cell>
          <cell r="I418">
            <v>125</v>
          </cell>
          <cell r="J418">
            <v>120</v>
          </cell>
          <cell r="K418">
            <v>115</v>
          </cell>
          <cell r="L418">
            <v>90</v>
          </cell>
          <cell r="M418">
            <v>90</v>
          </cell>
          <cell r="N418">
            <v>85</v>
          </cell>
          <cell r="O418">
            <v>90</v>
          </cell>
          <cell r="P418">
            <v>100</v>
          </cell>
          <cell r="Q418">
            <v>100</v>
          </cell>
          <cell r="R418">
            <v>110</v>
          </cell>
          <cell r="S418">
            <v>120</v>
          </cell>
          <cell r="T418">
            <v>370</v>
          </cell>
          <cell r="U418">
            <v>295</v>
          </cell>
          <cell r="V418">
            <v>275</v>
          </cell>
          <cell r="W418">
            <v>330</v>
          </cell>
          <cell r="X418">
            <v>1270</v>
          </cell>
        </row>
        <row r="419">
          <cell r="C419">
            <v>14</v>
          </cell>
          <cell r="D419" t="str">
            <v>Пром. до 750 кВА   СН2</v>
          </cell>
          <cell r="E419">
            <v>1004</v>
          </cell>
          <cell r="F419">
            <v>1011</v>
          </cell>
          <cell r="G419">
            <v>0</v>
          </cell>
          <cell r="H419">
            <v>6</v>
          </cell>
          <cell r="I419">
            <v>6</v>
          </cell>
          <cell r="J419">
            <v>6</v>
          </cell>
          <cell r="K419">
            <v>10</v>
          </cell>
          <cell r="L419">
            <v>10</v>
          </cell>
          <cell r="M419">
            <v>10</v>
          </cell>
          <cell r="N419">
            <v>4</v>
          </cell>
          <cell r="O419">
            <v>4</v>
          </cell>
          <cell r="P419">
            <v>6</v>
          </cell>
          <cell r="Q419">
            <v>6</v>
          </cell>
          <cell r="R419">
            <v>6</v>
          </cell>
          <cell r="S419">
            <v>6</v>
          </cell>
          <cell r="T419">
            <v>18</v>
          </cell>
          <cell r="U419">
            <v>30</v>
          </cell>
          <cell r="V419">
            <v>14</v>
          </cell>
          <cell r="W419">
            <v>18</v>
          </cell>
          <cell r="X419">
            <v>80</v>
          </cell>
        </row>
        <row r="420">
          <cell r="B420">
            <v>382</v>
          </cell>
          <cell r="C420">
            <v>13</v>
          </cell>
          <cell r="D420" t="str">
            <v>Пром. до 750 кВА   СН2</v>
          </cell>
          <cell r="E420">
            <v>1006</v>
          </cell>
          <cell r="F420">
            <v>0</v>
          </cell>
          <cell r="G420">
            <v>0</v>
          </cell>
          <cell r="H420">
            <v>21</v>
          </cell>
          <cell r="I420">
            <v>21</v>
          </cell>
          <cell r="J420">
            <v>21</v>
          </cell>
          <cell r="K420">
            <v>12</v>
          </cell>
          <cell r="L420">
            <v>5</v>
          </cell>
          <cell r="M420">
            <v>7</v>
          </cell>
          <cell r="N420">
            <v>7</v>
          </cell>
          <cell r="O420">
            <v>12</v>
          </cell>
          <cell r="P420">
            <v>12</v>
          </cell>
          <cell r="Q420">
            <v>13</v>
          </cell>
          <cell r="R420">
            <v>17</v>
          </cell>
          <cell r="S420">
            <v>21</v>
          </cell>
          <cell r="T420">
            <v>63</v>
          </cell>
          <cell r="U420">
            <v>24</v>
          </cell>
          <cell r="V420">
            <v>31</v>
          </cell>
          <cell r="W420">
            <v>51</v>
          </cell>
          <cell r="X420">
            <v>169</v>
          </cell>
        </row>
        <row r="421">
          <cell r="B421">
            <v>0</v>
          </cell>
          <cell r="C421">
            <v>15</v>
          </cell>
          <cell r="D421" t="str">
            <v>ЗАО "Новатор-93"</v>
          </cell>
          <cell r="E421">
            <v>1006</v>
          </cell>
          <cell r="F421">
            <v>0</v>
          </cell>
          <cell r="G421">
            <v>0</v>
          </cell>
          <cell r="H421">
            <v>0.9</v>
          </cell>
          <cell r="I421">
            <v>0.9</v>
          </cell>
          <cell r="J421">
            <v>1</v>
          </cell>
          <cell r="K421">
            <v>0.9</v>
          </cell>
          <cell r="L421">
            <v>0.8</v>
          </cell>
          <cell r="M421">
            <v>0.8</v>
          </cell>
          <cell r="N421">
            <v>0.9</v>
          </cell>
          <cell r="O421">
            <v>0.9</v>
          </cell>
          <cell r="P421">
            <v>0.9</v>
          </cell>
          <cell r="Q421">
            <v>1</v>
          </cell>
          <cell r="R421">
            <v>1</v>
          </cell>
          <cell r="S421">
            <v>1</v>
          </cell>
          <cell r="T421">
            <v>2.8</v>
          </cell>
          <cell r="U421">
            <v>2.5</v>
          </cell>
          <cell r="V421">
            <v>2.7</v>
          </cell>
          <cell r="W421">
            <v>3</v>
          </cell>
          <cell r="X421">
            <v>11</v>
          </cell>
        </row>
        <row r="422">
          <cell r="B422">
            <v>382</v>
          </cell>
          <cell r="C422">
            <v>26</v>
          </cell>
          <cell r="D422" t="str">
            <v>Непромышленные потребители НН</v>
          </cell>
          <cell r="E422">
            <v>1007</v>
          </cell>
          <cell r="F422">
            <v>1012</v>
          </cell>
          <cell r="G422">
            <v>0</v>
          </cell>
          <cell r="H422">
            <v>0.9</v>
          </cell>
          <cell r="I422">
            <v>0.9</v>
          </cell>
          <cell r="J422">
            <v>1</v>
          </cell>
          <cell r="K422">
            <v>0.9</v>
          </cell>
          <cell r="L422">
            <v>0.8</v>
          </cell>
          <cell r="M422">
            <v>0.8</v>
          </cell>
          <cell r="N422">
            <v>0.9</v>
          </cell>
          <cell r="O422">
            <v>0.9</v>
          </cell>
          <cell r="P422">
            <v>0.9</v>
          </cell>
          <cell r="Q422">
            <v>1</v>
          </cell>
          <cell r="R422">
            <v>1</v>
          </cell>
          <cell r="S422">
            <v>1</v>
          </cell>
          <cell r="T422">
            <v>2.8</v>
          </cell>
          <cell r="U422">
            <v>2.5</v>
          </cell>
          <cell r="V422">
            <v>2.7</v>
          </cell>
          <cell r="W422">
            <v>3</v>
          </cell>
          <cell r="X422">
            <v>11</v>
          </cell>
        </row>
        <row r="423">
          <cell r="B423">
            <v>383</v>
          </cell>
          <cell r="C423">
            <v>26</v>
          </cell>
          <cell r="D423" t="str">
            <v>Непромышленные потребители НН</v>
          </cell>
          <cell r="E423">
            <v>1007</v>
          </cell>
          <cell r="F423">
            <v>1012</v>
          </cell>
          <cell r="G423">
            <v>0</v>
          </cell>
          <cell r="H423">
            <v>0.9</v>
          </cell>
          <cell r="I423">
            <v>0.9</v>
          </cell>
          <cell r="J423">
            <v>1</v>
          </cell>
          <cell r="K423">
            <v>0.9</v>
          </cell>
          <cell r="L423">
            <v>0.8</v>
          </cell>
          <cell r="M423">
            <v>0.8</v>
          </cell>
          <cell r="N423">
            <v>0.9</v>
          </cell>
          <cell r="O423">
            <v>0.9</v>
          </cell>
          <cell r="P423">
            <v>0.9</v>
          </cell>
          <cell r="Q423">
            <v>1</v>
          </cell>
          <cell r="R423">
            <v>1</v>
          </cell>
          <cell r="S423">
            <v>1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</row>
        <row r="424">
          <cell r="B424">
            <v>0</v>
          </cell>
          <cell r="C424">
            <v>14</v>
          </cell>
          <cell r="D424" t="str">
            <v>Казначейство по ЯНАО</v>
          </cell>
          <cell r="E424">
            <v>0</v>
          </cell>
          <cell r="F424">
            <v>0</v>
          </cell>
          <cell r="G424">
            <v>0</v>
          </cell>
          <cell r="H424">
            <v>2.7</v>
          </cell>
          <cell r="I424">
            <v>2.6</v>
          </cell>
          <cell r="J424">
            <v>2.5</v>
          </cell>
          <cell r="K424">
            <v>2.4</v>
          </cell>
          <cell r="L424">
            <v>2.2999999999999998</v>
          </cell>
          <cell r="M424">
            <v>2.2999999999999998</v>
          </cell>
          <cell r="N424">
            <v>2.2999999999999998</v>
          </cell>
          <cell r="O424">
            <v>2.2999999999999998</v>
          </cell>
          <cell r="P424">
            <v>2.4</v>
          </cell>
          <cell r="Q424">
            <v>2.7</v>
          </cell>
          <cell r="R424">
            <v>2.7</v>
          </cell>
          <cell r="S424">
            <v>2.8</v>
          </cell>
          <cell r="T424">
            <v>7.8000000000000007</v>
          </cell>
          <cell r="U424">
            <v>6.9999999999999991</v>
          </cell>
          <cell r="V424">
            <v>7</v>
          </cell>
          <cell r="W424">
            <v>8.1999999999999993</v>
          </cell>
          <cell r="X424">
            <v>30</v>
          </cell>
        </row>
        <row r="425">
          <cell r="B425">
            <v>383</v>
          </cell>
          <cell r="C425">
            <v>33</v>
          </cell>
          <cell r="D425" t="str">
            <v>Непром. Бюджетные НН</v>
          </cell>
          <cell r="E425">
            <v>1007</v>
          </cell>
          <cell r="F425">
            <v>1004</v>
          </cell>
          <cell r="G425">
            <v>0</v>
          </cell>
          <cell r="H425">
            <v>2.7</v>
          </cell>
          <cell r="I425">
            <v>2.6</v>
          </cell>
          <cell r="J425">
            <v>2.5</v>
          </cell>
          <cell r="K425">
            <v>2.4</v>
          </cell>
          <cell r="L425">
            <v>2.2999999999999998</v>
          </cell>
          <cell r="M425">
            <v>2.2999999999999998</v>
          </cell>
          <cell r="N425">
            <v>2.2999999999999998</v>
          </cell>
          <cell r="O425">
            <v>2.2999999999999998</v>
          </cell>
          <cell r="P425">
            <v>2.4</v>
          </cell>
          <cell r="Q425">
            <v>2.7</v>
          </cell>
          <cell r="R425">
            <v>2.7</v>
          </cell>
          <cell r="S425">
            <v>2.8</v>
          </cell>
          <cell r="T425">
            <v>7.8000000000000007</v>
          </cell>
          <cell r="U425">
            <v>6.9999999999999991</v>
          </cell>
          <cell r="V425">
            <v>7</v>
          </cell>
          <cell r="W425">
            <v>8.1999999999999993</v>
          </cell>
          <cell r="X425">
            <v>30</v>
          </cell>
        </row>
        <row r="426">
          <cell r="B426">
            <v>384</v>
          </cell>
          <cell r="C426">
            <v>33</v>
          </cell>
          <cell r="D426" t="str">
            <v>Непром. Бюджетные НН</v>
          </cell>
          <cell r="E426">
            <v>1007</v>
          </cell>
          <cell r="F426">
            <v>1004</v>
          </cell>
          <cell r="G426">
            <v>0</v>
          </cell>
          <cell r="H426">
            <v>2.7</v>
          </cell>
          <cell r="I426">
            <v>2.6</v>
          </cell>
          <cell r="J426">
            <v>2.5</v>
          </cell>
          <cell r="K426">
            <v>2.4</v>
          </cell>
          <cell r="L426">
            <v>2.2999999999999998</v>
          </cell>
          <cell r="M426">
            <v>2.2999999999999998</v>
          </cell>
          <cell r="N426">
            <v>2.2999999999999998</v>
          </cell>
          <cell r="O426">
            <v>2.2999999999999998</v>
          </cell>
          <cell r="P426">
            <v>2.4</v>
          </cell>
          <cell r="Q426">
            <v>2.7</v>
          </cell>
          <cell r="R426">
            <v>2.7</v>
          </cell>
          <cell r="S426">
            <v>2.8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</row>
        <row r="427">
          <cell r="B427">
            <v>0</v>
          </cell>
          <cell r="C427">
            <v>12</v>
          </cell>
          <cell r="D427" t="str">
            <v>ООО "Норма"</v>
          </cell>
          <cell r="E427">
            <v>0</v>
          </cell>
          <cell r="F427">
            <v>0</v>
          </cell>
          <cell r="G427">
            <v>0</v>
          </cell>
          <cell r="H427">
            <v>1</v>
          </cell>
          <cell r="I427">
            <v>1</v>
          </cell>
          <cell r="J427">
            <v>1</v>
          </cell>
          <cell r="K427">
            <v>1</v>
          </cell>
          <cell r="L427">
            <v>1</v>
          </cell>
          <cell r="M427">
            <v>1</v>
          </cell>
          <cell r="N427">
            <v>1</v>
          </cell>
          <cell r="O427">
            <v>1</v>
          </cell>
          <cell r="P427">
            <v>1</v>
          </cell>
          <cell r="Q427">
            <v>1</v>
          </cell>
          <cell r="R427">
            <v>1</v>
          </cell>
          <cell r="S427">
            <v>1</v>
          </cell>
          <cell r="T427">
            <v>3</v>
          </cell>
          <cell r="U427">
            <v>3</v>
          </cell>
          <cell r="V427">
            <v>3</v>
          </cell>
          <cell r="W427">
            <v>3</v>
          </cell>
          <cell r="X427">
            <v>12</v>
          </cell>
        </row>
        <row r="428">
          <cell r="B428">
            <v>384</v>
          </cell>
          <cell r="C428">
            <v>26</v>
          </cell>
          <cell r="D428" t="str">
            <v>Непромышленные потребители НН</v>
          </cell>
          <cell r="E428">
            <v>1007</v>
          </cell>
          <cell r="F428">
            <v>0</v>
          </cell>
          <cell r="G428">
            <v>0</v>
          </cell>
          <cell r="H428">
            <v>1</v>
          </cell>
          <cell r="I428">
            <v>1</v>
          </cell>
          <cell r="J428">
            <v>1</v>
          </cell>
          <cell r="K428">
            <v>1</v>
          </cell>
          <cell r="L428">
            <v>1</v>
          </cell>
          <cell r="M428">
            <v>1</v>
          </cell>
          <cell r="N428">
            <v>1</v>
          </cell>
          <cell r="O428">
            <v>1</v>
          </cell>
          <cell r="P428">
            <v>1</v>
          </cell>
          <cell r="Q428">
            <v>1</v>
          </cell>
          <cell r="R428">
            <v>1</v>
          </cell>
          <cell r="S428">
            <v>1</v>
          </cell>
          <cell r="T428">
            <v>3</v>
          </cell>
          <cell r="U428">
            <v>3</v>
          </cell>
          <cell r="V428">
            <v>3</v>
          </cell>
          <cell r="W428">
            <v>3</v>
          </cell>
          <cell r="X428">
            <v>12</v>
          </cell>
        </row>
        <row r="429">
          <cell r="B429">
            <v>385</v>
          </cell>
          <cell r="C429">
            <v>26</v>
          </cell>
          <cell r="D429" t="str">
            <v>Непромышленные потребители НН</v>
          </cell>
          <cell r="E429">
            <v>1007</v>
          </cell>
          <cell r="F429">
            <v>0</v>
          </cell>
          <cell r="G429">
            <v>0</v>
          </cell>
          <cell r="H429">
            <v>1</v>
          </cell>
          <cell r="I429">
            <v>1</v>
          </cell>
          <cell r="J429">
            <v>1</v>
          </cell>
          <cell r="K429">
            <v>1</v>
          </cell>
          <cell r="L429">
            <v>1</v>
          </cell>
          <cell r="M429">
            <v>1</v>
          </cell>
          <cell r="N429">
            <v>1</v>
          </cell>
          <cell r="O429">
            <v>1</v>
          </cell>
          <cell r="P429">
            <v>1</v>
          </cell>
          <cell r="Q429">
            <v>1</v>
          </cell>
          <cell r="R429">
            <v>1</v>
          </cell>
          <cell r="S429">
            <v>1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</row>
        <row r="430">
          <cell r="B430">
            <v>0</v>
          </cell>
          <cell r="C430">
            <v>12</v>
          </cell>
          <cell r="D430" t="str">
            <v>ОАО "РИТЭКНадымнефть"</v>
          </cell>
          <cell r="E430">
            <v>0</v>
          </cell>
          <cell r="F430">
            <v>0</v>
          </cell>
          <cell r="G430">
            <v>0</v>
          </cell>
          <cell r="H430">
            <v>3.9</v>
          </cell>
          <cell r="I430">
            <v>3.6</v>
          </cell>
          <cell r="J430">
            <v>3.4</v>
          </cell>
          <cell r="K430">
            <v>2.4</v>
          </cell>
          <cell r="L430">
            <v>1</v>
          </cell>
          <cell r="M430">
            <v>1</v>
          </cell>
          <cell r="N430">
            <v>1</v>
          </cell>
          <cell r="O430">
            <v>1</v>
          </cell>
          <cell r="P430">
            <v>1.2000000000000002</v>
          </cell>
          <cell r="Q430">
            <v>2.9</v>
          </cell>
          <cell r="R430">
            <v>3.9</v>
          </cell>
          <cell r="S430">
            <v>3.9</v>
          </cell>
          <cell r="T430">
            <v>10.9</v>
          </cell>
          <cell r="U430">
            <v>4.4000000000000004</v>
          </cell>
          <cell r="V430">
            <v>3.2</v>
          </cell>
          <cell r="W430">
            <v>10.7</v>
          </cell>
          <cell r="X430">
            <v>29.199999999999996</v>
          </cell>
        </row>
        <row r="431">
          <cell r="B431">
            <v>385</v>
          </cell>
          <cell r="C431">
            <v>12</v>
          </cell>
          <cell r="D431" t="str">
            <v>Пром. до 750 кВА   СН2</v>
          </cell>
          <cell r="E431">
            <v>1014</v>
          </cell>
          <cell r="F431">
            <v>0</v>
          </cell>
          <cell r="G431">
            <v>0</v>
          </cell>
          <cell r="H431">
            <v>3.5</v>
          </cell>
          <cell r="I431">
            <v>3.2</v>
          </cell>
          <cell r="J431">
            <v>3</v>
          </cell>
          <cell r="K431">
            <v>2</v>
          </cell>
          <cell r="L431">
            <v>0.6</v>
          </cell>
          <cell r="M431">
            <v>0.6</v>
          </cell>
          <cell r="N431">
            <v>0.6</v>
          </cell>
          <cell r="O431">
            <v>0.6</v>
          </cell>
          <cell r="P431">
            <v>0.8</v>
          </cell>
          <cell r="Q431">
            <v>2.5</v>
          </cell>
          <cell r="R431">
            <v>3.5</v>
          </cell>
          <cell r="S431">
            <v>3.5</v>
          </cell>
          <cell r="T431">
            <v>9.6999999999999993</v>
          </cell>
          <cell r="U431">
            <v>3.2</v>
          </cell>
          <cell r="V431">
            <v>2</v>
          </cell>
          <cell r="W431">
            <v>9.5</v>
          </cell>
          <cell r="X431">
            <v>24.4</v>
          </cell>
        </row>
        <row r="432">
          <cell r="B432">
            <v>386</v>
          </cell>
          <cell r="C432">
            <v>12</v>
          </cell>
          <cell r="D432" t="str">
            <v>Пром. до 750 кВА   СН2</v>
          </cell>
          <cell r="E432">
            <v>1014</v>
          </cell>
          <cell r="F432">
            <v>0</v>
          </cell>
          <cell r="G432">
            <v>0</v>
          </cell>
          <cell r="H432">
            <v>3.5</v>
          </cell>
          <cell r="I432">
            <v>3.2</v>
          </cell>
          <cell r="J432">
            <v>3</v>
          </cell>
          <cell r="K432">
            <v>2</v>
          </cell>
          <cell r="L432">
            <v>0.6</v>
          </cell>
          <cell r="M432">
            <v>0.6</v>
          </cell>
          <cell r="N432">
            <v>0.6</v>
          </cell>
          <cell r="O432">
            <v>0.6</v>
          </cell>
          <cell r="P432">
            <v>0.8</v>
          </cell>
          <cell r="Q432">
            <v>2.5</v>
          </cell>
          <cell r="R432">
            <v>3.5</v>
          </cell>
          <cell r="S432">
            <v>3.5</v>
          </cell>
          <cell r="T432">
            <v>9.6999999999999993</v>
          </cell>
          <cell r="U432">
            <v>3.2</v>
          </cell>
          <cell r="V432">
            <v>2</v>
          </cell>
          <cell r="W432">
            <v>9.5</v>
          </cell>
          <cell r="X432">
            <v>24.4</v>
          </cell>
        </row>
        <row r="433">
          <cell r="B433">
            <v>0</v>
          </cell>
          <cell r="C433">
            <v>26</v>
          </cell>
          <cell r="D433" t="str">
            <v>"Упраление безопасности" ООО НГП</v>
          </cell>
          <cell r="E433">
            <v>1004</v>
          </cell>
          <cell r="F433">
            <v>1012</v>
          </cell>
          <cell r="G433">
            <v>0</v>
          </cell>
          <cell r="H433">
            <v>13</v>
          </cell>
          <cell r="I433">
            <v>11</v>
          </cell>
          <cell r="J433">
            <v>10</v>
          </cell>
          <cell r="K433">
            <v>9</v>
          </cell>
          <cell r="L433">
            <v>8</v>
          </cell>
          <cell r="M433">
            <v>7</v>
          </cell>
          <cell r="N433">
            <v>7</v>
          </cell>
          <cell r="O433">
            <v>7</v>
          </cell>
          <cell r="P433">
            <v>7</v>
          </cell>
          <cell r="Q433">
            <v>9</v>
          </cell>
          <cell r="R433">
            <v>10</v>
          </cell>
          <cell r="S433">
            <v>11</v>
          </cell>
          <cell r="T433">
            <v>34</v>
          </cell>
          <cell r="U433">
            <v>24</v>
          </cell>
          <cell r="V433">
            <v>21</v>
          </cell>
          <cell r="W433">
            <v>30</v>
          </cell>
          <cell r="X433">
            <v>109</v>
          </cell>
        </row>
        <row r="434">
          <cell r="B434">
            <v>386</v>
          </cell>
          <cell r="C434">
            <v>15</v>
          </cell>
          <cell r="D434" t="str">
            <v>Пром. до 750 кВА   НН</v>
          </cell>
          <cell r="E434">
            <v>1007</v>
          </cell>
          <cell r="F434">
            <v>0</v>
          </cell>
          <cell r="G434">
            <v>0</v>
          </cell>
          <cell r="H434">
            <v>12</v>
          </cell>
          <cell r="I434">
            <v>10</v>
          </cell>
          <cell r="J434">
            <v>9</v>
          </cell>
          <cell r="K434">
            <v>8</v>
          </cell>
          <cell r="L434">
            <v>7</v>
          </cell>
          <cell r="M434">
            <v>6</v>
          </cell>
          <cell r="N434">
            <v>6</v>
          </cell>
          <cell r="O434">
            <v>6</v>
          </cell>
          <cell r="P434">
            <v>6</v>
          </cell>
          <cell r="Q434">
            <v>8</v>
          </cell>
          <cell r="R434">
            <v>9</v>
          </cell>
          <cell r="S434">
            <v>10</v>
          </cell>
          <cell r="T434">
            <v>31</v>
          </cell>
          <cell r="U434">
            <v>21</v>
          </cell>
          <cell r="V434">
            <v>18</v>
          </cell>
          <cell r="W434">
            <v>27</v>
          </cell>
          <cell r="X434">
            <v>97</v>
          </cell>
        </row>
        <row r="435">
          <cell r="B435">
            <v>387</v>
          </cell>
          <cell r="C435">
            <v>15</v>
          </cell>
          <cell r="D435" t="str">
            <v>Пром. до 750 кВА   НН</v>
          </cell>
          <cell r="E435">
            <v>1007</v>
          </cell>
          <cell r="F435">
            <v>0</v>
          </cell>
          <cell r="G435">
            <v>0</v>
          </cell>
          <cell r="H435">
            <v>12</v>
          </cell>
          <cell r="I435">
            <v>10</v>
          </cell>
          <cell r="J435">
            <v>9</v>
          </cell>
          <cell r="K435">
            <v>8</v>
          </cell>
          <cell r="L435">
            <v>7</v>
          </cell>
          <cell r="M435">
            <v>6</v>
          </cell>
          <cell r="N435">
            <v>6</v>
          </cell>
          <cell r="O435">
            <v>6</v>
          </cell>
          <cell r="P435">
            <v>6</v>
          </cell>
          <cell r="Q435">
            <v>8</v>
          </cell>
          <cell r="R435">
            <v>9</v>
          </cell>
          <cell r="S435">
            <v>10</v>
          </cell>
          <cell r="T435">
            <v>31</v>
          </cell>
          <cell r="U435">
            <v>21</v>
          </cell>
          <cell r="V435">
            <v>18</v>
          </cell>
          <cell r="W435">
            <v>27</v>
          </cell>
          <cell r="X435">
            <v>97</v>
          </cell>
        </row>
        <row r="436">
          <cell r="B436">
            <v>0</v>
          </cell>
          <cell r="C436">
            <v>16</v>
          </cell>
          <cell r="D436" t="str">
            <v>ПТУ "Надымгазремонт"</v>
          </cell>
          <cell r="E436">
            <v>1006</v>
          </cell>
          <cell r="F436">
            <v>0</v>
          </cell>
          <cell r="G436">
            <v>0</v>
          </cell>
          <cell r="H436">
            <v>53.5</v>
          </cell>
          <cell r="I436">
            <v>50.1</v>
          </cell>
          <cell r="J436">
            <v>35.300000000000004</v>
          </cell>
          <cell r="K436">
            <v>38.800000000000004</v>
          </cell>
          <cell r="L436">
            <v>35</v>
          </cell>
          <cell r="M436">
            <v>30.9</v>
          </cell>
          <cell r="N436">
            <v>29.9</v>
          </cell>
          <cell r="O436">
            <v>31.6</v>
          </cell>
          <cell r="P436">
            <v>42.4</v>
          </cell>
          <cell r="Q436">
            <v>45.2</v>
          </cell>
          <cell r="R436">
            <v>47.4</v>
          </cell>
          <cell r="S436">
            <v>51</v>
          </cell>
          <cell r="T436">
            <v>138.9</v>
          </cell>
          <cell r="U436">
            <v>104.70000000000002</v>
          </cell>
          <cell r="V436">
            <v>103.9</v>
          </cell>
          <cell r="W436">
            <v>143.6</v>
          </cell>
          <cell r="X436">
            <v>491.09999999999997</v>
          </cell>
        </row>
        <row r="437">
          <cell r="B437">
            <v>387</v>
          </cell>
          <cell r="C437">
            <v>12</v>
          </cell>
          <cell r="D437" t="str">
            <v>Пром. до 750 кВА   СН2</v>
          </cell>
          <cell r="E437">
            <v>1007</v>
          </cell>
          <cell r="F437">
            <v>0</v>
          </cell>
          <cell r="G437">
            <v>0</v>
          </cell>
          <cell r="H437">
            <v>48.5</v>
          </cell>
          <cell r="I437">
            <v>44.6</v>
          </cell>
          <cell r="J437">
            <v>31.1</v>
          </cell>
          <cell r="K437">
            <v>35.6</v>
          </cell>
          <cell r="L437">
            <v>31.3</v>
          </cell>
          <cell r="M437">
            <v>27.2</v>
          </cell>
          <cell r="N437">
            <v>26.7</v>
          </cell>
          <cell r="O437">
            <v>27.6</v>
          </cell>
          <cell r="P437">
            <v>37.1</v>
          </cell>
          <cell r="Q437">
            <v>41</v>
          </cell>
          <cell r="R437">
            <v>43</v>
          </cell>
          <cell r="S437">
            <v>46</v>
          </cell>
          <cell r="T437">
            <v>124.19999999999999</v>
          </cell>
          <cell r="U437">
            <v>94.100000000000009</v>
          </cell>
          <cell r="V437">
            <v>91.4</v>
          </cell>
          <cell r="W437">
            <v>130</v>
          </cell>
          <cell r="X437">
            <v>439.7</v>
          </cell>
        </row>
        <row r="438">
          <cell r="B438">
            <v>388</v>
          </cell>
          <cell r="C438">
            <v>12</v>
          </cell>
          <cell r="D438" t="str">
            <v>Пром. до 750 кВА   СН2</v>
          </cell>
          <cell r="E438">
            <v>1007</v>
          </cell>
          <cell r="F438">
            <v>0</v>
          </cell>
          <cell r="G438">
            <v>0</v>
          </cell>
          <cell r="H438">
            <v>48.5</v>
          </cell>
          <cell r="I438">
            <v>44.6</v>
          </cell>
          <cell r="J438">
            <v>31.1</v>
          </cell>
          <cell r="K438">
            <v>35.6</v>
          </cell>
          <cell r="L438">
            <v>31.3</v>
          </cell>
          <cell r="M438">
            <v>27.2</v>
          </cell>
          <cell r="N438">
            <v>26.7</v>
          </cell>
          <cell r="O438">
            <v>27.6</v>
          </cell>
          <cell r="P438">
            <v>37.1</v>
          </cell>
          <cell r="Q438">
            <v>41</v>
          </cell>
          <cell r="R438">
            <v>43</v>
          </cell>
          <cell r="S438">
            <v>46</v>
          </cell>
          <cell r="T438">
            <v>124.19999999999999</v>
          </cell>
          <cell r="U438">
            <v>94.100000000000009</v>
          </cell>
          <cell r="V438">
            <v>91.4</v>
          </cell>
          <cell r="W438">
            <v>130</v>
          </cell>
          <cell r="X438">
            <v>439.7</v>
          </cell>
        </row>
        <row r="439">
          <cell r="B439">
            <v>0</v>
          </cell>
          <cell r="C439">
            <v>26</v>
          </cell>
          <cell r="D439" t="str">
            <v>УМТС и К ООО "ТТГ"</v>
          </cell>
          <cell r="E439">
            <v>1001</v>
          </cell>
          <cell r="F439">
            <v>0</v>
          </cell>
          <cell r="G439">
            <v>0</v>
          </cell>
          <cell r="H439">
            <v>56</v>
          </cell>
          <cell r="I439">
            <v>52</v>
          </cell>
          <cell r="J439">
            <v>37</v>
          </cell>
          <cell r="K439">
            <v>36</v>
          </cell>
          <cell r="L439">
            <v>26</v>
          </cell>
          <cell r="M439">
            <v>19</v>
          </cell>
          <cell r="N439">
            <v>11</v>
          </cell>
          <cell r="O439">
            <v>15</v>
          </cell>
          <cell r="P439">
            <v>28</v>
          </cell>
          <cell r="Q439">
            <v>39</v>
          </cell>
          <cell r="R439">
            <v>44</v>
          </cell>
          <cell r="S439">
            <v>55</v>
          </cell>
          <cell r="T439">
            <v>145</v>
          </cell>
          <cell r="U439">
            <v>81</v>
          </cell>
          <cell r="V439">
            <v>54</v>
          </cell>
          <cell r="W439">
            <v>138</v>
          </cell>
          <cell r="X439">
            <v>418</v>
          </cell>
        </row>
        <row r="440">
          <cell r="B440">
            <v>388</v>
          </cell>
          <cell r="C440">
            <v>13</v>
          </cell>
          <cell r="D440" t="str">
            <v>Пром. до 750 кВА   СН2</v>
          </cell>
          <cell r="E440">
            <v>1007</v>
          </cell>
          <cell r="F440">
            <v>0</v>
          </cell>
          <cell r="G440">
            <v>0</v>
          </cell>
          <cell r="H440">
            <v>13</v>
          </cell>
          <cell r="I440">
            <v>12</v>
          </cell>
          <cell r="J440">
            <v>10</v>
          </cell>
          <cell r="K440">
            <v>8</v>
          </cell>
          <cell r="L440">
            <v>4</v>
          </cell>
          <cell r="M440">
            <v>5</v>
          </cell>
          <cell r="N440">
            <v>3</v>
          </cell>
          <cell r="O440">
            <v>5</v>
          </cell>
          <cell r="P440">
            <v>8</v>
          </cell>
          <cell r="Q440">
            <v>11</v>
          </cell>
          <cell r="R440">
            <v>12</v>
          </cell>
          <cell r="S440">
            <v>13</v>
          </cell>
          <cell r="T440">
            <v>35</v>
          </cell>
          <cell r="U440">
            <v>17</v>
          </cell>
          <cell r="V440">
            <v>16</v>
          </cell>
          <cell r="W440">
            <v>36</v>
          </cell>
          <cell r="X440">
            <v>104</v>
          </cell>
        </row>
        <row r="441">
          <cell r="B441">
            <v>389</v>
          </cell>
          <cell r="C441">
            <v>13</v>
          </cell>
          <cell r="D441" t="str">
            <v>Пром. до 750 кВА   СН2</v>
          </cell>
          <cell r="E441">
            <v>1007</v>
          </cell>
          <cell r="F441">
            <v>0</v>
          </cell>
          <cell r="G441">
            <v>0</v>
          </cell>
          <cell r="H441">
            <v>13</v>
          </cell>
          <cell r="I441">
            <v>12</v>
          </cell>
          <cell r="J441">
            <v>10</v>
          </cell>
          <cell r="K441">
            <v>8</v>
          </cell>
          <cell r="L441">
            <v>4</v>
          </cell>
          <cell r="M441">
            <v>5</v>
          </cell>
          <cell r="N441">
            <v>3</v>
          </cell>
          <cell r="O441">
            <v>5</v>
          </cell>
          <cell r="P441">
            <v>8</v>
          </cell>
          <cell r="Q441">
            <v>11</v>
          </cell>
          <cell r="R441">
            <v>12</v>
          </cell>
          <cell r="S441">
            <v>13</v>
          </cell>
          <cell r="T441">
            <v>35</v>
          </cell>
          <cell r="U441">
            <v>17</v>
          </cell>
          <cell r="V441">
            <v>16</v>
          </cell>
          <cell r="W441">
            <v>36</v>
          </cell>
          <cell r="X441">
            <v>104</v>
          </cell>
        </row>
        <row r="442">
          <cell r="B442">
            <v>0</v>
          </cell>
          <cell r="C442">
            <v>12</v>
          </cell>
          <cell r="D442" t="str">
            <v>ООО "Северагропродукт"</v>
          </cell>
          <cell r="E442">
            <v>1006</v>
          </cell>
          <cell r="F442">
            <v>0</v>
          </cell>
          <cell r="G442">
            <v>0</v>
          </cell>
          <cell r="H442">
            <v>4</v>
          </cell>
          <cell r="I442">
            <v>3</v>
          </cell>
          <cell r="J442">
            <v>3.5</v>
          </cell>
          <cell r="K442">
            <v>3.3</v>
          </cell>
          <cell r="L442">
            <v>2</v>
          </cell>
          <cell r="M442">
            <v>3</v>
          </cell>
          <cell r="N442">
            <v>3</v>
          </cell>
          <cell r="O442">
            <v>3</v>
          </cell>
          <cell r="P442">
            <v>3</v>
          </cell>
          <cell r="Q442">
            <v>3</v>
          </cell>
          <cell r="R442">
            <v>3.5</v>
          </cell>
          <cell r="S442">
            <v>3.5</v>
          </cell>
          <cell r="T442">
            <v>10.5</v>
          </cell>
          <cell r="U442">
            <v>8.3000000000000007</v>
          </cell>
          <cell r="V442">
            <v>9</v>
          </cell>
          <cell r="W442">
            <v>10</v>
          </cell>
          <cell r="X442">
            <v>37.799999999999997</v>
          </cell>
        </row>
        <row r="443">
          <cell r="B443">
            <v>389</v>
          </cell>
          <cell r="C443">
            <v>23</v>
          </cell>
          <cell r="D443" t="str">
            <v>Непромышленные потребители СН2</v>
          </cell>
          <cell r="E443">
            <v>1007</v>
          </cell>
          <cell r="F443">
            <v>0</v>
          </cell>
          <cell r="G443">
            <v>0</v>
          </cell>
          <cell r="H443">
            <v>4</v>
          </cell>
          <cell r="I443">
            <v>3</v>
          </cell>
          <cell r="J443">
            <v>3.5</v>
          </cell>
          <cell r="K443">
            <v>3.3</v>
          </cell>
          <cell r="L443">
            <v>2</v>
          </cell>
          <cell r="M443">
            <v>3</v>
          </cell>
          <cell r="N443">
            <v>3</v>
          </cell>
          <cell r="O443">
            <v>3</v>
          </cell>
          <cell r="P443">
            <v>3</v>
          </cell>
          <cell r="Q443">
            <v>3</v>
          </cell>
          <cell r="R443">
            <v>3.5</v>
          </cell>
          <cell r="S443">
            <v>3.5</v>
          </cell>
          <cell r="T443">
            <v>10.5</v>
          </cell>
          <cell r="U443">
            <v>8.3000000000000007</v>
          </cell>
          <cell r="V443">
            <v>9</v>
          </cell>
          <cell r="W443">
            <v>10</v>
          </cell>
          <cell r="X443">
            <v>37.799999999999997</v>
          </cell>
        </row>
        <row r="444">
          <cell r="B444">
            <v>390</v>
          </cell>
          <cell r="C444">
            <v>23</v>
          </cell>
          <cell r="D444" t="str">
            <v>Непромышленные потребители СН2</v>
          </cell>
          <cell r="E444">
            <v>1007</v>
          </cell>
          <cell r="F444">
            <v>0</v>
          </cell>
          <cell r="G444">
            <v>0</v>
          </cell>
          <cell r="H444">
            <v>4</v>
          </cell>
          <cell r="I444">
            <v>3</v>
          </cell>
          <cell r="J444">
            <v>3.5</v>
          </cell>
          <cell r="K444">
            <v>3.3</v>
          </cell>
          <cell r="L444">
            <v>2</v>
          </cell>
          <cell r="M444">
            <v>3</v>
          </cell>
          <cell r="N444">
            <v>3</v>
          </cell>
          <cell r="O444">
            <v>3</v>
          </cell>
          <cell r="P444">
            <v>3</v>
          </cell>
          <cell r="Q444">
            <v>3</v>
          </cell>
          <cell r="R444">
            <v>3.5</v>
          </cell>
          <cell r="S444">
            <v>3.5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</row>
        <row r="445">
          <cell r="B445">
            <v>0</v>
          </cell>
          <cell r="C445">
            <v>12</v>
          </cell>
          <cell r="D445" t="str">
            <v>МУП "Северянка"</v>
          </cell>
          <cell r="E445">
            <v>0</v>
          </cell>
          <cell r="F445">
            <v>0</v>
          </cell>
          <cell r="G445">
            <v>0</v>
          </cell>
          <cell r="H445">
            <v>1.3</v>
          </cell>
          <cell r="I445">
            <v>0.8</v>
          </cell>
          <cell r="J445">
            <v>1</v>
          </cell>
          <cell r="K445">
            <v>0.9</v>
          </cell>
          <cell r="L445">
            <v>0.7</v>
          </cell>
          <cell r="M445">
            <v>0.8</v>
          </cell>
          <cell r="N445">
            <v>0.7</v>
          </cell>
          <cell r="O445">
            <v>0.6</v>
          </cell>
          <cell r="P445">
            <v>0.7</v>
          </cell>
          <cell r="Q445">
            <v>0.7</v>
          </cell>
          <cell r="R445">
            <v>0.8</v>
          </cell>
          <cell r="S445">
            <v>1.1000000000000001</v>
          </cell>
          <cell r="T445">
            <v>3.1</v>
          </cell>
          <cell r="U445">
            <v>2.4000000000000004</v>
          </cell>
          <cell r="V445">
            <v>1.9999999999999998</v>
          </cell>
          <cell r="W445">
            <v>2.6</v>
          </cell>
          <cell r="X445">
            <v>10.1</v>
          </cell>
        </row>
        <row r="446">
          <cell r="B446">
            <v>390</v>
          </cell>
          <cell r="C446">
            <v>11</v>
          </cell>
          <cell r="D446" t="str">
            <v>Пром. до 750 кВА   ВН</v>
          </cell>
          <cell r="E446">
            <v>0</v>
          </cell>
          <cell r="F446">
            <v>0</v>
          </cell>
          <cell r="G446">
            <v>0</v>
          </cell>
          <cell r="H446">
            <v>1.3</v>
          </cell>
          <cell r="I446">
            <v>0.8</v>
          </cell>
          <cell r="J446">
            <v>1</v>
          </cell>
          <cell r="K446">
            <v>0.9</v>
          </cell>
          <cell r="L446">
            <v>0.7</v>
          </cell>
          <cell r="M446">
            <v>0.8</v>
          </cell>
          <cell r="N446">
            <v>0.7</v>
          </cell>
          <cell r="O446">
            <v>0.6</v>
          </cell>
          <cell r="P446">
            <v>0.7</v>
          </cell>
          <cell r="Q446">
            <v>0.7</v>
          </cell>
          <cell r="R446">
            <v>0.8</v>
          </cell>
          <cell r="S446">
            <v>1.1000000000000001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</row>
        <row r="447">
          <cell r="B447">
            <v>391</v>
          </cell>
          <cell r="C447">
            <v>11</v>
          </cell>
          <cell r="D447" t="str">
            <v>Пром. до 750 кВА   ВН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</row>
        <row r="448">
          <cell r="B448">
            <v>0</v>
          </cell>
          <cell r="C448">
            <v>26</v>
          </cell>
          <cell r="D448" t="str">
            <v>Мед.Страх. ЯНАО</v>
          </cell>
          <cell r="E448">
            <v>1007</v>
          </cell>
          <cell r="F448">
            <v>1012</v>
          </cell>
          <cell r="G448">
            <v>0</v>
          </cell>
          <cell r="H448">
            <v>1.3</v>
          </cell>
          <cell r="I448">
            <v>1.1000000000000001</v>
          </cell>
          <cell r="J448">
            <v>1</v>
          </cell>
          <cell r="K448">
            <v>1</v>
          </cell>
          <cell r="L448">
            <v>0.8</v>
          </cell>
          <cell r="M448">
            <v>0.8</v>
          </cell>
          <cell r="N448">
            <v>0.8</v>
          </cell>
          <cell r="O448">
            <v>0.9</v>
          </cell>
          <cell r="P448">
            <v>1.1000000000000001</v>
          </cell>
          <cell r="Q448">
            <v>1.2</v>
          </cell>
          <cell r="R448">
            <v>1.3</v>
          </cell>
          <cell r="S448">
            <v>1.3</v>
          </cell>
          <cell r="T448">
            <v>3.4000000000000004</v>
          </cell>
          <cell r="U448">
            <v>2.6</v>
          </cell>
          <cell r="V448">
            <v>2.8000000000000003</v>
          </cell>
          <cell r="W448">
            <v>3.8</v>
          </cell>
          <cell r="X448">
            <v>12.600000000000001</v>
          </cell>
        </row>
        <row r="449">
          <cell r="B449">
            <v>391</v>
          </cell>
          <cell r="C449">
            <v>26</v>
          </cell>
          <cell r="D449" t="str">
            <v>Непромышленные потребители НН</v>
          </cell>
          <cell r="E449">
            <v>1007</v>
          </cell>
          <cell r="F449">
            <v>1012</v>
          </cell>
          <cell r="G449">
            <v>0</v>
          </cell>
          <cell r="H449">
            <v>1.3</v>
          </cell>
          <cell r="I449">
            <v>1.1000000000000001</v>
          </cell>
          <cell r="J449">
            <v>1</v>
          </cell>
          <cell r="K449">
            <v>1</v>
          </cell>
          <cell r="L449">
            <v>0.8</v>
          </cell>
          <cell r="M449">
            <v>0.8</v>
          </cell>
          <cell r="N449">
            <v>0.8</v>
          </cell>
          <cell r="O449">
            <v>0.9</v>
          </cell>
          <cell r="P449">
            <v>1.1000000000000001</v>
          </cell>
          <cell r="Q449">
            <v>1.2</v>
          </cell>
          <cell r="R449">
            <v>1.3</v>
          </cell>
          <cell r="S449">
            <v>1.3</v>
          </cell>
          <cell r="T449">
            <v>0.6</v>
          </cell>
          <cell r="U449">
            <v>0.6</v>
          </cell>
          <cell r="V449">
            <v>0.6</v>
          </cell>
          <cell r="W449">
            <v>0.6</v>
          </cell>
          <cell r="X449">
            <v>12.600000000000001</v>
          </cell>
        </row>
        <row r="450">
          <cell r="B450">
            <v>392</v>
          </cell>
          <cell r="C450">
            <v>26</v>
          </cell>
          <cell r="D450" t="str">
            <v>Непромышленные потребители НН</v>
          </cell>
          <cell r="E450">
            <v>1007</v>
          </cell>
          <cell r="F450">
            <v>1012</v>
          </cell>
          <cell r="G450">
            <v>0</v>
          </cell>
          <cell r="H450">
            <v>1.3</v>
          </cell>
          <cell r="I450">
            <v>1.1000000000000001</v>
          </cell>
          <cell r="J450">
            <v>1</v>
          </cell>
          <cell r="K450">
            <v>1</v>
          </cell>
          <cell r="L450">
            <v>0.8</v>
          </cell>
          <cell r="M450">
            <v>0.8</v>
          </cell>
          <cell r="N450">
            <v>0.8</v>
          </cell>
          <cell r="O450">
            <v>0.9</v>
          </cell>
          <cell r="P450">
            <v>1.1000000000000001</v>
          </cell>
          <cell r="Q450">
            <v>1.2</v>
          </cell>
          <cell r="R450">
            <v>1.3</v>
          </cell>
          <cell r="S450">
            <v>1.3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</row>
        <row r="451">
          <cell r="B451">
            <v>0</v>
          </cell>
          <cell r="C451">
            <v>12</v>
          </cell>
          <cell r="D451" t="str">
            <v>УСКиС ООО"Надымгазпром"</v>
          </cell>
          <cell r="E451">
            <v>0</v>
          </cell>
          <cell r="F451">
            <v>0</v>
          </cell>
          <cell r="G451">
            <v>0</v>
          </cell>
          <cell r="H451">
            <v>220</v>
          </cell>
          <cell r="I451">
            <v>183</v>
          </cell>
          <cell r="J451">
            <v>115</v>
          </cell>
          <cell r="K451">
            <v>128</v>
          </cell>
          <cell r="L451">
            <v>130</v>
          </cell>
          <cell r="M451">
            <v>170</v>
          </cell>
          <cell r="N451">
            <v>200</v>
          </cell>
          <cell r="O451">
            <v>220</v>
          </cell>
          <cell r="P451">
            <v>220</v>
          </cell>
          <cell r="Q451">
            <v>180</v>
          </cell>
          <cell r="R451">
            <v>150</v>
          </cell>
          <cell r="S451">
            <v>179</v>
          </cell>
          <cell r="T451">
            <v>518</v>
          </cell>
          <cell r="U451">
            <v>428</v>
          </cell>
          <cell r="V451">
            <v>640</v>
          </cell>
          <cell r="W451">
            <v>509</v>
          </cell>
          <cell r="X451">
            <v>2095</v>
          </cell>
        </row>
        <row r="452">
          <cell r="B452">
            <v>392</v>
          </cell>
          <cell r="C452">
            <v>12</v>
          </cell>
          <cell r="D452" t="str">
            <v>Пром. до 750 кВА   СН2</v>
          </cell>
          <cell r="E452">
            <v>1006</v>
          </cell>
          <cell r="F452">
            <v>0</v>
          </cell>
          <cell r="G452">
            <v>0</v>
          </cell>
          <cell r="H452">
            <v>214</v>
          </cell>
          <cell r="I452">
            <v>176</v>
          </cell>
          <cell r="J452">
            <v>110</v>
          </cell>
          <cell r="K452">
            <v>122</v>
          </cell>
          <cell r="L452">
            <v>125</v>
          </cell>
          <cell r="M452">
            <v>165</v>
          </cell>
          <cell r="N452">
            <v>195</v>
          </cell>
          <cell r="O452">
            <v>215</v>
          </cell>
          <cell r="P452">
            <v>214</v>
          </cell>
          <cell r="Q452">
            <v>175</v>
          </cell>
          <cell r="R452">
            <v>144</v>
          </cell>
          <cell r="S452">
            <v>172</v>
          </cell>
          <cell r="T452">
            <v>500</v>
          </cell>
          <cell r="U452">
            <v>412</v>
          </cell>
          <cell r="V452">
            <v>624</v>
          </cell>
          <cell r="W452">
            <v>491</v>
          </cell>
          <cell r="X452">
            <v>2027</v>
          </cell>
        </row>
        <row r="453">
          <cell r="B453">
            <v>393</v>
          </cell>
          <cell r="C453">
            <v>12</v>
          </cell>
          <cell r="D453" t="str">
            <v>Пром. до 750 кВА   СН2</v>
          </cell>
          <cell r="E453">
            <v>1006</v>
          </cell>
          <cell r="F453">
            <v>0</v>
          </cell>
          <cell r="G453">
            <v>0</v>
          </cell>
          <cell r="H453">
            <v>214</v>
          </cell>
          <cell r="I453">
            <v>176</v>
          </cell>
          <cell r="J453">
            <v>110</v>
          </cell>
          <cell r="K453">
            <v>122</v>
          </cell>
          <cell r="L453">
            <v>125</v>
          </cell>
          <cell r="M453">
            <v>165</v>
          </cell>
          <cell r="N453">
            <v>195</v>
          </cell>
          <cell r="O453">
            <v>215</v>
          </cell>
          <cell r="P453">
            <v>214</v>
          </cell>
          <cell r="Q453">
            <v>175</v>
          </cell>
          <cell r="R453">
            <v>144</v>
          </cell>
          <cell r="S453">
            <v>172</v>
          </cell>
          <cell r="T453">
            <v>500</v>
          </cell>
          <cell r="U453">
            <v>412</v>
          </cell>
          <cell r="V453">
            <v>624</v>
          </cell>
          <cell r="W453">
            <v>491</v>
          </cell>
          <cell r="X453">
            <v>2027</v>
          </cell>
        </row>
        <row r="454">
          <cell r="B454">
            <v>0</v>
          </cell>
          <cell r="C454">
            <v>15</v>
          </cell>
          <cell r="D454" t="str">
            <v>ОАО "Северспецподводстрой"</v>
          </cell>
          <cell r="E454">
            <v>1006</v>
          </cell>
          <cell r="F454">
            <v>0</v>
          </cell>
          <cell r="G454">
            <v>0</v>
          </cell>
          <cell r="H454">
            <v>4.5</v>
          </cell>
          <cell r="I454">
            <v>3.5</v>
          </cell>
          <cell r="J454">
            <v>3.5</v>
          </cell>
          <cell r="K454">
            <v>3</v>
          </cell>
          <cell r="L454">
            <v>2.5</v>
          </cell>
          <cell r="M454">
            <v>2.5</v>
          </cell>
          <cell r="N454">
            <v>2.5</v>
          </cell>
          <cell r="O454">
            <v>3</v>
          </cell>
          <cell r="P454">
            <v>3</v>
          </cell>
          <cell r="Q454">
            <v>3.5</v>
          </cell>
          <cell r="R454">
            <v>3.5</v>
          </cell>
          <cell r="S454">
            <v>4.5</v>
          </cell>
          <cell r="T454">
            <v>11.5</v>
          </cell>
          <cell r="U454">
            <v>8</v>
          </cell>
          <cell r="V454">
            <v>8.5</v>
          </cell>
          <cell r="W454">
            <v>11.5</v>
          </cell>
          <cell r="X454">
            <v>39.5</v>
          </cell>
        </row>
        <row r="455">
          <cell r="B455">
            <v>393</v>
          </cell>
          <cell r="C455">
            <v>12</v>
          </cell>
          <cell r="D455" t="str">
            <v>Пром. до 750 кВА   СН2</v>
          </cell>
          <cell r="E455">
            <v>1004</v>
          </cell>
          <cell r="F455">
            <v>1001</v>
          </cell>
          <cell r="G455">
            <v>0</v>
          </cell>
          <cell r="H455">
            <v>4.5</v>
          </cell>
          <cell r="I455">
            <v>3.5</v>
          </cell>
          <cell r="J455">
            <v>3.5</v>
          </cell>
          <cell r="K455">
            <v>3</v>
          </cell>
          <cell r="L455">
            <v>2.5</v>
          </cell>
          <cell r="M455">
            <v>2.5</v>
          </cell>
          <cell r="N455">
            <v>2.5</v>
          </cell>
          <cell r="O455">
            <v>3</v>
          </cell>
          <cell r="P455">
            <v>3</v>
          </cell>
          <cell r="Q455">
            <v>3.5</v>
          </cell>
          <cell r="R455">
            <v>3.5</v>
          </cell>
          <cell r="S455">
            <v>4.5</v>
          </cell>
          <cell r="T455">
            <v>11.5</v>
          </cell>
          <cell r="U455">
            <v>8</v>
          </cell>
          <cell r="V455">
            <v>8.5</v>
          </cell>
          <cell r="W455">
            <v>11.5</v>
          </cell>
          <cell r="X455">
            <v>39.5</v>
          </cell>
        </row>
        <row r="456">
          <cell r="B456">
            <v>394</v>
          </cell>
          <cell r="C456">
            <v>12</v>
          </cell>
          <cell r="D456" t="str">
            <v>Пром. до 750 кВА   СН2</v>
          </cell>
          <cell r="E456">
            <v>1004</v>
          </cell>
          <cell r="F456">
            <v>1001</v>
          </cell>
          <cell r="G456">
            <v>0</v>
          </cell>
          <cell r="H456">
            <v>4.5</v>
          </cell>
          <cell r="I456">
            <v>3.5</v>
          </cell>
          <cell r="J456">
            <v>3.5</v>
          </cell>
          <cell r="K456">
            <v>3</v>
          </cell>
          <cell r="L456">
            <v>2.5</v>
          </cell>
          <cell r="M456">
            <v>2.5</v>
          </cell>
          <cell r="N456">
            <v>2.5</v>
          </cell>
          <cell r="O456">
            <v>3</v>
          </cell>
          <cell r="P456">
            <v>3</v>
          </cell>
          <cell r="Q456">
            <v>3.5</v>
          </cell>
          <cell r="R456">
            <v>3.5</v>
          </cell>
          <cell r="S456">
            <v>4.5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</row>
        <row r="457">
          <cell r="B457">
            <v>0</v>
          </cell>
          <cell r="C457">
            <v>13</v>
          </cell>
          <cell r="D457" t="str">
            <v>Новый Абонент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</row>
        <row r="458">
          <cell r="B458">
            <v>394</v>
          </cell>
          <cell r="C458">
            <v>33</v>
          </cell>
          <cell r="D458" t="str">
            <v>Непром. Бюджетные НН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</row>
        <row r="459">
          <cell r="B459">
            <v>395</v>
          </cell>
          <cell r="C459">
            <v>33</v>
          </cell>
          <cell r="D459" t="str">
            <v>Непром. Бюджетные НН</v>
          </cell>
          <cell r="E459">
            <v>0</v>
          </cell>
          <cell r="F459">
            <v>0</v>
          </cell>
          <cell r="G459">
            <v>0</v>
          </cell>
          <cell r="H459">
            <v>4.4499999999999993</v>
          </cell>
          <cell r="I459">
            <v>3.65</v>
          </cell>
          <cell r="J459">
            <v>3.5100000000000002</v>
          </cell>
          <cell r="K459">
            <v>3.37</v>
          </cell>
          <cell r="L459">
            <v>1.54</v>
          </cell>
          <cell r="M459">
            <v>1.49</v>
          </cell>
          <cell r="N459">
            <v>1.26</v>
          </cell>
          <cell r="O459">
            <v>1.46</v>
          </cell>
          <cell r="P459">
            <v>1.55</v>
          </cell>
          <cell r="Q459">
            <v>3.1599999999999997</v>
          </cell>
          <cell r="R459">
            <v>3.3099999999999996</v>
          </cell>
          <cell r="S459">
            <v>3.85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</row>
        <row r="460">
          <cell r="B460">
            <v>0</v>
          </cell>
          <cell r="C460">
            <v>34</v>
          </cell>
          <cell r="D460" t="str">
            <v>ООО "Кристалл"</v>
          </cell>
          <cell r="E460">
            <v>0</v>
          </cell>
          <cell r="F460">
            <v>0</v>
          </cell>
          <cell r="G460">
            <v>0</v>
          </cell>
          <cell r="H460">
            <v>4.4499999999999993</v>
          </cell>
          <cell r="I460">
            <v>3.65</v>
          </cell>
          <cell r="J460">
            <v>3.5100000000000002</v>
          </cell>
          <cell r="K460">
            <v>3.37</v>
          </cell>
          <cell r="L460">
            <v>1.54</v>
          </cell>
          <cell r="M460">
            <v>1.49</v>
          </cell>
          <cell r="N460">
            <v>1.26</v>
          </cell>
          <cell r="O460">
            <v>1.46</v>
          </cell>
          <cell r="P460">
            <v>1.55</v>
          </cell>
          <cell r="Q460">
            <v>3.1599999999999997</v>
          </cell>
          <cell r="R460">
            <v>3.3099999999999996</v>
          </cell>
          <cell r="S460">
            <v>3.85</v>
          </cell>
          <cell r="T460">
            <v>11.61</v>
          </cell>
          <cell r="U460">
            <v>6.4</v>
          </cell>
          <cell r="V460">
            <v>4.2699999999999996</v>
          </cell>
          <cell r="W460">
            <v>10.319999999999999</v>
          </cell>
          <cell r="X460">
            <v>32.6</v>
          </cell>
        </row>
        <row r="461">
          <cell r="B461">
            <v>395</v>
          </cell>
          <cell r="C461">
            <v>26</v>
          </cell>
          <cell r="D461" t="str">
            <v>Непромышленные потребители НН</v>
          </cell>
          <cell r="E461">
            <v>1007</v>
          </cell>
          <cell r="F461">
            <v>1012</v>
          </cell>
          <cell r="G461">
            <v>0</v>
          </cell>
          <cell r="H461">
            <v>4.0999999999999996</v>
          </cell>
          <cell r="I461">
            <v>3.3</v>
          </cell>
          <cell r="J461">
            <v>3.16</v>
          </cell>
          <cell r="K461">
            <v>3.09</v>
          </cell>
          <cell r="L461">
            <v>1.29</v>
          </cell>
          <cell r="M461">
            <v>1.29</v>
          </cell>
          <cell r="N461">
            <v>1.06</v>
          </cell>
          <cell r="O461">
            <v>1.18</v>
          </cell>
          <cell r="P461">
            <v>1.25</v>
          </cell>
          <cell r="Q461">
            <v>2.86</v>
          </cell>
          <cell r="R461">
            <v>3.01</v>
          </cell>
          <cell r="S461">
            <v>3.5</v>
          </cell>
          <cell r="T461">
            <v>10.559999999999999</v>
          </cell>
          <cell r="U461">
            <v>5.67</v>
          </cell>
          <cell r="V461">
            <v>3.49</v>
          </cell>
          <cell r="W461">
            <v>9.3699999999999992</v>
          </cell>
          <cell r="X461">
            <v>29.089999999999996</v>
          </cell>
        </row>
        <row r="462">
          <cell r="B462">
            <v>396</v>
          </cell>
          <cell r="C462">
            <v>26</v>
          </cell>
          <cell r="D462" t="str">
            <v>Непромышленные потребители НН</v>
          </cell>
          <cell r="E462">
            <v>1007</v>
          </cell>
          <cell r="F462">
            <v>1012</v>
          </cell>
          <cell r="G462">
            <v>0</v>
          </cell>
          <cell r="H462">
            <v>4.0999999999999996</v>
          </cell>
          <cell r="I462">
            <v>3.3</v>
          </cell>
          <cell r="J462">
            <v>3.16</v>
          </cell>
          <cell r="K462">
            <v>3.09</v>
          </cell>
          <cell r="L462">
            <v>1.29</v>
          </cell>
          <cell r="M462">
            <v>1.29</v>
          </cell>
          <cell r="N462">
            <v>1.06</v>
          </cell>
          <cell r="O462">
            <v>1.18</v>
          </cell>
          <cell r="P462">
            <v>1.25</v>
          </cell>
          <cell r="Q462">
            <v>2.86</v>
          </cell>
          <cell r="R462">
            <v>3.01</v>
          </cell>
          <cell r="S462">
            <v>3.5</v>
          </cell>
          <cell r="T462">
            <v>10.559999999999999</v>
          </cell>
          <cell r="U462">
            <v>5.67</v>
          </cell>
          <cell r="V462">
            <v>3.49</v>
          </cell>
          <cell r="W462">
            <v>9.3699999999999992</v>
          </cell>
          <cell r="X462">
            <v>29.089999999999996</v>
          </cell>
        </row>
        <row r="463">
          <cell r="B463">
            <v>0</v>
          </cell>
          <cell r="C463">
            <v>15</v>
          </cell>
          <cell r="D463" t="str">
            <v>Служба технадзора ЯНАО</v>
          </cell>
          <cell r="E463">
            <v>1007</v>
          </cell>
          <cell r="F463">
            <v>1004</v>
          </cell>
          <cell r="G463">
            <v>1012</v>
          </cell>
          <cell r="H463">
            <v>0.25</v>
          </cell>
          <cell r="I463">
            <v>0.31</v>
          </cell>
          <cell r="J463">
            <v>0.31</v>
          </cell>
          <cell r="K463">
            <v>0.28000000000000003</v>
          </cell>
          <cell r="L463">
            <v>0.18</v>
          </cell>
          <cell r="M463">
            <v>0.12</v>
          </cell>
          <cell r="N463">
            <v>0.12</v>
          </cell>
          <cell r="O463">
            <v>0.18</v>
          </cell>
          <cell r="P463">
            <v>0.28000000000000003</v>
          </cell>
          <cell r="Q463">
            <v>0.28000000000000003</v>
          </cell>
          <cell r="R463">
            <v>0.28999999999999998</v>
          </cell>
          <cell r="S463">
            <v>0.3</v>
          </cell>
          <cell r="T463">
            <v>0.87000000000000011</v>
          </cell>
          <cell r="U463">
            <v>0.58000000000000007</v>
          </cell>
          <cell r="V463">
            <v>0.58000000000000007</v>
          </cell>
          <cell r="W463">
            <v>0.87000000000000011</v>
          </cell>
          <cell r="X463">
            <v>2.9000000000000004</v>
          </cell>
        </row>
        <row r="464">
          <cell r="B464">
            <v>396</v>
          </cell>
          <cell r="C464">
            <v>11</v>
          </cell>
          <cell r="D464" t="str">
            <v>Пром. до 750 кВА   ВН</v>
          </cell>
          <cell r="E464">
            <v>0</v>
          </cell>
          <cell r="F464">
            <v>0</v>
          </cell>
          <cell r="G464">
            <v>0</v>
          </cell>
          <cell r="H464">
            <v>0.25</v>
          </cell>
          <cell r="I464">
            <v>0.31</v>
          </cell>
          <cell r="J464">
            <v>0.31</v>
          </cell>
          <cell r="K464">
            <v>0.28000000000000003</v>
          </cell>
          <cell r="L464">
            <v>0.18</v>
          </cell>
          <cell r="M464">
            <v>0.12</v>
          </cell>
          <cell r="N464">
            <v>0.12</v>
          </cell>
          <cell r="O464">
            <v>0.18</v>
          </cell>
          <cell r="P464">
            <v>0.28000000000000003</v>
          </cell>
          <cell r="Q464">
            <v>0.28000000000000003</v>
          </cell>
          <cell r="R464">
            <v>0.28999999999999998</v>
          </cell>
          <cell r="S464">
            <v>0.3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</row>
        <row r="465">
          <cell r="B465">
            <v>397</v>
          </cell>
          <cell r="C465">
            <v>11</v>
          </cell>
          <cell r="D465" t="str">
            <v>Пром. до 750 кВА   ВН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</row>
        <row r="466">
          <cell r="B466">
            <v>0</v>
          </cell>
          <cell r="C466">
            <v>33</v>
          </cell>
          <cell r="D466" t="str">
            <v>ООО"Волна"</v>
          </cell>
          <cell r="E466">
            <v>1004</v>
          </cell>
          <cell r="F466">
            <v>1012</v>
          </cell>
          <cell r="G466">
            <v>0</v>
          </cell>
          <cell r="H466">
            <v>0.8</v>
          </cell>
          <cell r="I466">
            <v>0.8</v>
          </cell>
          <cell r="J466">
            <v>1</v>
          </cell>
          <cell r="K466">
            <v>0.8</v>
          </cell>
          <cell r="L466">
            <v>0.8</v>
          </cell>
          <cell r="M466">
            <v>1</v>
          </cell>
          <cell r="N466">
            <v>0.5</v>
          </cell>
          <cell r="O466">
            <v>0.6</v>
          </cell>
          <cell r="P466">
            <v>0.7</v>
          </cell>
          <cell r="Q466">
            <v>0.8</v>
          </cell>
          <cell r="R466">
            <v>0.8</v>
          </cell>
          <cell r="S466">
            <v>0.8</v>
          </cell>
          <cell r="T466">
            <v>2.6</v>
          </cell>
          <cell r="U466">
            <v>2.6</v>
          </cell>
          <cell r="V466">
            <v>1.8</v>
          </cell>
          <cell r="W466">
            <v>2.4000000000000004</v>
          </cell>
          <cell r="X466">
            <v>9.4</v>
          </cell>
        </row>
        <row r="467">
          <cell r="B467">
            <v>397</v>
          </cell>
          <cell r="C467">
            <v>26</v>
          </cell>
          <cell r="D467" t="str">
            <v>Непромышленные потребители НН</v>
          </cell>
          <cell r="E467">
            <v>1007</v>
          </cell>
          <cell r="F467">
            <v>1012</v>
          </cell>
          <cell r="G467">
            <v>0</v>
          </cell>
          <cell r="H467">
            <v>0.8</v>
          </cell>
          <cell r="I467">
            <v>0.8</v>
          </cell>
          <cell r="J467">
            <v>1</v>
          </cell>
          <cell r="K467">
            <v>0.8</v>
          </cell>
          <cell r="L467">
            <v>0.8</v>
          </cell>
          <cell r="M467">
            <v>1</v>
          </cell>
          <cell r="N467">
            <v>0.5</v>
          </cell>
          <cell r="O467">
            <v>0.6</v>
          </cell>
          <cell r="P467">
            <v>0.7</v>
          </cell>
          <cell r="Q467">
            <v>0.8</v>
          </cell>
          <cell r="R467">
            <v>0.8</v>
          </cell>
          <cell r="S467">
            <v>0.8</v>
          </cell>
          <cell r="T467">
            <v>2.6</v>
          </cell>
          <cell r="U467">
            <v>2.6</v>
          </cell>
          <cell r="V467">
            <v>1.8</v>
          </cell>
          <cell r="W467">
            <v>2.4000000000000004</v>
          </cell>
          <cell r="X467">
            <v>9.4</v>
          </cell>
        </row>
        <row r="468">
          <cell r="B468">
            <v>398</v>
          </cell>
          <cell r="C468">
            <v>26</v>
          </cell>
          <cell r="D468" t="str">
            <v>Непромышленные потребители НН</v>
          </cell>
          <cell r="E468">
            <v>1007</v>
          </cell>
          <cell r="F468">
            <v>1012</v>
          </cell>
          <cell r="G468">
            <v>0</v>
          </cell>
          <cell r="H468">
            <v>0.8</v>
          </cell>
          <cell r="I468">
            <v>0.8</v>
          </cell>
          <cell r="J468">
            <v>1</v>
          </cell>
          <cell r="K468">
            <v>0.8</v>
          </cell>
          <cell r="L468">
            <v>0.8</v>
          </cell>
          <cell r="M468">
            <v>1</v>
          </cell>
          <cell r="N468">
            <v>0.5</v>
          </cell>
          <cell r="O468">
            <v>0.6</v>
          </cell>
          <cell r="P468">
            <v>0.7</v>
          </cell>
          <cell r="Q468">
            <v>0.8</v>
          </cell>
          <cell r="R468">
            <v>0.8</v>
          </cell>
          <cell r="S468">
            <v>0.8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</row>
        <row r="469">
          <cell r="B469">
            <v>0</v>
          </cell>
          <cell r="C469">
            <v>17</v>
          </cell>
          <cell r="D469" t="str">
            <v>ООО "Елена"</v>
          </cell>
          <cell r="E469">
            <v>0</v>
          </cell>
          <cell r="F469">
            <v>0</v>
          </cell>
          <cell r="G469">
            <v>0</v>
          </cell>
          <cell r="H469">
            <v>7.5</v>
          </cell>
          <cell r="I469">
            <v>7.5</v>
          </cell>
          <cell r="J469">
            <v>14</v>
          </cell>
          <cell r="K469">
            <v>12</v>
          </cell>
          <cell r="L469">
            <v>11.5</v>
          </cell>
          <cell r="M469">
            <v>9.1999999999999993</v>
          </cell>
          <cell r="N469">
            <v>10.5</v>
          </cell>
          <cell r="O469">
            <v>10.5</v>
          </cell>
          <cell r="P469">
            <v>11</v>
          </cell>
          <cell r="Q469">
            <v>12</v>
          </cell>
          <cell r="R469">
            <v>13</v>
          </cell>
          <cell r="S469">
            <v>13.5</v>
          </cell>
          <cell r="T469">
            <v>29</v>
          </cell>
          <cell r="U469">
            <v>32.700000000000003</v>
          </cell>
          <cell r="V469">
            <v>32</v>
          </cell>
          <cell r="W469">
            <v>38.5</v>
          </cell>
          <cell r="X469">
            <v>132.19999999999999</v>
          </cell>
        </row>
        <row r="470">
          <cell r="B470">
            <v>398</v>
          </cell>
          <cell r="C470">
            <v>24</v>
          </cell>
          <cell r="D470" t="str">
            <v>Непромышленные потребители СН2</v>
          </cell>
          <cell r="E470">
            <v>1007</v>
          </cell>
          <cell r="F470">
            <v>1004</v>
          </cell>
          <cell r="G470">
            <v>0</v>
          </cell>
          <cell r="H470">
            <v>7.5</v>
          </cell>
          <cell r="I470">
            <v>7.5</v>
          </cell>
          <cell r="J470">
            <v>8</v>
          </cell>
          <cell r="K470">
            <v>7</v>
          </cell>
          <cell r="L470">
            <v>7</v>
          </cell>
          <cell r="M470">
            <v>5.2</v>
          </cell>
          <cell r="N470">
            <v>6.5</v>
          </cell>
          <cell r="O470">
            <v>6.5</v>
          </cell>
          <cell r="P470">
            <v>6.5</v>
          </cell>
          <cell r="Q470">
            <v>7</v>
          </cell>
          <cell r="R470">
            <v>7.5</v>
          </cell>
          <cell r="S470">
            <v>7.5</v>
          </cell>
          <cell r="T470">
            <v>23</v>
          </cell>
          <cell r="U470">
            <v>19.2</v>
          </cell>
          <cell r="V470">
            <v>19.5</v>
          </cell>
          <cell r="W470">
            <v>22</v>
          </cell>
          <cell r="X470">
            <v>83.7</v>
          </cell>
        </row>
        <row r="471">
          <cell r="B471">
            <v>399</v>
          </cell>
          <cell r="C471">
            <v>24</v>
          </cell>
          <cell r="D471" t="str">
            <v>Непромышленные потребители СН2</v>
          </cell>
          <cell r="E471">
            <v>1007</v>
          </cell>
          <cell r="F471">
            <v>1004</v>
          </cell>
          <cell r="G471">
            <v>0</v>
          </cell>
          <cell r="H471">
            <v>7.5</v>
          </cell>
          <cell r="I471">
            <v>7.5</v>
          </cell>
          <cell r="J471">
            <v>6</v>
          </cell>
          <cell r="K471">
            <v>5</v>
          </cell>
          <cell r="L471">
            <v>4.5</v>
          </cell>
          <cell r="M471">
            <v>4</v>
          </cell>
          <cell r="N471">
            <v>4</v>
          </cell>
          <cell r="O471">
            <v>4</v>
          </cell>
          <cell r="P471">
            <v>4.5</v>
          </cell>
          <cell r="Q471">
            <v>5</v>
          </cell>
          <cell r="R471">
            <v>5.5</v>
          </cell>
          <cell r="S471">
            <v>6</v>
          </cell>
          <cell r="T471">
            <v>6</v>
          </cell>
          <cell r="U471">
            <v>13.5</v>
          </cell>
          <cell r="V471">
            <v>12.5</v>
          </cell>
          <cell r="W471">
            <v>16.5</v>
          </cell>
          <cell r="X471">
            <v>48.5</v>
          </cell>
        </row>
        <row r="472">
          <cell r="B472">
            <v>0</v>
          </cell>
          <cell r="C472">
            <v>27</v>
          </cell>
          <cell r="D472" t="str">
            <v>Новый Абонент</v>
          </cell>
          <cell r="E472">
            <v>1007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</row>
        <row r="473">
          <cell r="B473">
            <v>399</v>
          </cell>
          <cell r="C473">
            <v>11</v>
          </cell>
          <cell r="D473" t="str">
            <v>Пром. до 750 кВА   ВН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</row>
        <row r="474">
          <cell r="B474">
            <v>400</v>
          </cell>
          <cell r="C474">
            <v>11</v>
          </cell>
          <cell r="D474" t="str">
            <v>Пром. до 750 кВА   ВН</v>
          </cell>
          <cell r="E474">
            <v>0</v>
          </cell>
          <cell r="F474">
            <v>0</v>
          </cell>
          <cell r="G474">
            <v>0</v>
          </cell>
          <cell r="H474">
            <v>0.1</v>
          </cell>
          <cell r="I474">
            <v>0.1</v>
          </cell>
          <cell r="J474">
            <v>0.7</v>
          </cell>
          <cell r="K474">
            <v>0.06</v>
          </cell>
          <cell r="L474">
            <v>0.05</v>
          </cell>
          <cell r="M474">
            <v>0</v>
          </cell>
          <cell r="N474">
            <v>0</v>
          </cell>
          <cell r="O474">
            <v>0</v>
          </cell>
          <cell r="P474">
            <v>0.05</v>
          </cell>
          <cell r="Q474">
            <v>0.1</v>
          </cell>
          <cell r="R474">
            <v>0.1</v>
          </cell>
          <cell r="S474">
            <v>0.1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</row>
        <row r="475">
          <cell r="B475">
            <v>0</v>
          </cell>
          <cell r="C475">
            <v>12</v>
          </cell>
          <cell r="D475" t="str">
            <v>МОО "Физкультурник"</v>
          </cell>
          <cell r="E475">
            <v>0</v>
          </cell>
          <cell r="F475">
            <v>0</v>
          </cell>
          <cell r="G475">
            <v>0</v>
          </cell>
          <cell r="H475">
            <v>0.1</v>
          </cell>
          <cell r="I475">
            <v>0.1</v>
          </cell>
          <cell r="J475">
            <v>0.7</v>
          </cell>
          <cell r="K475">
            <v>0.06</v>
          </cell>
          <cell r="L475">
            <v>0.05</v>
          </cell>
          <cell r="M475">
            <v>0</v>
          </cell>
          <cell r="N475">
            <v>0</v>
          </cell>
          <cell r="O475">
            <v>0</v>
          </cell>
          <cell r="P475">
            <v>0.05</v>
          </cell>
          <cell r="Q475">
            <v>0.1</v>
          </cell>
          <cell r="R475">
            <v>0.1</v>
          </cell>
          <cell r="S475">
            <v>0.1</v>
          </cell>
          <cell r="T475">
            <v>0.89999999999999991</v>
          </cell>
          <cell r="U475">
            <v>0.11</v>
          </cell>
          <cell r="V475">
            <v>0.05</v>
          </cell>
          <cell r="W475">
            <v>0.30000000000000004</v>
          </cell>
          <cell r="X475">
            <v>1.3600000000000003</v>
          </cell>
        </row>
        <row r="476">
          <cell r="B476">
            <v>400</v>
          </cell>
          <cell r="C476">
            <v>23</v>
          </cell>
          <cell r="D476" t="str">
            <v>Непромышленные потребители СН2</v>
          </cell>
          <cell r="E476">
            <v>1007</v>
          </cell>
          <cell r="F476">
            <v>0</v>
          </cell>
          <cell r="G476">
            <v>0</v>
          </cell>
          <cell r="H476">
            <v>0.1</v>
          </cell>
          <cell r="I476">
            <v>0.1</v>
          </cell>
          <cell r="J476">
            <v>0.7</v>
          </cell>
          <cell r="K476">
            <v>0.06</v>
          </cell>
          <cell r="L476">
            <v>0.05</v>
          </cell>
          <cell r="M476">
            <v>0</v>
          </cell>
          <cell r="N476">
            <v>0</v>
          </cell>
          <cell r="O476">
            <v>0</v>
          </cell>
          <cell r="P476">
            <v>0.05</v>
          </cell>
          <cell r="Q476">
            <v>0.1</v>
          </cell>
          <cell r="R476">
            <v>0.1</v>
          </cell>
          <cell r="S476">
            <v>0.1</v>
          </cell>
          <cell r="T476">
            <v>0.89999999999999991</v>
          </cell>
          <cell r="U476">
            <v>0.11</v>
          </cell>
          <cell r="V476">
            <v>0.05</v>
          </cell>
          <cell r="W476">
            <v>0.30000000000000004</v>
          </cell>
          <cell r="X476">
            <v>1.3600000000000003</v>
          </cell>
        </row>
        <row r="477">
          <cell r="B477">
            <v>401</v>
          </cell>
          <cell r="C477">
            <v>23</v>
          </cell>
          <cell r="D477" t="str">
            <v>Непромышленные потребители СН2</v>
          </cell>
          <cell r="E477">
            <v>1007</v>
          </cell>
          <cell r="F477">
            <v>0</v>
          </cell>
          <cell r="G477">
            <v>0</v>
          </cell>
          <cell r="H477">
            <v>0.1</v>
          </cell>
          <cell r="I477">
            <v>0.1</v>
          </cell>
          <cell r="J477">
            <v>0.7</v>
          </cell>
          <cell r="K477">
            <v>0.06</v>
          </cell>
          <cell r="L477">
            <v>0.05</v>
          </cell>
          <cell r="M477">
            <v>0</v>
          </cell>
          <cell r="N477">
            <v>0</v>
          </cell>
          <cell r="O477">
            <v>0</v>
          </cell>
          <cell r="P477">
            <v>0.05</v>
          </cell>
          <cell r="Q477">
            <v>0.1</v>
          </cell>
          <cell r="R477">
            <v>0.1</v>
          </cell>
          <cell r="S477">
            <v>0.1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</row>
        <row r="478">
          <cell r="B478">
            <v>0</v>
          </cell>
          <cell r="C478">
            <v>12</v>
          </cell>
          <cell r="D478" t="str">
            <v>ООО "СОЛ"</v>
          </cell>
          <cell r="E478">
            <v>0</v>
          </cell>
          <cell r="F478">
            <v>0</v>
          </cell>
          <cell r="G478">
            <v>0</v>
          </cell>
          <cell r="H478">
            <v>5</v>
          </cell>
          <cell r="I478">
            <v>5</v>
          </cell>
          <cell r="J478">
            <v>5</v>
          </cell>
          <cell r="K478">
            <v>5</v>
          </cell>
          <cell r="L478">
            <v>5</v>
          </cell>
          <cell r="M478">
            <v>3.6</v>
          </cell>
          <cell r="N478">
            <v>3.6</v>
          </cell>
          <cell r="O478">
            <v>3.6</v>
          </cell>
          <cell r="P478">
            <v>3.6</v>
          </cell>
          <cell r="Q478">
            <v>5</v>
          </cell>
          <cell r="R478">
            <v>5</v>
          </cell>
          <cell r="S478">
            <v>5</v>
          </cell>
          <cell r="T478">
            <v>15</v>
          </cell>
          <cell r="U478">
            <v>13.6</v>
          </cell>
          <cell r="V478">
            <v>10.8</v>
          </cell>
          <cell r="W478">
            <v>15</v>
          </cell>
          <cell r="X478">
            <v>54.400000000000006</v>
          </cell>
        </row>
        <row r="479">
          <cell r="B479">
            <v>401</v>
          </cell>
          <cell r="C479">
            <v>26</v>
          </cell>
          <cell r="D479" t="str">
            <v>Непромышленные потребители НН</v>
          </cell>
          <cell r="E479">
            <v>1007</v>
          </cell>
          <cell r="F479">
            <v>0</v>
          </cell>
          <cell r="G479">
            <v>0</v>
          </cell>
          <cell r="H479">
            <v>5</v>
          </cell>
          <cell r="I479">
            <v>5</v>
          </cell>
          <cell r="J479">
            <v>5</v>
          </cell>
          <cell r="K479">
            <v>5</v>
          </cell>
          <cell r="L479">
            <v>5</v>
          </cell>
          <cell r="M479">
            <v>3.6</v>
          </cell>
          <cell r="N479">
            <v>3.6</v>
          </cell>
          <cell r="O479">
            <v>3.6</v>
          </cell>
          <cell r="P479">
            <v>3.6</v>
          </cell>
          <cell r="Q479">
            <v>5</v>
          </cell>
          <cell r="R479">
            <v>5</v>
          </cell>
          <cell r="S479">
            <v>5</v>
          </cell>
          <cell r="T479">
            <v>15</v>
          </cell>
          <cell r="U479">
            <v>13.6</v>
          </cell>
          <cell r="V479">
            <v>10.8</v>
          </cell>
          <cell r="W479">
            <v>15</v>
          </cell>
          <cell r="X479">
            <v>54.400000000000006</v>
          </cell>
        </row>
        <row r="480">
          <cell r="B480">
            <v>402</v>
          </cell>
          <cell r="C480">
            <v>26</v>
          </cell>
          <cell r="D480" t="str">
            <v>Непромышленные потребители НН</v>
          </cell>
          <cell r="E480">
            <v>1007</v>
          </cell>
          <cell r="F480">
            <v>0</v>
          </cell>
          <cell r="G480">
            <v>0</v>
          </cell>
          <cell r="H480">
            <v>5</v>
          </cell>
          <cell r="I480">
            <v>5</v>
          </cell>
          <cell r="J480">
            <v>5</v>
          </cell>
          <cell r="K480">
            <v>5</v>
          </cell>
          <cell r="L480">
            <v>5</v>
          </cell>
          <cell r="M480">
            <v>3.6</v>
          </cell>
          <cell r="N480">
            <v>3.6</v>
          </cell>
          <cell r="O480">
            <v>3.6</v>
          </cell>
          <cell r="P480">
            <v>3.6</v>
          </cell>
          <cell r="Q480">
            <v>5</v>
          </cell>
          <cell r="R480">
            <v>5</v>
          </cell>
          <cell r="S480">
            <v>5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</row>
        <row r="481">
          <cell r="B481">
            <v>0</v>
          </cell>
          <cell r="C481">
            <v>12</v>
          </cell>
          <cell r="D481" t="str">
            <v>ООО "СтоматЛар"</v>
          </cell>
          <cell r="E481">
            <v>0</v>
          </cell>
          <cell r="F481">
            <v>0</v>
          </cell>
          <cell r="G481">
            <v>0</v>
          </cell>
          <cell r="H481">
            <v>4.5</v>
          </cell>
          <cell r="I481">
            <v>3.5</v>
          </cell>
          <cell r="J481">
            <v>3.5</v>
          </cell>
          <cell r="K481">
            <v>3.5</v>
          </cell>
          <cell r="L481">
            <v>3.5</v>
          </cell>
          <cell r="M481">
            <v>3.5</v>
          </cell>
          <cell r="N481">
            <v>3</v>
          </cell>
          <cell r="O481">
            <v>3</v>
          </cell>
          <cell r="P481">
            <v>3.5</v>
          </cell>
          <cell r="Q481">
            <v>3.5</v>
          </cell>
          <cell r="R481">
            <v>4</v>
          </cell>
          <cell r="S481">
            <v>4</v>
          </cell>
          <cell r="T481">
            <v>11.5</v>
          </cell>
          <cell r="U481">
            <v>10.5</v>
          </cell>
          <cell r="V481">
            <v>9.5</v>
          </cell>
          <cell r="W481">
            <v>11.5</v>
          </cell>
          <cell r="X481">
            <v>43</v>
          </cell>
        </row>
        <row r="482">
          <cell r="B482">
            <v>402</v>
          </cell>
          <cell r="C482">
            <v>26</v>
          </cell>
          <cell r="D482" t="str">
            <v>Непромышленные потребители НН</v>
          </cell>
          <cell r="E482">
            <v>1007</v>
          </cell>
          <cell r="F482">
            <v>1004</v>
          </cell>
          <cell r="G482">
            <v>0</v>
          </cell>
          <cell r="H482">
            <v>4.5</v>
          </cell>
          <cell r="I482">
            <v>3.5</v>
          </cell>
          <cell r="J482">
            <v>3.5</v>
          </cell>
          <cell r="K482">
            <v>3.5</v>
          </cell>
          <cell r="L482">
            <v>3.5</v>
          </cell>
          <cell r="M482">
            <v>3.5</v>
          </cell>
          <cell r="N482">
            <v>3</v>
          </cell>
          <cell r="O482">
            <v>3</v>
          </cell>
          <cell r="P482">
            <v>3.5</v>
          </cell>
          <cell r="Q482">
            <v>3.5</v>
          </cell>
          <cell r="R482">
            <v>4</v>
          </cell>
          <cell r="S482">
            <v>4</v>
          </cell>
          <cell r="T482">
            <v>11.5</v>
          </cell>
          <cell r="U482">
            <v>10.5</v>
          </cell>
          <cell r="V482">
            <v>9.5</v>
          </cell>
          <cell r="W482">
            <v>11.5</v>
          </cell>
          <cell r="X482">
            <v>43</v>
          </cell>
        </row>
        <row r="483">
          <cell r="B483">
            <v>403</v>
          </cell>
          <cell r="C483">
            <v>26</v>
          </cell>
          <cell r="D483" t="str">
            <v>Непромышленные потребители НН</v>
          </cell>
          <cell r="E483">
            <v>1007</v>
          </cell>
          <cell r="F483">
            <v>1004</v>
          </cell>
          <cell r="G483">
            <v>0</v>
          </cell>
          <cell r="H483">
            <v>4.5</v>
          </cell>
          <cell r="I483">
            <v>3.5</v>
          </cell>
          <cell r="J483">
            <v>3.5</v>
          </cell>
          <cell r="K483">
            <v>3.5</v>
          </cell>
          <cell r="L483">
            <v>3.5</v>
          </cell>
          <cell r="M483">
            <v>3.5</v>
          </cell>
          <cell r="N483">
            <v>3</v>
          </cell>
          <cell r="O483">
            <v>3</v>
          </cell>
          <cell r="P483">
            <v>3.5</v>
          </cell>
          <cell r="Q483">
            <v>3.5</v>
          </cell>
          <cell r="R483">
            <v>4</v>
          </cell>
          <cell r="S483">
            <v>4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</row>
        <row r="484">
          <cell r="B484">
            <v>0</v>
          </cell>
          <cell r="C484">
            <v>27</v>
          </cell>
          <cell r="D484" t="str">
            <v>ООО "Символ"</v>
          </cell>
          <cell r="E484">
            <v>0</v>
          </cell>
          <cell r="F484">
            <v>0</v>
          </cell>
          <cell r="G484">
            <v>0</v>
          </cell>
          <cell r="H484">
            <v>0.3</v>
          </cell>
          <cell r="I484">
            <v>0.33</v>
          </cell>
          <cell r="J484">
            <v>0.31</v>
          </cell>
          <cell r="K484">
            <v>0.28999999999999998</v>
          </cell>
          <cell r="L484">
            <v>0.25</v>
          </cell>
          <cell r="M484">
            <v>0.23</v>
          </cell>
          <cell r="N484">
            <v>0.23</v>
          </cell>
          <cell r="O484">
            <v>0.28999999999999998</v>
          </cell>
          <cell r="P484">
            <v>0.23</v>
          </cell>
          <cell r="Q484">
            <v>0.31</v>
          </cell>
          <cell r="R484">
            <v>0.3</v>
          </cell>
          <cell r="S484">
            <v>0.3</v>
          </cell>
          <cell r="T484">
            <v>0.94</v>
          </cell>
          <cell r="U484">
            <v>0.77</v>
          </cell>
          <cell r="V484">
            <v>0.75</v>
          </cell>
          <cell r="W484">
            <v>0.90999999999999992</v>
          </cell>
          <cell r="X484">
            <v>3.3699999999999997</v>
          </cell>
        </row>
        <row r="485">
          <cell r="B485">
            <v>403</v>
          </cell>
          <cell r="C485">
            <v>26</v>
          </cell>
          <cell r="D485" t="str">
            <v>Непромышленные потребители НН</v>
          </cell>
          <cell r="E485">
            <v>1007</v>
          </cell>
          <cell r="F485">
            <v>1012</v>
          </cell>
          <cell r="G485">
            <v>0</v>
          </cell>
          <cell r="H485">
            <v>0.3</v>
          </cell>
          <cell r="I485">
            <v>0.33</v>
          </cell>
          <cell r="J485">
            <v>0.31</v>
          </cell>
          <cell r="K485">
            <v>0.28999999999999998</v>
          </cell>
          <cell r="L485">
            <v>0.25</v>
          </cell>
          <cell r="M485">
            <v>0.23</v>
          </cell>
          <cell r="N485">
            <v>0.23</v>
          </cell>
          <cell r="O485">
            <v>0.28999999999999998</v>
          </cell>
          <cell r="P485">
            <v>0.23</v>
          </cell>
          <cell r="Q485">
            <v>0.31</v>
          </cell>
          <cell r="R485">
            <v>0.3</v>
          </cell>
          <cell r="S485">
            <v>0.3</v>
          </cell>
          <cell r="T485">
            <v>0.94</v>
          </cell>
          <cell r="U485">
            <v>0.77</v>
          </cell>
          <cell r="V485">
            <v>0.75</v>
          </cell>
          <cell r="W485">
            <v>0.90999999999999992</v>
          </cell>
          <cell r="X485">
            <v>3.3699999999999997</v>
          </cell>
        </row>
        <row r="486">
          <cell r="B486">
            <v>404</v>
          </cell>
          <cell r="C486">
            <v>26</v>
          </cell>
          <cell r="D486" t="str">
            <v>Непромышленные потребители НН</v>
          </cell>
          <cell r="E486">
            <v>1007</v>
          </cell>
          <cell r="F486">
            <v>1012</v>
          </cell>
          <cell r="G486">
            <v>0</v>
          </cell>
          <cell r="H486">
            <v>0.3</v>
          </cell>
          <cell r="I486">
            <v>0.33</v>
          </cell>
          <cell r="J486">
            <v>0.31</v>
          </cell>
          <cell r="K486">
            <v>0.28999999999999998</v>
          </cell>
          <cell r="L486">
            <v>0.25</v>
          </cell>
          <cell r="M486">
            <v>0.23</v>
          </cell>
          <cell r="N486">
            <v>0.23</v>
          </cell>
          <cell r="O486">
            <v>0.28999999999999998</v>
          </cell>
          <cell r="P486">
            <v>0.23</v>
          </cell>
          <cell r="Q486">
            <v>0.31</v>
          </cell>
          <cell r="R486">
            <v>0.3</v>
          </cell>
          <cell r="S486">
            <v>0.3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</row>
        <row r="487">
          <cell r="B487">
            <v>0</v>
          </cell>
          <cell r="C487">
            <v>17</v>
          </cell>
          <cell r="D487" t="str">
            <v>ОАО "Фонд Ямал"</v>
          </cell>
          <cell r="E487">
            <v>0</v>
          </cell>
          <cell r="F487">
            <v>0</v>
          </cell>
          <cell r="G487">
            <v>0</v>
          </cell>
          <cell r="H487">
            <v>1</v>
          </cell>
          <cell r="I487">
            <v>1</v>
          </cell>
          <cell r="J487">
            <v>1</v>
          </cell>
          <cell r="K487">
            <v>0.9</v>
          </cell>
          <cell r="L487">
            <v>0.9</v>
          </cell>
          <cell r="M487">
            <v>0.8</v>
          </cell>
          <cell r="N487">
            <v>0.8</v>
          </cell>
          <cell r="O487">
            <v>0.8</v>
          </cell>
          <cell r="P487">
            <v>0.9</v>
          </cell>
          <cell r="Q487">
            <v>1</v>
          </cell>
          <cell r="R487">
            <v>1</v>
          </cell>
          <cell r="S487">
            <v>1</v>
          </cell>
          <cell r="T487">
            <v>3</v>
          </cell>
          <cell r="U487">
            <v>2.6</v>
          </cell>
          <cell r="V487">
            <v>2.5</v>
          </cell>
          <cell r="W487">
            <v>3</v>
          </cell>
          <cell r="X487">
            <v>11.1</v>
          </cell>
        </row>
        <row r="488">
          <cell r="B488">
            <v>404</v>
          </cell>
          <cell r="C488">
            <v>11</v>
          </cell>
          <cell r="D488" t="str">
            <v>Пром. до 750 кВА   ВН</v>
          </cell>
          <cell r="E488">
            <v>0</v>
          </cell>
          <cell r="F488">
            <v>0</v>
          </cell>
          <cell r="G488">
            <v>0</v>
          </cell>
          <cell r="H488">
            <v>1</v>
          </cell>
          <cell r="I488">
            <v>1</v>
          </cell>
          <cell r="J488">
            <v>1</v>
          </cell>
          <cell r="K488">
            <v>0.9</v>
          </cell>
          <cell r="L488">
            <v>0.9</v>
          </cell>
          <cell r="M488">
            <v>0.8</v>
          </cell>
          <cell r="N488">
            <v>0.8</v>
          </cell>
          <cell r="O488">
            <v>0.8</v>
          </cell>
          <cell r="P488">
            <v>0.9</v>
          </cell>
          <cell r="Q488">
            <v>1</v>
          </cell>
          <cell r="R488">
            <v>1</v>
          </cell>
          <cell r="S488">
            <v>1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</row>
        <row r="489">
          <cell r="B489">
            <v>405</v>
          </cell>
          <cell r="C489">
            <v>11</v>
          </cell>
          <cell r="D489" t="str">
            <v>Пром. до 750 кВА   ВН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</row>
        <row r="490">
          <cell r="B490">
            <v>0</v>
          </cell>
          <cell r="C490">
            <v>26</v>
          </cell>
          <cell r="D490" t="str">
            <v>МУП "Снежинка"</v>
          </cell>
          <cell r="E490">
            <v>1007</v>
          </cell>
          <cell r="F490">
            <v>1012</v>
          </cell>
          <cell r="G490">
            <v>0</v>
          </cell>
          <cell r="H490">
            <v>16.5</v>
          </cell>
          <cell r="I490">
            <v>17</v>
          </cell>
          <cell r="J490">
            <v>18.5</v>
          </cell>
          <cell r="K490">
            <v>19</v>
          </cell>
          <cell r="L490">
            <v>18</v>
          </cell>
          <cell r="M490">
            <v>17.5</v>
          </cell>
          <cell r="N490">
            <v>17</v>
          </cell>
          <cell r="O490">
            <v>18</v>
          </cell>
          <cell r="P490">
            <v>19</v>
          </cell>
          <cell r="Q490">
            <v>18.5</v>
          </cell>
          <cell r="R490">
            <v>18</v>
          </cell>
          <cell r="S490">
            <v>19</v>
          </cell>
          <cell r="T490">
            <v>52</v>
          </cell>
          <cell r="U490">
            <v>54.5</v>
          </cell>
          <cell r="V490">
            <v>54</v>
          </cell>
          <cell r="W490">
            <v>55.5</v>
          </cell>
          <cell r="X490">
            <v>216</v>
          </cell>
        </row>
        <row r="491">
          <cell r="B491">
            <v>405</v>
          </cell>
          <cell r="C491">
            <v>23</v>
          </cell>
          <cell r="D491" t="str">
            <v>Непромышленные потребители СН2</v>
          </cell>
          <cell r="E491">
            <v>1007</v>
          </cell>
          <cell r="F491">
            <v>0</v>
          </cell>
          <cell r="G491">
            <v>0</v>
          </cell>
          <cell r="H491">
            <v>16.5</v>
          </cell>
          <cell r="I491">
            <v>17</v>
          </cell>
          <cell r="J491">
            <v>18.5</v>
          </cell>
          <cell r="K491">
            <v>19</v>
          </cell>
          <cell r="L491">
            <v>18</v>
          </cell>
          <cell r="M491">
            <v>17.5</v>
          </cell>
          <cell r="N491">
            <v>17</v>
          </cell>
          <cell r="O491">
            <v>18</v>
          </cell>
          <cell r="P491">
            <v>19</v>
          </cell>
          <cell r="Q491">
            <v>18.5</v>
          </cell>
          <cell r="R491">
            <v>18</v>
          </cell>
          <cell r="S491">
            <v>19</v>
          </cell>
          <cell r="T491">
            <v>52</v>
          </cell>
          <cell r="U491">
            <v>54.5</v>
          </cell>
          <cell r="V491">
            <v>54</v>
          </cell>
          <cell r="W491">
            <v>55.5</v>
          </cell>
          <cell r="X491">
            <v>216</v>
          </cell>
        </row>
        <row r="492">
          <cell r="B492">
            <v>406</v>
          </cell>
          <cell r="C492">
            <v>23</v>
          </cell>
          <cell r="D492" t="str">
            <v>Непромышленные потребители СН2</v>
          </cell>
          <cell r="E492">
            <v>1007</v>
          </cell>
          <cell r="F492">
            <v>0</v>
          </cell>
          <cell r="G492">
            <v>0</v>
          </cell>
          <cell r="H492">
            <v>16.5</v>
          </cell>
          <cell r="I492">
            <v>17</v>
          </cell>
          <cell r="J492">
            <v>18.5</v>
          </cell>
          <cell r="K492">
            <v>19</v>
          </cell>
          <cell r="L492">
            <v>18</v>
          </cell>
          <cell r="M492">
            <v>17.5</v>
          </cell>
          <cell r="N492">
            <v>17</v>
          </cell>
          <cell r="O492">
            <v>18</v>
          </cell>
          <cell r="P492">
            <v>19</v>
          </cell>
          <cell r="Q492">
            <v>18.5</v>
          </cell>
          <cell r="R492">
            <v>18</v>
          </cell>
          <cell r="S492">
            <v>19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</row>
        <row r="493">
          <cell r="B493">
            <v>0</v>
          </cell>
          <cell r="C493">
            <v>12</v>
          </cell>
          <cell r="D493" t="str">
            <v>ФГУ "Надымский лесхоз"</v>
          </cell>
          <cell r="E493">
            <v>0</v>
          </cell>
          <cell r="F493">
            <v>0</v>
          </cell>
          <cell r="G493">
            <v>0</v>
          </cell>
          <cell r="H493">
            <v>0.4</v>
          </cell>
          <cell r="I493">
            <v>0.5</v>
          </cell>
          <cell r="J493">
            <v>0.5</v>
          </cell>
          <cell r="K493">
            <v>0.4</v>
          </cell>
          <cell r="L493">
            <v>0.4</v>
          </cell>
          <cell r="M493">
            <v>0.3</v>
          </cell>
          <cell r="N493">
            <v>0.3</v>
          </cell>
          <cell r="O493">
            <v>0.3</v>
          </cell>
          <cell r="P493">
            <v>0.4</v>
          </cell>
          <cell r="Q493">
            <v>0.5</v>
          </cell>
          <cell r="R493">
            <v>0.5</v>
          </cell>
          <cell r="S493">
            <v>0.5</v>
          </cell>
          <cell r="T493">
            <v>1.4</v>
          </cell>
          <cell r="U493">
            <v>1.1000000000000001</v>
          </cell>
          <cell r="V493">
            <v>1</v>
          </cell>
          <cell r="W493">
            <v>1.5</v>
          </cell>
          <cell r="X493">
            <v>4.9999999999999991</v>
          </cell>
        </row>
        <row r="494">
          <cell r="B494">
            <v>406</v>
          </cell>
          <cell r="C494">
            <v>26</v>
          </cell>
          <cell r="D494" t="str">
            <v>Непромышленные потребители НН</v>
          </cell>
          <cell r="E494">
            <v>1006</v>
          </cell>
          <cell r="F494">
            <v>0</v>
          </cell>
          <cell r="G494">
            <v>0</v>
          </cell>
          <cell r="H494">
            <v>0.4</v>
          </cell>
          <cell r="I494">
            <v>0.5</v>
          </cell>
          <cell r="J494">
            <v>0.5</v>
          </cell>
          <cell r="K494">
            <v>0.4</v>
          </cell>
          <cell r="L494">
            <v>0.4</v>
          </cell>
          <cell r="M494">
            <v>0.3</v>
          </cell>
          <cell r="N494">
            <v>0.3</v>
          </cell>
          <cell r="O494">
            <v>0.3</v>
          </cell>
          <cell r="P494">
            <v>0.4</v>
          </cell>
          <cell r="Q494">
            <v>0.5</v>
          </cell>
          <cell r="R494">
            <v>0.5</v>
          </cell>
          <cell r="S494">
            <v>0.5</v>
          </cell>
          <cell r="T494">
            <v>1.4</v>
          </cell>
          <cell r="U494">
            <v>1.1000000000000001</v>
          </cell>
          <cell r="V494">
            <v>1</v>
          </cell>
          <cell r="W494">
            <v>1.5</v>
          </cell>
          <cell r="X494">
            <v>4.9999999999999991</v>
          </cell>
        </row>
        <row r="495">
          <cell r="B495">
            <v>407</v>
          </cell>
          <cell r="C495">
            <v>26</v>
          </cell>
          <cell r="D495" t="str">
            <v>Непромышленные потребители НН</v>
          </cell>
          <cell r="E495">
            <v>1006</v>
          </cell>
          <cell r="F495">
            <v>0</v>
          </cell>
          <cell r="G495">
            <v>0</v>
          </cell>
          <cell r="H495">
            <v>0.4</v>
          </cell>
          <cell r="I495">
            <v>0.5</v>
          </cell>
          <cell r="J495">
            <v>0.5</v>
          </cell>
          <cell r="K495">
            <v>0.4</v>
          </cell>
          <cell r="L495">
            <v>0.4</v>
          </cell>
          <cell r="M495">
            <v>0.3</v>
          </cell>
          <cell r="N495">
            <v>0.3</v>
          </cell>
          <cell r="O495">
            <v>0.3</v>
          </cell>
          <cell r="P495">
            <v>0.4</v>
          </cell>
          <cell r="Q495">
            <v>0.5</v>
          </cell>
          <cell r="R495">
            <v>0.5</v>
          </cell>
          <cell r="S495">
            <v>0.5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</row>
        <row r="496">
          <cell r="B496">
            <v>0</v>
          </cell>
          <cell r="C496">
            <v>12</v>
          </cell>
          <cell r="D496" t="str">
            <v>ООО "Елена"</v>
          </cell>
          <cell r="E496">
            <v>0</v>
          </cell>
          <cell r="F496">
            <v>0</v>
          </cell>
          <cell r="G496">
            <v>0</v>
          </cell>
          <cell r="H496">
            <v>1.8</v>
          </cell>
          <cell r="I496">
            <v>1.8</v>
          </cell>
          <cell r="J496">
            <v>1.8</v>
          </cell>
          <cell r="K496">
            <v>1.8</v>
          </cell>
          <cell r="L496">
            <v>1.8</v>
          </cell>
          <cell r="M496">
            <v>1.8</v>
          </cell>
          <cell r="N496">
            <v>1.8</v>
          </cell>
          <cell r="O496">
            <v>1.8</v>
          </cell>
          <cell r="P496">
            <v>1.8</v>
          </cell>
          <cell r="Q496">
            <v>1.8</v>
          </cell>
          <cell r="R496">
            <v>1.8</v>
          </cell>
          <cell r="S496">
            <v>1.8</v>
          </cell>
          <cell r="T496">
            <v>5.4</v>
          </cell>
          <cell r="U496">
            <v>5.4</v>
          </cell>
          <cell r="V496">
            <v>5.4</v>
          </cell>
          <cell r="W496">
            <v>5.4</v>
          </cell>
          <cell r="X496">
            <v>21.600000000000005</v>
          </cell>
        </row>
        <row r="497">
          <cell r="B497">
            <v>407</v>
          </cell>
          <cell r="C497">
            <v>26</v>
          </cell>
          <cell r="D497" t="str">
            <v>Непромышленные потребители НН</v>
          </cell>
          <cell r="E497">
            <v>1007</v>
          </cell>
          <cell r="F497">
            <v>1004</v>
          </cell>
          <cell r="G497">
            <v>1012</v>
          </cell>
          <cell r="H497">
            <v>1.8</v>
          </cell>
          <cell r="I497">
            <v>1.8</v>
          </cell>
          <cell r="J497">
            <v>1.8</v>
          </cell>
          <cell r="K497">
            <v>1.8</v>
          </cell>
          <cell r="L497">
            <v>1.8</v>
          </cell>
          <cell r="M497">
            <v>1.8</v>
          </cell>
          <cell r="N497">
            <v>1.8</v>
          </cell>
          <cell r="O497">
            <v>1.8</v>
          </cell>
          <cell r="P497">
            <v>1.8</v>
          </cell>
          <cell r="Q497">
            <v>1.8</v>
          </cell>
          <cell r="R497">
            <v>1.8</v>
          </cell>
          <cell r="S497">
            <v>1.8</v>
          </cell>
          <cell r="T497">
            <v>5.4</v>
          </cell>
          <cell r="U497">
            <v>5.4</v>
          </cell>
          <cell r="V497">
            <v>5.4</v>
          </cell>
          <cell r="W497">
            <v>5.4</v>
          </cell>
          <cell r="X497">
            <v>21.600000000000005</v>
          </cell>
        </row>
        <row r="498">
          <cell r="B498">
            <v>408</v>
          </cell>
          <cell r="C498">
            <v>26</v>
          </cell>
          <cell r="D498" t="str">
            <v>Непромышленные потребители НН</v>
          </cell>
          <cell r="E498">
            <v>1007</v>
          </cell>
          <cell r="F498">
            <v>1004</v>
          </cell>
          <cell r="G498">
            <v>1012</v>
          </cell>
          <cell r="H498">
            <v>1.8</v>
          </cell>
          <cell r="I498">
            <v>1.8</v>
          </cell>
          <cell r="J498">
            <v>1.8</v>
          </cell>
          <cell r="K498">
            <v>1.8</v>
          </cell>
          <cell r="L498">
            <v>1.8</v>
          </cell>
          <cell r="M498">
            <v>1.8</v>
          </cell>
          <cell r="N498">
            <v>1.8</v>
          </cell>
          <cell r="O498">
            <v>1.8</v>
          </cell>
          <cell r="P498">
            <v>1.8</v>
          </cell>
          <cell r="Q498">
            <v>1.8</v>
          </cell>
          <cell r="R498">
            <v>1.8</v>
          </cell>
          <cell r="S498">
            <v>1.8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</row>
        <row r="499">
          <cell r="B499">
            <v>0</v>
          </cell>
          <cell r="C499">
            <v>12</v>
          </cell>
          <cell r="D499" t="str">
            <v>ООО "СаТек"</v>
          </cell>
          <cell r="E499">
            <v>0</v>
          </cell>
          <cell r="F499">
            <v>0</v>
          </cell>
          <cell r="G499">
            <v>0</v>
          </cell>
          <cell r="H499">
            <v>1.899</v>
          </cell>
          <cell r="I499">
            <v>2.1459999999999999</v>
          </cell>
          <cell r="J499">
            <v>1.7429999999999999</v>
          </cell>
          <cell r="K499">
            <v>1.7999999999999998</v>
          </cell>
          <cell r="L499">
            <v>1.3480000000000001</v>
          </cell>
          <cell r="M499">
            <v>1.627</v>
          </cell>
          <cell r="N499">
            <v>1.627</v>
          </cell>
          <cell r="O499">
            <v>1.627</v>
          </cell>
          <cell r="P499">
            <v>1.627</v>
          </cell>
          <cell r="Q499">
            <v>1.627</v>
          </cell>
          <cell r="R499">
            <v>1.627</v>
          </cell>
          <cell r="S499">
            <v>1.627</v>
          </cell>
          <cell r="T499">
            <v>5.7880000000000003</v>
          </cell>
          <cell r="U499">
            <v>4.7749999999999995</v>
          </cell>
          <cell r="V499">
            <v>4.8810000000000002</v>
          </cell>
          <cell r="W499">
            <v>4.8810000000000002</v>
          </cell>
          <cell r="X499">
            <v>20.324999999999999</v>
          </cell>
        </row>
        <row r="500">
          <cell r="B500">
            <v>408</v>
          </cell>
          <cell r="C500">
            <v>26</v>
          </cell>
          <cell r="D500" t="str">
            <v>Непромышленные потребители НН</v>
          </cell>
          <cell r="E500">
            <v>1007</v>
          </cell>
          <cell r="F500">
            <v>1012</v>
          </cell>
          <cell r="G500">
            <v>0</v>
          </cell>
          <cell r="H500">
            <v>1.1299999999999999</v>
          </cell>
          <cell r="I500">
            <v>1.2929999999999999</v>
          </cell>
          <cell r="J500">
            <v>1.204</v>
          </cell>
          <cell r="K500">
            <v>1.4</v>
          </cell>
          <cell r="L500">
            <v>0.92100000000000004</v>
          </cell>
          <cell r="M500">
            <v>1.2</v>
          </cell>
          <cell r="N500">
            <v>1.2</v>
          </cell>
          <cell r="O500">
            <v>1.2</v>
          </cell>
          <cell r="P500">
            <v>1.2</v>
          </cell>
          <cell r="Q500">
            <v>1.2</v>
          </cell>
          <cell r="R500">
            <v>1.2</v>
          </cell>
          <cell r="S500">
            <v>1.2</v>
          </cell>
          <cell r="T500">
            <v>3.6269999999999998</v>
          </cell>
          <cell r="U500">
            <v>3.5209999999999999</v>
          </cell>
          <cell r="V500">
            <v>3.5999999999999996</v>
          </cell>
          <cell r="W500">
            <v>3.5999999999999996</v>
          </cell>
          <cell r="X500">
            <v>14.347999999999995</v>
          </cell>
        </row>
        <row r="501">
          <cell r="B501">
            <v>409</v>
          </cell>
          <cell r="C501">
            <v>26</v>
          </cell>
          <cell r="D501" t="str">
            <v>Непромышленные потребители НН</v>
          </cell>
          <cell r="E501">
            <v>1007</v>
          </cell>
          <cell r="F501">
            <v>1012</v>
          </cell>
          <cell r="G501">
            <v>0</v>
          </cell>
          <cell r="H501">
            <v>1.1299999999999999</v>
          </cell>
          <cell r="I501">
            <v>1.2929999999999999</v>
          </cell>
          <cell r="J501">
            <v>1.204</v>
          </cell>
          <cell r="K501">
            <v>1.4</v>
          </cell>
          <cell r="L501">
            <v>0.92100000000000004</v>
          </cell>
          <cell r="M501">
            <v>1.2</v>
          </cell>
          <cell r="N501">
            <v>1.2</v>
          </cell>
          <cell r="O501">
            <v>1.2</v>
          </cell>
          <cell r="P501">
            <v>1.2</v>
          </cell>
          <cell r="Q501">
            <v>1.2</v>
          </cell>
          <cell r="R501">
            <v>1.2</v>
          </cell>
          <cell r="S501">
            <v>1.2</v>
          </cell>
          <cell r="T501">
            <v>3.6269999999999998</v>
          </cell>
          <cell r="U501">
            <v>3.5209999999999999</v>
          </cell>
          <cell r="V501">
            <v>3.5999999999999996</v>
          </cell>
          <cell r="W501">
            <v>3.5999999999999996</v>
          </cell>
          <cell r="X501">
            <v>14.347999999999995</v>
          </cell>
        </row>
        <row r="502">
          <cell r="B502">
            <v>0</v>
          </cell>
          <cell r="C502">
            <v>27</v>
          </cell>
          <cell r="D502" t="str">
            <v>ОАО "ГАЗКОМ"</v>
          </cell>
          <cell r="E502">
            <v>1004</v>
          </cell>
          <cell r="F502">
            <v>1012</v>
          </cell>
          <cell r="G502">
            <v>0</v>
          </cell>
          <cell r="H502">
            <v>0.7</v>
          </cell>
          <cell r="I502">
            <v>0.7</v>
          </cell>
          <cell r="J502">
            <v>0.6</v>
          </cell>
          <cell r="K502">
            <v>0.5</v>
          </cell>
          <cell r="L502">
            <v>0.5</v>
          </cell>
          <cell r="M502">
            <v>0.5</v>
          </cell>
          <cell r="N502">
            <v>0.5</v>
          </cell>
          <cell r="O502">
            <v>0.6</v>
          </cell>
          <cell r="P502">
            <v>0.7</v>
          </cell>
          <cell r="Q502">
            <v>0.7</v>
          </cell>
          <cell r="R502">
            <v>0.7</v>
          </cell>
          <cell r="S502">
            <v>0.7</v>
          </cell>
          <cell r="T502">
            <v>2</v>
          </cell>
          <cell r="U502">
            <v>1.5</v>
          </cell>
          <cell r="V502">
            <v>1.8</v>
          </cell>
          <cell r="W502">
            <v>2.0999999999999996</v>
          </cell>
          <cell r="X502">
            <v>7.4</v>
          </cell>
        </row>
        <row r="503">
          <cell r="B503">
            <v>409</v>
          </cell>
          <cell r="C503">
            <v>11</v>
          </cell>
          <cell r="D503" t="str">
            <v>Пром. до 750 кВА   ВН</v>
          </cell>
          <cell r="E503">
            <v>0</v>
          </cell>
          <cell r="F503">
            <v>0</v>
          </cell>
          <cell r="G503">
            <v>0</v>
          </cell>
          <cell r="H503">
            <v>0.7</v>
          </cell>
          <cell r="I503">
            <v>0.7</v>
          </cell>
          <cell r="J503">
            <v>0.6</v>
          </cell>
          <cell r="K503">
            <v>0.5</v>
          </cell>
          <cell r="L503">
            <v>0.5</v>
          </cell>
          <cell r="M503">
            <v>0.5</v>
          </cell>
          <cell r="N503">
            <v>0.5</v>
          </cell>
          <cell r="O503">
            <v>0.6</v>
          </cell>
          <cell r="P503">
            <v>0.7</v>
          </cell>
          <cell r="Q503">
            <v>0.7</v>
          </cell>
          <cell r="R503">
            <v>0.7</v>
          </cell>
          <cell r="S503">
            <v>0.7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</row>
        <row r="504">
          <cell r="B504">
            <v>410</v>
          </cell>
          <cell r="C504">
            <v>11</v>
          </cell>
          <cell r="D504" t="str">
            <v>Пром. до 750 кВА   ВН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</row>
        <row r="505">
          <cell r="B505">
            <v>0</v>
          </cell>
          <cell r="C505">
            <v>15</v>
          </cell>
          <cell r="D505" t="str">
            <v>ООО "Колви"</v>
          </cell>
          <cell r="E505">
            <v>1007</v>
          </cell>
          <cell r="F505">
            <v>1012</v>
          </cell>
          <cell r="G505">
            <v>0</v>
          </cell>
          <cell r="H505">
            <v>0.5</v>
          </cell>
          <cell r="I505">
            <v>0.45</v>
          </cell>
          <cell r="J505">
            <v>0.45</v>
          </cell>
          <cell r="K505">
            <v>0.45</v>
          </cell>
          <cell r="L505">
            <v>0.45</v>
          </cell>
          <cell r="M505">
            <v>0.35</v>
          </cell>
          <cell r="N505">
            <v>0.35</v>
          </cell>
          <cell r="O505">
            <v>0.35</v>
          </cell>
          <cell r="P505">
            <v>0.45</v>
          </cell>
          <cell r="Q505">
            <v>0.45</v>
          </cell>
          <cell r="R505">
            <v>0.45</v>
          </cell>
          <cell r="S505">
            <v>0.5</v>
          </cell>
          <cell r="T505">
            <v>1.4</v>
          </cell>
          <cell r="U505">
            <v>1.25</v>
          </cell>
          <cell r="V505">
            <v>1.1499999999999999</v>
          </cell>
          <cell r="W505">
            <v>1.4</v>
          </cell>
          <cell r="X505">
            <v>5.2</v>
          </cell>
        </row>
        <row r="506">
          <cell r="B506">
            <v>410</v>
          </cell>
          <cell r="C506">
            <v>26</v>
          </cell>
          <cell r="D506" t="str">
            <v>Непромышленные потребители НН</v>
          </cell>
          <cell r="E506">
            <v>1004</v>
          </cell>
          <cell r="F506">
            <v>1001</v>
          </cell>
          <cell r="G506">
            <v>0</v>
          </cell>
          <cell r="H506">
            <v>0.5</v>
          </cell>
          <cell r="I506">
            <v>0.45</v>
          </cell>
          <cell r="J506">
            <v>0.45</v>
          </cell>
          <cell r="K506">
            <v>0.45</v>
          </cell>
          <cell r="L506">
            <v>0.45</v>
          </cell>
          <cell r="M506">
            <v>0.35</v>
          </cell>
          <cell r="N506">
            <v>0.35</v>
          </cell>
          <cell r="O506">
            <v>0.35</v>
          </cell>
          <cell r="P506">
            <v>0.45</v>
          </cell>
          <cell r="Q506">
            <v>0.45</v>
          </cell>
          <cell r="R506">
            <v>0.45</v>
          </cell>
          <cell r="S506">
            <v>0.5</v>
          </cell>
          <cell r="T506">
            <v>1.4</v>
          </cell>
          <cell r="U506">
            <v>1.25</v>
          </cell>
          <cell r="V506">
            <v>1.1499999999999999</v>
          </cell>
          <cell r="W506">
            <v>1.4</v>
          </cell>
          <cell r="X506">
            <v>5.2</v>
          </cell>
        </row>
        <row r="507">
          <cell r="B507">
            <v>411</v>
          </cell>
          <cell r="C507">
            <v>26</v>
          </cell>
          <cell r="D507" t="str">
            <v>Непромышленные потребители НН</v>
          </cell>
          <cell r="E507">
            <v>1004</v>
          </cell>
          <cell r="F507">
            <v>1001</v>
          </cell>
          <cell r="G507">
            <v>0</v>
          </cell>
          <cell r="H507">
            <v>0.5</v>
          </cell>
          <cell r="I507">
            <v>0.45</v>
          </cell>
          <cell r="J507">
            <v>0.45</v>
          </cell>
          <cell r="K507">
            <v>0.45</v>
          </cell>
          <cell r="L507">
            <v>0.45</v>
          </cell>
          <cell r="M507">
            <v>0.35</v>
          </cell>
          <cell r="N507">
            <v>0.35</v>
          </cell>
          <cell r="O507">
            <v>0.35</v>
          </cell>
          <cell r="P507">
            <v>0.45</v>
          </cell>
          <cell r="Q507">
            <v>0.45</v>
          </cell>
          <cell r="R507">
            <v>0.45</v>
          </cell>
          <cell r="S507">
            <v>0.5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</row>
        <row r="508">
          <cell r="B508">
            <v>0</v>
          </cell>
          <cell r="C508">
            <v>12</v>
          </cell>
          <cell r="D508" t="str">
            <v>ООО "НадымОптТорг"</v>
          </cell>
          <cell r="E508">
            <v>0</v>
          </cell>
          <cell r="F508">
            <v>0</v>
          </cell>
          <cell r="G508">
            <v>0</v>
          </cell>
          <cell r="H508">
            <v>0.14000000000000001</v>
          </cell>
          <cell r="I508">
            <v>0.14000000000000001</v>
          </cell>
          <cell r="J508">
            <v>0.14000000000000001</v>
          </cell>
          <cell r="K508">
            <v>0.15</v>
          </cell>
          <cell r="L508">
            <v>0.15</v>
          </cell>
          <cell r="M508">
            <v>0.15</v>
          </cell>
          <cell r="N508">
            <v>0.15</v>
          </cell>
          <cell r="O508">
            <v>0.15</v>
          </cell>
          <cell r="P508">
            <v>0.15</v>
          </cell>
          <cell r="Q508">
            <v>0.15</v>
          </cell>
          <cell r="R508">
            <v>0.15</v>
          </cell>
          <cell r="S508">
            <v>0.15</v>
          </cell>
          <cell r="T508">
            <v>0.42000000000000004</v>
          </cell>
          <cell r="U508">
            <v>0.44999999999999996</v>
          </cell>
          <cell r="V508">
            <v>0.44999999999999996</v>
          </cell>
          <cell r="W508">
            <v>0.44999999999999996</v>
          </cell>
          <cell r="X508">
            <v>1.7699999999999996</v>
          </cell>
        </row>
        <row r="509">
          <cell r="B509">
            <v>411</v>
          </cell>
          <cell r="C509">
            <v>23</v>
          </cell>
          <cell r="D509" t="str">
            <v>Непромышленные потребители СН2</v>
          </cell>
          <cell r="E509">
            <v>1007</v>
          </cell>
          <cell r="F509">
            <v>0</v>
          </cell>
          <cell r="G509">
            <v>0</v>
          </cell>
          <cell r="H509">
            <v>0.14000000000000001</v>
          </cell>
          <cell r="I509">
            <v>0.14000000000000001</v>
          </cell>
          <cell r="J509">
            <v>0.14000000000000001</v>
          </cell>
          <cell r="K509">
            <v>0.15</v>
          </cell>
          <cell r="L509">
            <v>0.15</v>
          </cell>
          <cell r="M509">
            <v>0.15</v>
          </cell>
          <cell r="N509">
            <v>0.15</v>
          </cell>
          <cell r="O509">
            <v>0.15</v>
          </cell>
          <cell r="P509">
            <v>0.15</v>
          </cell>
          <cell r="Q509">
            <v>0.15</v>
          </cell>
          <cell r="R509">
            <v>0.15</v>
          </cell>
          <cell r="S509">
            <v>0.15</v>
          </cell>
          <cell r="T509">
            <v>0.42000000000000004</v>
          </cell>
          <cell r="U509">
            <v>0.44999999999999996</v>
          </cell>
          <cell r="V509">
            <v>0.44999999999999996</v>
          </cell>
          <cell r="W509">
            <v>0.44999999999999996</v>
          </cell>
          <cell r="X509">
            <v>1.7699999999999996</v>
          </cell>
        </row>
        <row r="510">
          <cell r="B510">
            <v>412</v>
          </cell>
          <cell r="C510">
            <v>23</v>
          </cell>
          <cell r="D510" t="str">
            <v>Непромышленные потребители СН2</v>
          </cell>
          <cell r="E510">
            <v>1007</v>
          </cell>
          <cell r="F510">
            <v>0</v>
          </cell>
          <cell r="G510">
            <v>0</v>
          </cell>
          <cell r="H510">
            <v>0.14000000000000001</v>
          </cell>
          <cell r="I510">
            <v>0.14000000000000001</v>
          </cell>
          <cell r="J510">
            <v>0.14000000000000001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</row>
        <row r="511">
          <cell r="B511">
            <v>0</v>
          </cell>
          <cell r="C511">
            <v>12</v>
          </cell>
          <cell r="D511" t="str">
            <v>Новый Абонент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</row>
        <row r="512">
          <cell r="B512">
            <v>412</v>
          </cell>
          <cell r="C512">
            <v>15</v>
          </cell>
          <cell r="D512" t="str">
            <v>Пром. до 750 кВА   НН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</row>
        <row r="513">
          <cell r="B513">
            <v>413</v>
          </cell>
          <cell r="C513">
            <v>15</v>
          </cell>
          <cell r="D513" t="str">
            <v>Пром. до 750 кВА   НН</v>
          </cell>
          <cell r="E513">
            <v>0</v>
          </cell>
          <cell r="F513">
            <v>0</v>
          </cell>
          <cell r="G513">
            <v>0</v>
          </cell>
          <cell r="H513">
            <v>18</v>
          </cell>
          <cell r="I513">
            <v>16</v>
          </cell>
          <cell r="J513">
            <v>14</v>
          </cell>
          <cell r="K513">
            <v>16</v>
          </cell>
          <cell r="L513">
            <v>13</v>
          </cell>
          <cell r="M513">
            <v>8</v>
          </cell>
          <cell r="N513">
            <v>5</v>
          </cell>
          <cell r="O513">
            <v>10</v>
          </cell>
          <cell r="P513">
            <v>12.5</v>
          </cell>
          <cell r="Q513">
            <v>14</v>
          </cell>
          <cell r="R513">
            <v>15</v>
          </cell>
          <cell r="S513">
            <v>16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</row>
        <row r="514">
          <cell r="B514">
            <v>0</v>
          </cell>
          <cell r="C514">
            <v>12</v>
          </cell>
          <cell r="D514" t="str">
            <v>ООО Фирма "Ямальская тр. медсанчасть"</v>
          </cell>
          <cell r="E514">
            <v>0</v>
          </cell>
          <cell r="F514">
            <v>0</v>
          </cell>
          <cell r="G514">
            <v>0</v>
          </cell>
          <cell r="H514">
            <v>18</v>
          </cell>
          <cell r="I514">
            <v>16</v>
          </cell>
          <cell r="J514">
            <v>14</v>
          </cell>
          <cell r="K514">
            <v>16</v>
          </cell>
          <cell r="L514">
            <v>13</v>
          </cell>
          <cell r="M514">
            <v>8</v>
          </cell>
          <cell r="N514">
            <v>5</v>
          </cell>
          <cell r="O514">
            <v>10</v>
          </cell>
          <cell r="P514">
            <v>12.5</v>
          </cell>
          <cell r="Q514">
            <v>14</v>
          </cell>
          <cell r="R514">
            <v>15</v>
          </cell>
          <cell r="S514">
            <v>16</v>
          </cell>
          <cell r="T514">
            <v>48</v>
          </cell>
          <cell r="U514">
            <v>37</v>
          </cell>
          <cell r="V514">
            <v>27.5</v>
          </cell>
          <cell r="W514">
            <v>45</v>
          </cell>
          <cell r="X514">
            <v>157.5</v>
          </cell>
        </row>
        <row r="515">
          <cell r="B515">
            <v>413</v>
          </cell>
          <cell r="C515">
            <v>26</v>
          </cell>
          <cell r="D515" t="str">
            <v>Непромышленные потребители НН</v>
          </cell>
          <cell r="E515">
            <v>1004</v>
          </cell>
          <cell r="F515">
            <v>1001</v>
          </cell>
          <cell r="G515">
            <v>1001</v>
          </cell>
          <cell r="H515">
            <v>18</v>
          </cell>
          <cell r="I515">
            <v>16</v>
          </cell>
          <cell r="J515">
            <v>14</v>
          </cell>
          <cell r="K515">
            <v>16</v>
          </cell>
          <cell r="L515">
            <v>13</v>
          </cell>
          <cell r="M515">
            <v>8</v>
          </cell>
          <cell r="N515">
            <v>5</v>
          </cell>
          <cell r="O515">
            <v>10</v>
          </cell>
          <cell r="P515">
            <v>12.5</v>
          </cell>
          <cell r="Q515">
            <v>14</v>
          </cell>
          <cell r="R515">
            <v>15</v>
          </cell>
          <cell r="S515">
            <v>16</v>
          </cell>
          <cell r="T515">
            <v>48</v>
          </cell>
          <cell r="U515">
            <v>37</v>
          </cell>
          <cell r="V515">
            <v>27.5</v>
          </cell>
          <cell r="W515">
            <v>45</v>
          </cell>
          <cell r="X515">
            <v>157.5</v>
          </cell>
        </row>
        <row r="516">
          <cell r="B516">
            <v>414</v>
          </cell>
          <cell r="C516">
            <v>26</v>
          </cell>
          <cell r="D516" t="str">
            <v>Непромышленные потребители НН</v>
          </cell>
          <cell r="E516">
            <v>1004</v>
          </cell>
          <cell r="F516">
            <v>1001</v>
          </cell>
          <cell r="G516">
            <v>0</v>
          </cell>
          <cell r="H516">
            <v>15.8</v>
          </cell>
          <cell r="I516">
            <v>14</v>
          </cell>
          <cell r="J516">
            <v>12.2</v>
          </cell>
          <cell r="K516">
            <v>14</v>
          </cell>
          <cell r="L516">
            <v>11.3</v>
          </cell>
          <cell r="M516">
            <v>7</v>
          </cell>
          <cell r="N516">
            <v>4.3</v>
          </cell>
          <cell r="O516">
            <v>8.8000000000000007</v>
          </cell>
          <cell r="P516">
            <v>11</v>
          </cell>
          <cell r="Q516">
            <v>12.3</v>
          </cell>
          <cell r="R516">
            <v>13.1</v>
          </cell>
          <cell r="S516">
            <v>14</v>
          </cell>
          <cell r="T516">
            <v>42</v>
          </cell>
          <cell r="U516">
            <v>32.299999999999997</v>
          </cell>
          <cell r="V516">
            <v>24.1</v>
          </cell>
          <cell r="W516">
            <v>39.4</v>
          </cell>
          <cell r="X516">
            <v>137.79999999999998</v>
          </cell>
        </row>
        <row r="517">
          <cell r="B517">
            <v>0</v>
          </cell>
          <cell r="C517">
            <v>27</v>
          </cell>
          <cell r="D517" t="str">
            <v>ООО "Нордрос"</v>
          </cell>
          <cell r="E517">
            <v>1007</v>
          </cell>
          <cell r="F517">
            <v>1004</v>
          </cell>
          <cell r="G517">
            <v>1001</v>
          </cell>
          <cell r="H517">
            <v>13.9</v>
          </cell>
          <cell r="I517">
            <v>12.9</v>
          </cell>
          <cell r="J517">
            <v>11.4</v>
          </cell>
          <cell r="K517">
            <v>10.4</v>
          </cell>
          <cell r="L517">
            <v>7.9</v>
          </cell>
          <cell r="M517">
            <v>5.2</v>
          </cell>
          <cell r="N517">
            <v>3.7</v>
          </cell>
          <cell r="O517">
            <v>5.2</v>
          </cell>
          <cell r="P517">
            <v>7.9</v>
          </cell>
          <cell r="Q517">
            <v>10.4</v>
          </cell>
          <cell r="R517">
            <v>11.4</v>
          </cell>
          <cell r="S517">
            <v>12.9</v>
          </cell>
          <cell r="T517">
            <v>38.200000000000003</v>
          </cell>
          <cell r="U517">
            <v>23.5</v>
          </cell>
          <cell r="V517">
            <v>16.8</v>
          </cell>
          <cell r="W517">
            <v>34.700000000000003</v>
          </cell>
          <cell r="X517">
            <v>113.20000000000003</v>
          </cell>
        </row>
        <row r="518">
          <cell r="B518">
            <v>414</v>
          </cell>
          <cell r="C518">
            <v>26</v>
          </cell>
          <cell r="D518" t="str">
            <v>Непромышленные потребители НН</v>
          </cell>
          <cell r="E518">
            <v>1004</v>
          </cell>
          <cell r="F518">
            <v>1012</v>
          </cell>
          <cell r="G518">
            <v>0</v>
          </cell>
          <cell r="H518">
            <v>0.9</v>
          </cell>
          <cell r="I518">
            <v>0.9</v>
          </cell>
          <cell r="J518">
            <v>0.9</v>
          </cell>
          <cell r="K518">
            <v>0.9</v>
          </cell>
          <cell r="L518">
            <v>0.9</v>
          </cell>
          <cell r="M518">
            <v>0.7</v>
          </cell>
          <cell r="N518">
            <v>0.7</v>
          </cell>
          <cell r="O518">
            <v>0.7</v>
          </cell>
          <cell r="P518">
            <v>0.9</v>
          </cell>
          <cell r="Q518">
            <v>0.9</v>
          </cell>
          <cell r="R518">
            <v>0.9</v>
          </cell>
          <cell r="S518">
            <v>0.9</v>
          </cell>
          <cell r="T518">
            <v>2.7</v>
          </cell>
          <cell r="U518">
            <v>2.5</v>
          </cell>
          <cell r="V518">
            <v>2.2999999999999998</v>
          </cell>
          <cell r="W518">
            <v>2.7</v>
          </cell>
          <cell r="X518">
            <v>10.200000000000001</v>
          </cell>
        </row>
        <row r="519">
          <cell r="B519">
            <v>410</v>
          </cell>
          <cell r="C519">
            <v>26</v>
          </cell>
          <cell r="D519" t="str">
            <v>Непромышленные потребители НН</v>
          </cell>
          <cell r="E519">
            <v>1004</v>
          </cell>
          <cell r="F519">
            <v>1012</v>
          </cell>
          <cell r="G519">
            <v>0</v>
          </cell>
          <cell r="H519">
            <v>8</v>
          </cell>
          <cell r="I519">
            <v>7.5</v>
          </cell>
          <cell r="J519">
            <v>6.5</v>
          </cell>
          <cell r="K519">
            <v>6</v>
          </cell>
          <cell r="L519">
            <v>4</v>
          </cell>
          <cell r="M519">
            <v>2.5</v>
          </cell>
          <cell r="N519">
            <v>1.5</v>
          </cell>
          <cell r="O519">
            <v>2.5</v>
          </cell>
          <cell r="P519">
            <v>4</v>
          </cell>
          <cell r="Q519">
            <v>6</v>
          </cell>
          <cell r="R519">
            <v>6.5</v>
          </cell>
          <cell r="S519">
            <v>7.5</v>
          </cell>
          <cell r="T519">
            <v>22</v>
          </cell>
          <cell r="U519">
            <v>12.5</v>
          </cell>
          <cell r="V519">
            <v>8</v>
          </cell>
          <cell r="W519">
            <v>20</v>
          </cell>
          <cell r="X519">
            <v>62.5</v>
          </cell>
        </row>
        <row r="520">
          <cell r="B520">
            <v>415</v>
          </cell>
          <cell r="C520">
            <v>12</v>
          </cell>
          <cell r="D520" t="str">
            <v>Пром. до 750 кВА   СН2</v>
          </cell>
          <cell r="E520">
            <v>1007</v>
          </cell>
          <cell r="F520">
            <v>0</v>
          </cell>
          <cell r="G520">
            <v>0</v>
          </cell>
          <cell r="H520">
            <v>8</v>
          </cell>
          <cell r="I520">
            <v>7.5</v>
          </cell>
          <cell r="J520">
            <v>6.5</v>
          </cell>
          <cell r="K520">
            <v>6</v>
          </cell>
          <cell r="L520">
            <v>4</v>
          </cell>
          <cell r="M520">
            <v>2.5</v>
          </cell>
          <cell r="N520">
            <v>1.5</v>
          </cell>
          <cell r="O520">
            <v>2.5</v>
          </cell>
          <cell r="P520">
            <v>4</v>
          </cell>
          <cell r="Q520">
            <v>6</v>
          </cell>
          <cell r="R520">
            <v>6.5</v>
          </cell>
          <cell r="S520">
            <v>7.5</v>
          </cell>
          <cell r="T520">
            <v>22</v>
          </cell>
          <cell r="U520">
            <v>12.5</v>
          </cell>
          <cell r="V520">
            <v>8</v>
          </cell>
          <cell r="W520">
            <v>20</v>
          </cell>
          <cell r="X520">
            <v>62.5</v>
          </cell>
        </row>
        <row r="521">
          <cell r="B521">
            <v>0</v>
          </cell>
          <cell r="C521">
            <v>23</v>
          </cell>
          <cell r="D521" t="str">
            <v>Управление "Пангодыэнергогаз"</v>
          </cell>
          <cell r="E521">
            <v>1006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</row>
        <row r="522">
          <cell r="B522">
            <v>415</v>
          </cell>
          <cell r="C522">
            <v>18</v>
          </cell>
          <cell r="D522" t="str">
            <v>Пром. свыше 750 кВА  (одноставочный) ВН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</row>
        <row r="523">
          <cell r="B523">
            <v>416</v>
          </cell>
          <cell r="C523">
            <v>18</v>
          </cell>
          <cell r="D523" t="str">
            <v>Пром. свыше 750 кВА  (одноставочный) ВН</v>
          </cell>
          <cell r="E523">
            <v>0</v>
          </cell>
          <cell r="F523">
            <v>0</v>
          </cell>
          <cell r="G523">
            <v>0</v>
          </cell>
          <cell r="H523">
            <v>704</v>
          </cell>
          <cell r="I523">
            <v>710</v>
          </cell>
          <cell r="J523">
            <v>634</v>
          </cell>
          <cell r="K523">
            <v>595.4</v>
          </cell>
          <cell r="L523">
            <v>543.9</v>
          </cell>
          <cell r="M523">
            <v>471.4</v>
          </cell>
          <cell r="N523">
            <v>439.4</v>
          </cell>
          <cell r="O523">
            <v>455.9</v>
          </cell>
          <cell r="P523">
            <v>574</v>
          </cell>
          <cell r="Q523">
            <v>644</v>
          </cell>
          <cell r="R523">
            <v>707</v>
          </cell>
          <cell r="S523">
            <v>768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</row>
        <row r="524">
          <cell r="B524">
            <v>0</v>
          </cell>
          <cell r="C524">
            <v>20</v>
          </cell>
          <cell r="D524" t="str">
            <v>"Надымгазсервис" ООО НГП</v>
          </cell>
          <cell r="E524">
            <v>0</v>
          </cell>
          <cell r="F524">
            <v>0</v>
          </cell>
          <cell r="G524">
            <v>0</v>
          </cell>
          <cell r="H524">
            <v>704</v>
          </cell>
          <cell r="I524">
            <v>710</v>
          </cell>
          <cell r="J524">
            <v>634</v>
          </cell>
          <cell r="K524">
            <v>595.4</v>
          </cell>
          <cell r="L524">
            <v>543.9</v>
          </cell>
          <cell r="M524">
            <v>471.4</v>
          </cell>
          <cell r="N524">
            <v>439.4</v>
          </cell>
          <cell r="O524">
            <v>455.9</v>
          </cell>
          <cell r="P524">
            <v>574</v>
          </cell>
          <cell r="Q524">
            <v>644</v>
          </cell>
          <cell r="R524">
            <v>707</v>
          </cell>
          <cell r="S524">
            <v>768</v>
          </cell>
          <cell r="T524">
            <v>2048</v>
          </cell>
          <cell r="U524">
            <v>1610.6999999999998</v>
          </cell>
          <cell r="V524">
            <v>1469.3</v>
          </cell>
          <cell r="W524">
            <v>2119</v>
          </cell>
          <cell r="X524">
            <v>7247</v>
          </cell>
        </row>
        <row r="525">
          <cell r="B525">
            <v>416</v>
          </cell>
          <cell r="C525">
            <v>23</v>
          </cell>
          <cell r="D525" t="str">
            <v>Непромышленные потребители СН2</v>
          </cell>
          <cell r="E525">
            <v>1007</v>
          </cell>
          <cell r="F525">
            <v>0</v>
          </cell>
          <cell r="G525">
            <v>0</v>
          </cell>
          <cell r="H525">
            <v>345</v>
          </cell>
          <cell r="I525">
            <v>352</v>
          </cell>
          <cell r="J525">
            <v>315</v>
          </cell>
          <cell r="K525">
            <v>298</v>
          </cell>
          <cell r="L525">
            <v>272</v>
          </cell>
          <cell r="M525">
            <v>239</v>
          </cell>
          <cell r="N525">
            <v>215</v>
          </cell>
          <cell r="O525">
            <v>221</v>
          </cell>
          <cell r="P525">
            <v>286</v>
          </cell>
          <cell r="Q525">
            <v>315</v>
          </cell>
          <cell r="R525">
            <v>350</v>
          </cell>
          <cell r="S525">
            <v>381</v>
          </cell>
          <cell r="T525">
            <v>1012</v>
          </cell>
          <cell r="U525">
            <v>809</v>
          </cell>
          <cell r="V525">
            <v>722</v>
          </cell>
          <cell r="W525">
            <v>1046</v>
          </cell>
          <cell r="X525">
            <v>3589</v>
          </cell>
        </row>
        <row r="526">
          <cell r="C526">
            <v>23</v>
          </cell>
          <cell r="D526" t="str">
            <v>Непромышленные потребители СН2</v>
          </cell>
          <cell r="E526">
            <v>1007</v>
          </cell>
          <cell r="F526">
            <v>0</v>
          </cell>
          <cell r="G526">
            <v>0</v>
          </cell>
          <cell r="H526">
            <v>345</v>
          </cell>
          <cell r="I526">
            <v>352</v>
          </cell>
          <cell r="J526">
            <v>315</v>
          </cell>
          <cell r="K526">
            <v>298</v>
          </cell>
          <cell r="L526">
            <v>272</v>
          </cell>
          <cell r="M526">
            <v>239</v>
          </cell>
          <cell r="N526">
            <v>215</v>
          </cell>
          <cell r="O526">
            <v>221</v>
          </cell>
          <cell r="P526">
            <v>286</v>
          </cell>
          <cell r="Q526">
            <v>315</v>
          </cell>
          <cell r="R526">
            <v>350</v>
          </cell>
          <cell r="S526">
            <v>381</v>
          </cell>
          <cell r="T526">
            <v>1012</v>
          </cell>
          <cell r="U526">
            <v>809</v>
          </cell>
          <cell r="V526">
            <v>722</v>
          </cell>
          <cell r="W526">
            <v>1046</v>
          </cell>
          <cell r="X526">
            <v>3589</v>
          </cell>
        </row>
        <row r="527">
          <cell r="B527">
            <v>410</v>
          </cell>
          <cell r="C527">
            <v>26</v>
          </cell>
          <cell r="D527" t="str">
            <v>Непромышленные потребители НН</v>
          </cell>
          <cell r="E527">
            <v>1007</v>
          </cell>
          <cell r="F527">
            <v>0</v>
          </cell>
          <cell r="G527">
            <v>0</v>
          </cell>
          <cell r="H527">
            <v>5</v>
          </cell>
          <cell r="I527">
            <v>5</v>
          </cell>
          <cell r="J527">
            <v>5</v>
          </cell>
          <cell r="K527">
            <v>4</v>
          </cell>
          <cell r="L527">
            <v>4</v>
          </cell>
          <cell r="M527">
            <v>3</v>
          </cell>
          <cell r="N527">
            <v>3</v>
          </cell>
          <cell r="O527">
            <v>3</v>
          </cell>
          <cell r="P527">
            <v>4</v>
          </cell>
          <cell r="Q527">
            <v>5</v>
          </cell>
          <cell r="R527">
            <v>6</v>
          </cell>
          <cell r="S527">
            <v>6</v>
          </cell>
          <cell r="T527">
            <v>15</v>
          </cell>
          <cell r="U527">
            <v>11</v>
          </cell>
          <cell r="V527">
            <v>10</v>
          </cell>
          <cell r="W527">
            <v>17</v>
          </cell>
          <cell r="X527">
            <v>53</v>
          </cell>
        </row>
        <row r="528">
          <cell r="B528">
            <v>413</v>
          </cell>
          <cell r="C528">
            <v>119</v>
          </cell>
          <cell r="D528" t="str">
            <v>Население с газ. плитами СН2</v>
          </cell>
          <cell r="E528">
            <v>1007</v>
          </cell>
          <cell r="F528">
            <v>0</v>
          </cell>
          <cell r="G528">
            <v>0</v>
          </cell>
          <cell r="H528">
            <v>79</v>
          </cell>
          <cell r="I528">
            <v>81</v>
          </cell>
          <cell r="J528">
            <v>71</v>
          </cell>
          <cell r="K528">
            <v>67</v>
          </cell>
          <cell r="L528">
            <v>61</v>
          </cell>
          <cell r="M528">
            <v>54</v>
          </cell>
          <cell r="N528">
            <v>49</v>
          </cell>
          <cell r="O528">
            <v>50</v>
          </cell>
          <cell r="P528">
            <v>67</v>
          </cell>
          <cell r="Q528">
            <v>73</v>
          </cell>
          <cell r="R528">
            <v>82</v>
          </cell>
          <cell r="S528">
            <v>87</v>
          </cell>
          <cell r="T528">
            <v>231</v>
          </cell>
          <cell r="U528">
            <v>182</v>
          </cell>
          <cell r="V528">
            <v>166</v>
          </cell>
          <cell r="W528">
            <v>242</v>
          </cell>
          <cell r="X528">
            <v>821</v>
          </cell>
        </row>
        <row r="529">
          <cell r="C529">
            <v>131</v>
          </cell>
          <cell r="D529" t="str">
            <v>Насел. на тех цели домов СН2</v>
          </cell>
          <cell r="E529">
            <v>1007</v>
          </cell>
          <cell r="F529">
            <v>0</v>
          </cell>
          <cell r="G529">
            <v>0</v>
          </cell>
          <cell r="H529">
            <v>14</v>
          </cell>
          <cell r="I529">
            <v>15</v>
          </cell>
          <cell r="J529">
            <v>11</v>
          </cell>
          <cell r="K529">
            <v>11</v>
          </cell>
          <cell r="L529">
            <v>10.5</v>
          </cell>
          <cell r="M529">
            <v>6.5</v>
          </cell>
          <cell r="N529">
            <v>8.5</v>
          </cell>
          <cell r="O529">
            <v>8.5</v>
          </cell>
          <cell r="P529">
            <v>10.5</v>
          </cell>
          <cell r="Q529">
            <v>10.5</v>
          </cell>
          <cell r="R529">
            <v>12</v>
          </cell>
          <cell r="S529">
            <v>13</v>
          </cell>
          <cell r="T529">
            <v>40</v>
          </cell>
          <cell r="U529">
            <v>28</v>
          </cell>
          <cell r="V529">
            <v>27.5</v>
          </cell>
          <cell r="W529">
            <v>35.5</v>
          </cell>
          <cell r="X529">
            <v>131</v>
          </cell>
        </row>
        <row r="530">
          <cell r="B530">
            <v>411</v>
          </cell>
          <cell r="C530">
            <v>24</v>
          </cell>
          <cell r="D530" t="str">
            <v>Непромышленные потребители СН2</v>
          </cell>
          <cell r="E530">
            <v>1004</v>
          </cell>
          <cell r="F530">
            <v>0</v>
          </cell>
          <cell r="G530">
            <v>0</v>
          </cell>
          <cell r="H530">
            <v>8</v>
          </cell>
          <cell r="I530">
            <v>8</v>
          </cell>
          <cell r="J530">
            <v>8</v>
          </cell>
          <cell r="K530">
            <v>7</v>
          </cell>
          <cell r="L530">
            <v>7</v>
          </cell>
          <cell r="M530">
            <v>7</v>
          </cell>
          <cell r="N530">
            <v>7</v>
          </cell>
          <cell r="O530">
            <v>7</v>
          </cell>
          <cell r="P530">
            <v>8</v>
          </cell>
          <cell r="Q530">
            <v>8</v>
          </cell>
          <cell r="R530">
            <v>8</v>
          </cell>
          <cell r="S530">
            <v>8</v>
          </cell>
          <cell r="T530">
            <v>24</v>
          </cell>
          <cell r="U530">
            <v>21</v>
          </cell>
          <cell r="V530">
            <v>22</v>
          </cell>
          <cell r="W530">
            <v>24</v>
          </cell>
          <cell r="X530">
            <v>91</v>
          </cell>
        </row>
        <row r="531">
          <cell r="B531">
            <v>414</v>
          </cell>
          <cell r="C531">
            <v>27</v>
          </cell>
          <cell r="D531" t="str">
            <v>Непромышленные потребители НН</v>
          </cell>
          <cell r="E531">
            <v>1004</v>
          </cell>
          <cell r="F531">
            <v>0</v>
          </cell>
          <cell r="G531">
            <v>0</v>
          </cell>
          <cell r="H531">
            <v>12</v>
          </cell>
          <cell r="I531">
            <v>12</v>
          </cell>
          <cell r="J531">
            <v>10</v>
          </cell>
          <cell r="K531">
            <v>10</v>
          </cell>
          <cell r="L531">
            <v>9</v>
          </cell>
          <cell r="M531">
            <v>9</v>
          </cell>
          <cell r="N531">
            <v>9</v>
          </cell>
          <cell r="O531">
            <v>9</v>
          </cell>
          <cell r="P531">
            <v>10</v>
          </cell>
          <cell r="Q531">
            <v>12</v>
          </cell>
          <cell r="R531">
            <v>13</v>
          </cell>
          <cell r="S531">
            <v>10</v>
          </cell>
          <cell r="T531">
            <v>34</v>
          </cell>
          <cell r="U531">
            <v>28</v>
          </cell>
          <cell r="V531">
            <v>28</v>
          </cell>
          <cell r="W531">
            <v>35</v>
          </cell>
          <cell r="X531">
            <v>125</v>
          </cell>
        </row>
        <row r="532">
          <cell r="B532">
            <v>415</v>
          </cell>
          <cell r="C532">
            <v>132</v>
          </cell>
          <cell r="D532" t="str">
            <v>Насел. на тех цели домов СН2</v>
          </cell>
          <cell r="E532">
            <v>1004</v>
          </cell>
          <cell r="F532">
            <v>0</v>
          </cell>
          <cell r="G532">
            <v>0</v>
          </cell>
          <cell r="H532">
            <v>12</v>
          </cell>
          <cell r="I532">
            <v>12</v>
          </cell>
          <cell r="J532">
            <v>11</v>
          </cell>
          <cell r="K532">
            <v>13</v>
          </cell>
          <cell r="L532">
            <v>13</v>
          </cell>
          <cell r="M532">
            <v>13.5</v>
          </cell>
          <cell r="N532">
            <v>12.5</v>
          </cell>
          <cell r="O532">
            <v>12</v>
          </cell>
          <cell r="P532">
            <v>12.5</v>
          </cell>
          <cell r="Q532">
            <v>13.5</v>
          </cell>
          <cell r="R532">
            <v>11</v>
          </cell>
          <cell r="S532">
            <v>12</v>
          </cell>
          <cell r="T532">
            <v>35</v>
          </cell>
          <cell r="U532">
            <v>39.5</v>
          </cell>
          <cell r="V532">
            <v>37</v>
          </cell>
          <cell r="W532">
            <v>36.5</v>
          </cell>
          <cell r="X532">
            <v>148</v>
          </cell>
        </row>
        <row r="533">
          <cell r="B533">
            <v>412</v>
          </cell>
          <cell r="C533">
            <v>28</v>
          </cell>
          <cell r="D533" t="str">
            <v>Непромышленные потребители НН</v>
          </cell>
          <cell r="E533">
            <v>1007</v>
          </cell>
          <cell r="F533">
            <v>1012</v>
          </cell>
          <cell r="G533">
            <v>0</v>
          </cell>
          <cell r="H533">
            <v>1</v>
          </cell>
          <cell r="I533">
            <v>1</v>
          </cell>
          <cell r="J533">
            <v>1</v>
          </cell>
          <cell r="K533">
            <v>1</v>
          </cell>
          <cell r="L533">
            <v>1</v>
          </cell>
          <cell r="M533">
            <v>1</v>
          </cell>
          <cell r="N533">
            <v>1</v>
          </cell>
          <cell r="O533">
            <v>1</v>
          </cell>
          <cell r="P533">
            <v>1</v>
          </cell>
          <cell r="Q533">
            <v>1</v>
          </cell>
          <cell r="R533">
            <v>1</v>
          </cell>
          <cell r="S533">
            <v>1</v>
          </cell>
          <cell r="T533">
            <v>3</v>
          </cell>
          <cell r="U533">
            <v>3</v>
          </cell>
          <cell r="V533">
            <v>3</v>
          </cell>
          <cell r="W533">
            <v>3</v>
          </cell>
          <cell r="X533">
            <v>12</v>
          </cell>
        </row>
        <row r="534">
          <cell r="B534">
            <v>415</v>
          </cell>
          <cell r="C534">
            <v>156</v>
          </cell>
          <cell r="D534" t="str">
            <v>Насел. на тех цели домов СН2</v>
          </cell>
          <cell r="E534">
            <v>1006</v>
          </cell>
          <cell r="F534">
            <v>0</v>
          </cell>
          <cell r="G534">
            <v>0</v>
          </cell>
          <cell r="H534">
            <v>3</v>
          </cell>
          <cell r="I534">
            <v>3</v>
          </cell>
          <cell r="J534">
            <v>3</v>
          </cell>
          <cell r="K534">
            <v>2.8</v>
          </cell>
          <cell r="L534">
            <v>2.8</v>
          </cell>
          <cell r="M534">
            <v>2.8</v>
          </cell>
          <cell r="N534">
            <v>2.8</v>
          </cell>
          <cell r="O534">
            <v>2.8</v>
          </cell>
          <cell r="P534">
            <v>3</v>
          </cell>
          <cell r="Q534">
            <v>3</v>
          </cell>
          <cell r="R534">
            <v>3</v>
          </cell>
          <cell r="S534">
            <v>3</v>
          </cell>
          <cell r="T534">
            <v>9</v>
          </cell>
          <cell r="U534">
            <v>8.3999999999999986</v>
          </cell>
          <cell r="V534">
            <v>8.6</v>
          </cell>
          <cell r="W534">
            <v>9</v>
          </cell>
          <cell r="X534">
            <v>35</v>
          </cell>
        </row>
        <row r="535">
          <cell r="B535">
            <v>415</v>
          </cell>
          <cell r="C535">
            <v>158</v>
          </cell>
          <cell r="D535" t="str">
            <v>Насел. на тех цели домов НН</v>
          </cell>
          <cell r="E535">
            <v>1006</v>
          </cell>
          <cell r="F535">
            <v>0</v>
          </cell>
          <cell r="G535">
            <v>0</v>
          </cell>
          <cell r="H535">
            <v>74</v>
          </cell>
          <cell r="I535">
            <v>74</v>
          </cell>
          <cell r="J535">
            <v>74</v>
          </cell>
          <cell r="K535">
            <v>73.599999999999994</v>
          </cell>
          <cell r="L535">
            <v>73.599999999999994</v>
          </cell>
          <cell r="M535">
            <v>73.599999999999994</v>
          </cell>
          <cell r="N535">
            <v>73.599999999999994</v>
          </cell>
          <cell r="O535">
            <v>73.599999999999994</v>
          </cell>
          <cell r="P535">
            <v>74</v>
          </cell>
          <cell r="Q535">
            <v>74</v>
          </cell>
          <cell r="R535">
            <v>74</v>
          </cell>
          <cell r="S535">
            <v>74</v>
          </cell>
          <cell r="T535">
            <v>222</v>
          </cell>
          <cell r="U535">
            <v>220.79999999999998</v>
          </cell>
          <cell r="V535">
            <v>221.2</v>
          </cell>
          <cell r="W535">
            <v>222</v>
          </cell>
          <cell r="X535">
            <v>886.00000000000011</v>
          </cell>
        </row>
        <row r="536">
          <cell r="B536">
            <v>413</v>
          </cell>
          <cell r="C536">
            <v>12</v>
          </cell>
          <cell r="D536" t="str">
            <v>Пром. до 750 кВА   СН2</v>
          </cell>
          <cell r="E536">
            <v>1006</v>
          </cell>
          <cell r="F536">
            <v>0</v>
          </cell>
          <cell r="G536">
            <v>0</v>
          </cell>
          <cell r="H536">
            <v>22</v>
          </cell>
          <cell r="I536">
            <v>22</v>
          </cell>
          <cell r="J536">
            <v>20</v>
          </cell>
          <cell r="K536">
            <v>18</v>
          </cell>
          <cell r="L536">
            <v>16</v>
          </cell>
          <cell r="M536">
            <v>12</v>
          </cell>
          <cell r="N536">
            <v>12</v>
          </cell>
          <cell r="O536">
            <v>14</v>
          </cell>
          <cell r="P536">
            <v>19</v>
          </cell>
          <cell r="Q536">
            <v>20</v>
          </cell>
          <cell r="R536">
            <v>22</v>
          </cell>
          <cell r="S536">
            <v>23</v>
          </cell>
          <cell r="T536">
            <v>64</v>
          </cell>
          <cell r="U536">
            <v>46</v>
          </cell>
          <cell r="V536">
            <v>45</v>
          </cell>
          <cell r="W536">
            <v>65</v>
          </cell>
          <cell r="X536">
            <v>220</v>
          </cell>
        </row>
        <row r="537">
          <cell r="B537">
            <v>416</v>
          </cell>
          <cell r="C537">
            <v>88</v>
          </cell>
          <cell r="D537" t="str">
            <v>Непромышленные потребители НН</v>
          </cell>
          <cell r="E537">
            <v>1006</v>
          </cell>
          <cell r="F537">
            <v>0</v>
          </cell>
          <cell r="G537">
            <v>0</v>
          </cell>
          <cell r="H537">
            <v>3</v>
          </cell>
          <cell r="I537">
            <v>3</v>
          </cell>
          <cell r="J537">
            <v>2</v>
          </cell>
          <cell r="K537">
            <v>2</v>
          </cell>
          <cell r="L537">
            <v>2</v>
          </cell>
          <cell r="M537">
            <v>1</v>
          </cell>
          <cell r="N537">
            <v>1</v>
          </cell>
          <cell r="O537">
            <v>1</v>
          </cell>
          <cell r="P537">
            <v>2</v>
          </cell>
          <cell r="Q537">
            <v>2</v>
          </cell>
          <cell r="R537">
            <v>2</v>
          </cell>
          <cell r="S537">
            <v>3</v>
          </cell>
          <cell r="T537">
            <v>8</v>
          </cell>
          <cell r="U537">
            <v>5</v>
          </cell>
          <cell r="V537">
            <v>4</v>
          </cell>
          <cell r="W537">
            <v>7</v>
          </cell>
          <cell r="X537">
            <v>24</v>
          </cell>
        </row>
        <row r="538">
          <cell r="B538">
            <v>417</v>
          </cell>
          <cell r="C538">
            <v>25</v>
          </cell>
          <cell r="D538" t="str">
            <v>Непромышленные потребители СН2</v>
          </cell>
          <cell r="E538">
            <v>1006</v>
          </cell>
          <cell r="F538">
            <v>0</v>
          </cell>
          <cell r="G538">
            <v>0</v>
          </cell>
          <cell r="H538">
            <v>10</v>
          </cell>
          <cell r="I538">
            <v>9</v>
          </cell>
          <cell r="J538">
            <v>7</v>
          </cell>
          <cell r="K538">
            <v>7</v>
          </cell>
          <cell r="L538">
            <v>7</v>
          </cell>
          <cell r="M538">
            <v>4</v>
          </cell>
          <cell r="N538">
            <v>3</v>
          </cell>
          <cell r="O538">
            <v>3</v>
          </cell>
          <cell r="P538">
            <v>7</v>
          </cell>
          <cell r="Q538">
            <v>8</v>
          </cell>
          <cell r="R538">
            <v>8</v>
          </cell>
          <cell r="S538">
            <v>8</v>
          </cell>
          <cell r="T538">
            <v>26</v>
          </cell>
          <cell r="U538">
            <v>18</v>
          </cell>
          <cell r="V538">
            <v>13</v>
          </cell>
          <cell r="W538">
            <v>24</v>
          </cell>
          <cell r="X538">
            <v>81</v>
          </cell>
        </row>
        <row r="539">
          <cell r="B539">
            <v>0</v>
          </cell>
          <cell r="C539">
            <v>29</v>
          </cell>
          <cell r="D539" t="str">
            <v>Управление ФССП России по ЯНАО</v>
          </cell>
          <cell r="E539">
            <v>1006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</row>
        <row r="540">
          <cell r="B540">
            <v>417</v>
          </cell>
          <cell r="C540">
            <v>30</v>
          </cell>
          <cell r="D540" t="str">
            <v>Непром. Бюджетные ВН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</row>
        <row r="541">
          <cell r="B541">
            <v>418</v>
          </cell>
          <cell r="C541">
            <v>30</v>
          </cell>
          <cell r="D541" t="str">
            <v>Непром. Бюджетные ВН</v>
          </cell>
          <cell r="E541">
            <v>0</v>
          </cell>
          <cell r="F541">
            <v>0</v>
          </cell>
          <cell r="G541">
            <v>0</v>
          </cell>
          <cell r="H541">
            <v>104</v>
          </cell>
          <cell r="I541">
            <v>97</v>
          </cell>
          <cell r="J541">
            <v>85</v>
          </cell>
          <cell r="K541">
            <v>81</v>
          </cell>
          <cell r="L541">
            <v>66</v>
          </cell>
          <cell r="M541">
            <v>49</v>
          </cell>
          <cell r="N541">
            <v>47</v>
          </cell>
          <cell r="O541">
            <v>47</v>
          </cell>
          <cell r="P541">
            <v>58</v>
          </cell>
          <cell r="Q541">
            <v>64</v>
          </cell>
          <cell r="R541">
            <v>76</v>
          </cell>
          <cell r="S541">
            <v>91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</row>
        <row r="542">
          <cell r="B542">
            <v>0</v>
          </cell>
          <cell r="C542">
            <v>12</v>
          </cell>
          <cell r="D542" t="str">
            <v>ОАО "Надымдорстрой"</v>
          </cell>
          <cell r="E542">
            <v>0</v>
          </cell>
          <cell r="F542">
            <v>0</v>
          </cell>
          <cell r="G542">
            <v>0</v>
          </cell>
          <cell r="H542">
            <v>104</v>
          </cell>
          <cell r="I542">
            <v>97</v>
          </cell>
          <cell r="J542">
            <v>85</v>
          </cell>
          <cell r="K542">
            <v>81</v>
          </cell>
          <cell r="L542">
            <v>66</v>
          </cell>
          <cell r="M542">
            <v>49</v>
          </cell>
          <cell r="N542">
            <v>47</v>
          </cell>
          <cell r="O542">
            <v>47</v>
          </cell>
          <cell r="P542">
            <v>58</v>
          </cell>
          <cell r="Q542">
            <v>64</v>
          </cell>
          <cell r="R542">
            <v>76</v>
          </cell>
          <cell r="S542">
            <v>91</v>
          </cell>
          <cell r="T542">
            <v>286</v>
          </cell>
          <cell r="U542">
            <v>196</v>
          </cell>
          <cell r="V542">
            <v>152</v>
          </cell>
          <cell r="W542">
            <v>231</v>
          </cell>
          <cell r="X542">
            <v>865</v>
          </cell>
        </row>
        <row r="543">
          <cell r="B543">
            <v>418</v>
          </cell>
          <cell r="C543">
            <v>12</v>
          </cell>
          <cell r="D543" t="str">
            <v>Пром. до 750 кВА   СН2</v>
          </cell>
          <cell r="E543">
            <v>1014</v>
          </cell>
          <cell r="F543">
            <v>1001</v>
          </cell>
          <cell r="G543">
            <v>0</v>
          </cell>
          <cell r="H543">
            <v>9</v>
          </cell>
          <cell r="I543">
            <v>12</v>
          </cell>
          <cell r="J543">
            <v>12</v>
          </cell>
          <cell r="K543">
            <v>15</v>
          </cell>
          <cell r="L543">
            <v>10</v>
          </cell>
          <cell r="M543">
            <v>5</v>
          </cell>
          <cell r="N543">
            <v>5</v>
          </cell>
          <cell r="O543">
            <v>5</v>
          </cell>
          <cell r="P543">
            <v>2</v>
          </cell>
          <cell r="Q543">
            <v>6</v>
          </cell>
          <cell r="R543">
            <v>6</v>
          </cell>
          <cell r="S543">
            <v>6</v>
          </cell>
          <cell r="T543">
            <v>33</v>
          </cell>
          <cell r="U543">
            <v>30</v>
          </cell>
          <cell r="V543">
            <v>12</v>
          </cell>
          <cell r="W543">
            <v>18</v>
          </cell>
          <cell r="X543">
            <v>93</v>
          </cell>
        </row>
        <row r="544">
          <cell r="C544">
            <v>12</v>
          </cell>
          <cell r="D544" t="str">
            <v>Пром. до 750 кВА   СН2</v>
          </cell>
          <cell r="E544">
            <v>1014</v>
          </cell>
          <cell r="F544">
            <v>1001</v>
          </cell>
          <cell r="G544">
            <v>0</v>
          </cell>
          <cell r="H544">
            <v>9</v>
          </cell>
          <cell r="I544">
            <v>12</v>
          </cell>
          <cell r="J544">
            <v>12</v>
          </cell>
          <cell r="K544">
            <v>15</v>
          </cell>
          <cell r="L544">
            <v>10</v>
          </cell>
          <cell r="M544">
            <v>5</v>
          </cell>
          <cell r="N544">
            <v>5</v>
          </cell>
          <cell r="O544">
            <v>5</v>
          </cell>
          <cell r="P544">
            <v>2</v>
          </cell>
          <cell r="Q544">
            <v>6</v>
          </cell>
          <cell r="R544">
            <v>6</v>
          </cell>
          <cell r="S544">
            <v>6</v>
          </cell>
          <cell r="T544">
            <v>33</v>
          </cell>
          <cell r="U544">
            <v>30</v>
          </cell>
          <cell r="V544">
            <v>12</v>
          </cell>
          <cell r="W544">
            <v>18</v>
          </cell>
          <cell r="X544">
            <v>93</v>
          </cell>
        </row>
        <row r="545">
          <cell r="B545">
            <v>419</v>
          </cell>
          <cell r="C545">
            <v>13</v>
          </cell>
          <cell r="D545" t="str">
            <v>Пром. до 750 кВА   СН2</v>
          </cell>
          <cell r="E545">
            <v>1001</v>
          </cell>
          <cell r="F545">
            <v>0</v>
          </cell>
          <cell r="G545">
            <v>0</v>
          </cell>
          <cell r="H545">
            <v>85</v>
          </cell>
          <cell r="I545">
            <v>75</v>
          </cell>
          <cell r="J545">
            <v>65</v>
          </cell>
          <cell r="K545">
            <v>60</v>
          </cell>
          <cell r="L545">
            <v>50</v>
          </cell>
          <cell r="M545">
            <v>40</v>
          </cell>
          <cell r="N545">
            <v>40</v>
          </cell>
          <cell r="O545">
            <v>40</v>
          </cell>
          <cell r="P545">
            <v>50</v>
          </cell>
          <cell r="Q545">
            <v>50</v>
          </cell>
          <cell r="R545">
            <v>60</v>
          </cell>
          <cell r="S545">
            <v>75</v>
          </cell>
          <cell r="T545">
            <v>225</v>
          </cell>
          <cell r="U545">
            <v>150</v>
          </cell>
          <cell r="V545">
            <v>130</v>
          </cell>
          <cell r="W545">
            <v>185</v>
          </cell>
          <cell r="X545">
            <v>690</v>
          </cell>
        </row>
        <row r="546">
          <cell r="B546">
            <v>0</v>
          </cell>
          <cell r="C546">
            <v>14</v>
          </cell>
          <cell r="D546" t="str">
            <v xml:space="preserve">Избирательная комиссия </v>
          </cell>
          <cell r="E546">
            <v>1006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</row>
        <row r="547">
          <cell r="B547">
            <v>419</v>
          </cell>
          <cell r="C547">
            <v>11</v>
          </cell>
          <cell r="D547" t="str">
            <v>Пром. до 750 кВА   ВН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</row>
        <row r="548">
          <cell r="B548">
            <v>420</v>
          </cell>
          <cell r="C548">
            <v>11</v>
          </cell>
          <cell r="D548" t="str">
            <v>Пром. до 750 кВА   ВН</v>
          </cell>
          <cell r="E548">
            <v>0</v>
          </cell>
          <cell r="F548">
            <v>0</v>
          </cell>
          <cell r="G548">
            <v>0</v>
          </cell>
          <cell r="H548">
            <v>4</v>
          </cell>
          <cell r="I548">
            <v>4</v>
          </cell>
          <cell r="J548">
            <v>3.5</v>
          </cell>
          <cell r="K548">
            <v>3</v>
          </cell>
          <cell r="L548">
            <v>2.5</v>
          </cell>
          <cell r="M548">
            <v>2.5</v>
          </cell>
          <cell r="N548">
            <v>2.5</v>
          </cell>
          <cell r="O548">
            <v>2.5</v>
          </cell>
          <cell r="P548">
            <v>2.5</v>
          </cell>
          <cell r="Q548">
            <v>3</v>
          </cell>
          <cell r="R548">
            <v>3.5</v>
          </cell>
          <cell r="S548">
            <v>4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</row>
        <row r="549">
          <cell r="B549">
            <v>0</v>
          </cell>
          <cell r="C549">
            <v>33</v>
          </cell>
          <cell r="D549" t="str">
            <v>ООО СК"Северстрой"</v>
          </cell>
          <cell r="E549">
            <v>0</v>
          </cell>
          <cell r="F549">
            <v>0</v>
          </cell>
          <cell r="G549">
            <v>0</v>
          </cell>
          <cell r="H549">
            <v>4</v>
          </cell>
          <cell r="I549">
            <v>4</v>
          </cell>
          <cell r="J549">
            <v>3.5</v>
          </cell>
          <cell r="K549">
            <v>3</v>
          </cell>
          <cell r="L549">
            <v>2.5</v>
          </cell>
          <cell r="M549">
            <v>2.5</v>
          </cell>
          <cell r="N549">
            <v>2.5</v>
          </cell>
          <cell r="O549">
            <v>2.5</v>
          </cell>
          <cell r="P549">
            <v>2.5</v>
          </cell>
          <cell r="Q549">
            <v>3</v>
          </cell>
          <cell r="R549">
            <v>3.5</v>
          </cell>
          <cell r="S549">
            <v>4</v>
          </cell>
          <cell r="T549">
            <v>11.5</v>
          </cell>
          <cell r="U549">
            <v>8</v>
          </cell>
          <cell r="V549">
            <v>7.5</v>
          </cell>
          <cell r="W549">
            <v>10.5</v>
          </cell>
          <cell r="X549">
            <v>37.5</v>
          </cell>
        </row>
        <row r="550">
          <cell r="B550">
            <v>420</v>
          </cell>
          <cell r="C550">
            <v>15</v>
          </cell>
          <cell r="D550" t="str">
            <v>Пром. до 750 кВА   НН</v>
          </cell>
          <cell r="E550">
            <v>1004</v>
          </cell>
          <cell r="F550">
            <v>1001</v>
          </cell>
          <cell r="G550">
            <v>0</v>
          </cell>
          <cell r="H550">
            <v>4</v>
          </cell>
          <cell r="I550">
            <v>4</v>
          </cell>
          <cell r="J550">
            <v>3.5</v>
          </cell>
          <cell r="K550">
            <v>3</v>
          </cell>
          <cell r="L550">
            <v>2.5</v>
          </cell>
          <cell r="M550">
            <v>2.5</v>
          </cell>
          <cell r="N550">
            <v>2.5</v>
          </cell>
          <cell r="O550">
            <v>2.5</v>
          </cell>
          <cell r="P550">
            <v>2.5</v>
          </cell>
          <cell r="Q550">
            <v>3</v>
          </cell>
          <cell r="R550">
            <v>3.5</v>
          </cell>
          <cell r="S550">
            <v>4</v>
          </cell>
          <cell r="T550">
            <v>11.5</v>
          </cell>
          <cell r="U550">
            <v>8</v>
          </cell>
          <cell r="V550">
            <v>7.5</v>
          </cell>
          <cell r="W550">
            <v>10.5</v>
          </cell>
          <cell r="X550">
            <v>37.5</v>
          </cell>
        </row>
        <row r="551">
          <cell r="B551">
            <v>421</v>
          </cell>
          <cell r="C551">
            <v>15</v>
          </cell>
          <cell r="D551" t="str">
            <v>Пром. до 750 кВА   НН</v>
          </cell>
          <cell r="E551">
            <v>1004</v>
          </cell>
          <cell r="F551">
            <v>1001</v>
          </cell>
          <cell r="G551">
            <v>0</v>
          </cell>
          <cell r="H551">
            <v>4</v>
          </cell>
          <cell r="I551">
            <v>4</v>
          </cell>
          <cell r="J551">
            <v>3.5</v>
          </cell>
          <cell r="K551">
            <v>3</v>
          </cell>
          <cell r="L551">
            <v>2.5</v>
          </cell>
          <cell r="M551">
            <v>2.5</v>
          </cell>
          <cell r="N551">
            <v>2.5</v>
          </cell>
          <cell r="O551">
            <v>2.5</v>
          </cell>
          <cell r="P551">
            <v>2.5</v>
          </cell>
          <cell r="Q551">
            <v>3</v>
          </cell>
          <cell r="R551">
            <v>3.5</v>
          </cell>
          <cell r="S551">
            <v>4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</row>
        <row r="552">
          <cell r="B552">
            <v>0</v>
          </cell>
          <cell r="C552">
            <v>12</v>
          </cell>
          <cell r="D552" t="str">
            <v>ООО "СибтрансАрктик"</v>
          </cell>
          <cell r="E552">
            <v>0</v>
          </cell>
          <cell r="F552">
            <v>0</v>
          </cell>
          <cell r="G552">
            <v>0</v>
          </cell>
          <cell r="H552">
            <v>3.9</v>
          </cell>
          <cell r="I552">
            <v>3.3</v>
          </cell>
          <cell r="J552">
            <v>2.4</v>
          </cell>
          <cell r="K552">
            <v>2.2000000000000002</v>
          </cell>
          <cell r="L552">
            <v>2</v>
          </cell>
          <cell r="M552">
            <v>2</v>
          </cell>
          <cell r="N552">
            <v>2</v>
          </cell>
          <cell r="O552">
            <v>2</v>
          </cell>
          <cell r="P552">
            <v>2.1</v>
          </cell>
          <cell r="Q552">
            <v>2.2000000000000002</v>
          </cell>
          <cell r="R552">
            <v>2.4</v>
          </cell>
          <cell r="S552">
            <v>3.3</v>
          </cell>
          <cell r="T552">
            <v>9.6</v>
          </cell>
          <cell r="U552">
            <v>6.2</v>
          </cell>
          <cell r="V552">
            <v>6.1</v>
          </cell>
          <cell r="W552">
            <v>7.8999999999999995</v>
          </cell>
          <cell r="X552">
            <v>29.8</v>
          </cell>
        </row>
        <row r="553">
          <cell r="B553">
            <v>421</v>
          </cell>
          <cell r="C553">
            <v>26</v>
          </cell>
          <cell r="D553" t="str">
            <v>Непромышленные потребители НН</v>
          </cell>
          <cell r="E553">
            <v>1007</v>
          </cell>
          <cell r="F553">
            <v>1004</v>
          </cell>
          <cell r="G553">
            <v>1012</v>
          </cell>
          <cell r="H553">
            <v>3.9</v>
          </cell>
          <cell r="I553">
            <v>3.3</v>
          </cell>
          <cell r="J553">
            <v>2.4</v>
          </cell>
          <cell r="K553">
            <v>2.2000000000000002</v>
          </cell>
          <cell r="L553">
            <v>2</v>
          </cell>
          <cell r="M553">
            <v>2</v>
          </cell>
          <cell r="N553">
            <v>2</v>
          </cell>
          <cell r="O553">
            <v>2</v>
          </cell>
          <cell r="P553">
            <v>2.1</v>
          </cell>
          <cell r="Q553">
            <v>2.2000000000000002</v>
          </cell>
          <cell r="R553">
            <v>2.4</v>
          </cell>
          <cell r="S553">
            <v>3.3</v>
          </cell>
          <cell r="T553">
            <v>9.6</v>
          </cell>
          <cell r="U553">
            <v>6.2</v>
          </cell>
          <cell r="V553">
            <v>6.1</v>
          </cell>
          <cell r="W553">
            <v>7.8999999999999995</v>
          </cell>
          <cell r="X553">
            <v>29.8</v>
          </cell>
        </row>
        <row r="554">
          <cell r="B554">
            <v>422</v>
          </cell>
          <cell r="C554">
            <v>26</v>
          </cell>
          <cell r="D554" t="str">
            <v>Непромышленные потребители НН</v>
          </cell>
          <cell r="E554">
            <v>1007</v>
          </cell>
          <cell r="F554">
            <v>1004</v>
          </cell>
          <cell r="G554">
            <v>1012</v>
          </cell>
          <cell r="H554">
            <v>3.9</v>
          </cell>
          <cell r="I554">
            <v>3.3</v>
          </cell>
          <cell r="J554">
            <v>2.4</v>
          </cell>
          <cell r="K554">
            <v>2.2000000000000002</v>
          </cell>
          <cell r="L554">
            <v>2</v>
          </cell>
          <cell r="M554">
            <v>2</v>
          </cell>
          <cell r="N554">
            <v>2</v>
          </cell>
          <cell r="O554">
            <v>2</v>
          </cell>
          <cell r="P554">
            <v>2.1</v>
          </cell>
          <cell r="Q554">
            <v>2.2000000000000002</v>
          </cell>
          <cell r="R554">
            <v>2.4</v>
          </cell>
          <cell r="S554">
            <v>3.3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</row>
        <row r="555">
          <cell r="B555">
            <v>0</v>
          </cell>
          <cell r="C555">
            <v>12</v>
          </cell>
          <cell r="D555" t="str">
            <v>Управление Судебного департамента в ЯНАО</v>
          </cell>
          <cell r="E555">
            <v>0</v>
          </cell>
          <cell r="F555">
            <v>0</v>
          </cell>
          <cell r="G555">
            <v>0</v>
          </cell>
          <cell r="H555">
            <v>12.5</v>
          </cell>
          <cell r="I555">
            <v>12.5</v>
          </cell>
          <cell r="J555">
            <v>11</v>
          </cell>
          <cell r="K555">
            <v>11</v>
          </cell>
          <cell r="L555">
            <v>9</v>
          </cell>
          <cell r="M555">
            <v>7</v>
          </cell>
          <cell r="N555">
            <v>7</v>
          </cell>
          <cell r="O555">
            <v>7</v>
          </cell>
          <cell r="P555">
            <v>7</v>
          </cell>
          <cell r="Q555">
            <v>10</v>
          </cell>
          <cell r="R555">
            <v>10</v>
          </cell>
          <cell r="S555">
            <v>12.5</v>
          </cell>
          <cell r="T555">
            <v>36</v>
          </cell>
          <cell r="U555">
            <v>27</v>
          </cell>
          <cell r="V555">
            <v>21</v>
          </cell>
          <cell r="W555">
            <v>32.5</v>
          </cell>
          <cell r="X555">
            <v>116.5</v>
          </cell>
        </row>
        <row r="556">
          <cell r="B556">
            <v>422</v>
          </cell>
          <cell r="C556">
            <v>33</v>
          </cell>
          <cell r="D556" t="str">
            <v>Непром. Бюджетные НН</v>
          </cell>
          <cell r="E556">
            <v>1007</v>
          </cell>
          <cell r="F556">
            <v>1012</v>
          </cell>
          <cell r="G556">
            <v>0</v>
          </cell>
          <cell r="H556">
            <v>12.5</v>
          </cell>
          <cell r="I556">
            <v>12.5</v>
          </cell>
          <cell r="J556">
            <v>11</v>
          </cell>
          <cell r="K556">
            <v>11</v>
          </cell>
          <cell r="L556">
            <v>9</v>
          </cell>
          <cell r="M556">
            <v>7</v>
          </cell>
          <cell r="N556">
            <v>7</v>
          </cell>
          <cell r="O556">
            <v>7</v>
          </cell>
          <cell r="P556">
            <v>7</v>
          </cell>
          <cell r="Q556">
            <v>10</v>
          </cell>
          <cell r="R556">
            <v>10</v>
          </cell>
          <cell r="S556">
            <v>12.5</v>
          </cell>
          <cell r="T556">
            <v>36</v>
          </cell>
          <cell r="U556">
            <v>27</v>
          </cell>
          <cell r="V556">
            <v>21</v>
          </cell>
          <cell r="W556">
            <v>32.5</v>
          </cell>
          <cell r="X556">
            <v>116.5</v>
          </cell>
        </row>
        <row r="557">
          <cell r="B557">
            <v>423</v>
          </cell>
          <cell r="C557">
            <v>33</v>
          </cell>
          <cell r="D557" t="str">
            <v>Непром. Бюджетные НН</v>
          </cell>
          <cell r="E557">
            <v>1007</v>
          </cell>
          <cell r="F557">
            <v>1012</v>
          </cell>
          <cell r="G557">
            <v>0</v>
          </cell>
          <cell r="H557">
            <v>12.5</v>
          </cell>
          <cell r="I557">
            <v>12.5</v>
          </cell>
          <cell r="J557">
            <v>11</v>
          </cell>
          <cell r="K557">
            <v>11</v>
          </cell>
          <cell r="L557">
            <v>9</v>
          </cell>
          <cell r="M557">
            <v>7</v>
          </cell>
          <cell r="N557">
            <v>7</v>
          </cell>
          <cell r="O557">
            <v>7</v>
          </cell>
          <cell r="P557">
            <v>7</v>
          </cell>
          <cell r="Q557">
            <v>10</v>
          </cell>
          <cell r="R557">
            <v>10</v>
          </cell>
          <cell r="S557">
            <v>12.5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</row>
        <row r="558">
          <cell r="B558">
            <v>0</v>
          </cell>
          <cell r="C558">
            <v>12</v>
          </cell>
          <cell r="D558" t="str">
            <v>ОАО "Арктиктрансгазстрой"</v>
          </cell>
          <cell r="E558">
            <v>0</v>
          </cell>
          <cell r="F558">
            <v>0</v>
          </cell>
          <cell r="G558">
            <v>0</v>
          </cell>
          <cell r="H558">
            <v>15</v>
          </cell>
          <cell r="I558">
            <v>13</v>
          </cell>
          <cell r="J558">
            <v>12</v>
          </cell>
          <cell r="K558">
            <v>11</v>
          </cell>
          <cell r="L558">
            <v>10</v>
          </cell>
          <cell r="M558">
            <v>5</v>
          </cell>
          <cell r="N558">
            <v>3</v>
          </cell>
          <cell r="O558">
            <v>5</v>
          </cell>
          <cell r="P558">
            <v>5</v>
          </cell>
          <cell r="Q558">
            <v>8</v>
          </cell>
          <cell r="R558">
            <v>13</v>
          </cell>
          <cell r="S558">
            <v>14</v>
          </cell>
          <cell r="T558">
            <v>40</v>
          </cell>
          <cell r="U558">
            <v>26</v>
          </cell>
          <cell r="V558">
            <v>13</v>
          </cell>
          <cell r="W558">
            <v>35</v>
          </cell>
          <cell r="X558">
            <v>114</v>
          </cell>
        </row>
        <row r="559">
          <cell r="B559">
            <v>423</v>
          </cell>
          <cell r="C559">
            <v>12</v>
          </cell>
          <cell r="D559" t="str">
            <v>Пром. до 750 кВА   СН2</v>
          </cell>
          <cell r="E559">
            <v>1007</v>
          </cell>
          <cell r="F559">
            <v>0</v>
          </cell>
          <cell r="G559">
            <v>0</v>
          </cell>
          <cell r="H559">
            <v>15</v>
          </cell>
          <cell r="I559">
            <v>13</v>
          </cell>
          <cell r="J559">
            <v>12</v>
          </cell>
          <cell r="K559">
            <v>11</v>
          </cell>
          <cell r="L559">
            <v>10</v>
          </cell>
          <cell r="M559">
            <v>5</v>
          </cell>
          <cell r="N559">
            <v>3</v>
          </cell>
          <cell r="O559">
            <v>5</v>
          </cell>
          <cell r="P559">
            <v>5</v>
          </cell>
          <cell r="Q559">
            <v>8</v>
          </cell>
          <cell r="R559">
            <v>13</v>
          </cell>
          <cell r="S559">
            <v>14</v>
          </cell>
          <cell r="T559">
            <v>40</v>
          </cell>
          <cell r="U559">
            <v>26</v>
          </cell>
          <cell r="V559">
            <v>13</v>
          </cell>
          <cell r="W559">
            <v>35</v>
          </cell>
          <cell r="X559">
            <v>114</v>
          </cell>
        </row>
        <row r="560">
          <cell r="B560">
            <v>424</v>
          </cell>
          <cell r="C560">
            <v>12</v>
          </cell>
          <cell r="D560" t="str">
            <v>Пром. до 750 кВА   СН2</v>
          </cell>
          <cell r="E560">
            <v>1007</v>
          </cell>
          <cell r="F560">
            <v>0</v>
          </cell>
          <cell r="G560">
            <v>0</v>
          </cell>
          <cell r="H560">
            <v>15</v>
          </cell>
          <cell r="I560">
            <v>13</v>
          </cell>
          <cell r="J560">
            <v>12</v>
          </cell>
          <cell r="K560">
            <v>11</v>
          </cell>
          <cell r="L560">
            <v>10</v>
          </cell>
          <cell r="M560">
            <v>5</v>
          </cell>
          <cell r="N560">
            <v>3</v>
          </cell>
          <cell r="O560">
            <v>5</v>
          </cell>
          <cell r="P560">
            <v>5</v>
          </cell>
          <cell r="Q560">
            <v>8</v>
          </cell>
          <cell r="R560">
            <v>13</v>
          </cell>
          <cell r="S560">
            <v>14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</row>
        <row r="561">
          <cell r="B561">
            <v>0</v>
          </cell>
          <cell r="C561">
            <v>12</v>
          </cell>
          <cell r="D561" t="str">
            <v>"Нефтегазстройпрофсоюз"</v>
          </cell>
          <cell r="E561">
            <v>0</v>
          </cell>
          <cell r="F561">
            <v>0</v>
          </cell>
          <cell r="G561">
            <v>0</v>
          </cell>
          <cell r="H561">
            <v>0.3</v>
          </cell>
          <cell r="I561">
            <v>0.3</v>
          </cell>
          <cell r="J561">
            <v>0.3</v>
          </cell>
          <cell r="K561">
            <v>0.3</v>
          </cell>
          <cell r="L561">
            <v>0.1</v>
          </cell>
          <cell r="M561">
            <v>0.1</v>
          </cell>
          <cell r="N561">
            <v>0.1</v>
          </cell>
          <cell r="O561">
            <v>0.1</v>
          </cell>
          <cell r="P561">
            <v>0.2</v>
          </cell>
          <cell r="Q561">
            <v>0.3</v>
          </cell>
          <cell r="R561">
            <v>0.3</v>
          </cell>
          <cell r="S561">
            <v>0.3</v>
          </cell>
          <cell r="T561">
            <v>0.89999999999999991</v>
          </cell>
          <cell r="U561">
            <v>0.5</v>
          </cell>
          <cell r="V561">
            <v>0.4</v>
          </cell>
          <cell r="W561">
            <v>0.89999999999999991</v>
          </cell>
          <cell r="X561">
            <v>2.6999999999999997</v>
          </cell>
        </row>
        <row r="562">
          <cell r="B562">
            <v>424</v>
          </cell>
          <cell r="C562">
            <v>26</v>
          </cell>
          <cell r="D562" t="str">
            <v>Непромышленные потребители НН</v>
          </cell>
          <cell r="E562">
            <v>1007</v>
          </cell>
          <cell r="F562">
            <v>1012</v>
          </cell>
          <cell r="G562">
            <v>0</v>
          </cell>
          <cell r="H562">
            <v>0.3</v>
          </cell>
          <cell r="I562">
            <v>0.3</v>
          </cell>
          <cell r="J562">
            <v>0.3</v>
          </cell>
          <cell r="K562">
            <v>0.3</v>
          </cell>
          <cell r="L562">
            <v>0.1</v>
          </cell>
          <cell r="M562">
            <v>0.1</v>
          </cell>
          <cell r="N562">
            <v>0.1</v>
          </cell>
          <cell r="O562">
            <v>0.1</v>
          </cell>
          <cell r="P562">
            <v>0.2</v>
          </cell>
          <cell r="Q562">
            <v>0.3</v>
          </cell>
          <cell r="R562">
            <v>0.3</v>
          </cell>
          <cell r="S562">
            <v>0.3</v>
          </cell>
          <cell r="T562">
            <v>0.3</v>
          </cell>
          <cell r="U562">
            <v>0.3</v>
          </cell>
          <cell r="V562">
            <v>0.3</v>
          </cell>
          <cell r="W562">
            <v>0.3</v>
          </cell>
          <cell r="X562">
            <v>2.6999999999999997</v>
          </cell>
        </row>
        <row r="563">
          <cell r="B563">
            <v>425</v>
          </cell>
          <cell r="C563">
            <v>26</v>
          </cell>
          <cell r="D563" t="str">
            <v>Непромышленные потребители НН</v>
          </cell>
          <cell r="E563">
            <v>1007</v>
          </cell>
          <cell r="F563">
            <v>1012</v>
          </cell>
          <cell r="G563">
            <v>0</v>
          </cell>
          <cell r="H563">
            <v>0.3</v>
          </cell>
          <cell r="I563">
            <v>0.3</v>
          </cell>
          <cell r="J563">
            <v>0.3</v>
          </cell>
          <cell r="K563">
            <v>0.3</v>
          </cell>
          <cell r="L563">
            <v>0.1</v>
          </cell>
          <cell r="M563">
            <v>0.1</v>
          </cell>
          <cell r="N563">
            <v>0.1</v>
          </cell>
          <cell r="O563">
            <v>0.1</v>
          </cell>
          <cell r="P563">
            <v>0.2</v>
          </cell>
          <cell r="Q563">
            <v>0.3</v>
          </cell>
          <cell r="R563">
            <v>0.3</v>
          </cell>
          <cell r="S563">
            <v>0.3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</row>
        <row r="564">
          <cell r="B564">
            <v>0</v>
          </cell>
          <cell r="C564">
            <v>12</v>
          </cell>
          <cell r="D564" t="str">
            <v>ООО "Сибтрансстрой"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</row>
        <row r="565">
          <cell r="B565">
            <v>425</v>
          </cell>
          <cell r="C565">
            <v>15</v>
          </cell>
          <cell r="D565" t="str">
            <v>Пром. до 750 кВА   НН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</row>
        <row r="566">
          <cell r="B566">
            <v>426</v>
          </cell>
          <cell r="C566">
            <v>15</v>
          </cell>
          <cell r="D566" t="str">
            <v>Пром. до 750 кВА   НН</v>
          </cell>
          <cell r="E566">
            <v>0</v>
          </cell>
          <cell r="F566">
            <v>0</v>
          </cell>
          <cell r="G566">
            <v>0</v>
          </cell>
          <cell r="H566">
            <v>176</v>
          </cell>
          <cell r="I566">
            <v>164.5</v>
          </cell>
          <cell r="J566">
            <v>155</v>
          </cell>
          <cell r="K566">
            <v>141.5</v>
          </cell>
          <cell r="L566">
            <v>124</v>
          </cell>
          <cell r="M566">
            <v>94</v>
          </cell>
          <cell r="N566">
            <v>92</v>
          </cell>
          <cell r="O566">
            <v>111.5</v>
          </cell>
          <cell r="P566">
            <v>121.8</v>
          </cell>
          <cell r="Q566">
            <v>136</v>
          </cell>
          <cell r="R566">
            <v>158.5</v>
          </cell>
          <cell r="S566">
            <v>176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</row>
        <row r="567">
          <cell r="B567">
            <v>0</v>
          </cell>
          <cell r="C567">
            <v>12</v>
          </cell>
          <cell r="D567" t="str">
            <v>12 ОГПС МЧС РФ по ЯНАО</v>
          </cell>
          <cell r="E567">
            <v>0</v>
          </cell>
          <cell r="F567">
            <v>0</v>
          </cell>
          <cell r="G567">
            <v>0</v>
          </cell>
          <cell r="H567">
            <v>176</v>
          </cell>
          <cell r="I567">
            <v>164.5</v>
          </cell>
          <cell r="J567">
            <v>155</v>
          </cell>
          <cell r="K567">
            <v>141.5</v>
          </cell>
          <cell r="L567">
            <v>124</v>
          </cell>
          <cell r="M567">
            <v>94</v>
          </cell>
          <cell r="N567">
            <v>92</v>
          </cell>
          <cell r="O567">
            <v>111.5</v>
          </cell>
          <cell r="P567">
            <v>121.8</v>
          </cell>
          <cell r="Q567">
            <v>136</v>
          </cell>
          <cell r="R567">
            <v>158.5</v>
          </cell>
          <cell r="S567">
            <v>176</v>
          </cell>
          <cell r="T567">
            <v>495.5</v>
          </cell>
          <cell r="U567">
            <v>359.5</v>
          </cell>
          <cell r="V567">
            <v>325.3</v>
          </cell>
          <cell r="W567">
            <v>470.5</v>
          </cell>
          <cell r="X567">
            <v>1650.8</v>
          </cell>
        </row>
        <row r="568">
          <cell r="B568">
            <v>426</v>
          </cell>
          <cell r="C568">
            <v>29</v>
          </cell>
          <cell r="D568" t="str">
            <v>Непромышленные потребители НН</v>
          </cell>
          <cell r="E568">
            <v>1007</v>
          </cell>
          <cell r="F568">
            <v>0</v>
          </cell>
          <cell r="G568">
            <v>0</v>
          </cell>
          <cell r="H568">
            <v>62</v>
          </cell>
          <cell r="I568">
            <v>62</v>
          </cell>
          <cell r="J568">
            <v>54</v>
          </cell>
          <cell r="K568">
            <v>48</v>
          </cell>
          <cell r="L568">
            <v>39</v>
          </cell>
          <cell r="M568">
            <v>30</v>
          </cell>
          <cell r="N568">
            <v>32</v>
          </cell>
          <cell r="O568">
            <v>44</v>
          </cell>
          <cell r="P568">
            <v>46</v>
          </cell>
          <cell r="Q568">
            <v>51</v>
          </cell>
          <cell r="R568">
            <v>64</v>
          </cell>
          <cell r="S568">
            <v>70</v>
          </cell>
          <cell r="T568">
            <v>178</v>
          </cell>
          <cell r="U568">
            <v>117</v>
          </cell>
          <cell r="V568">
            <v>122</v>
          </cell>
          <cell r="W568">
            <v>185</v>
          </cell>
          <cell r="X568">
            <v>602</v>
          </cell>
        </row>
        <row r="569">
          <cell r="B569">
            <v>422</v>
          </cell>
          <cell r="C569">
            <v>29</v>
          </cell>
          <cell r="D569" t="str">
            <v>Непромышленные потребители НН</v>
          </cell>
          <cell r="E569">
            <v>1007</v>
          </cell>
          <cell r="F569">
            <v>0</v>
          </cell>
          <cell r="G569">
            <v>0</v>
          </cell>
          <cell r="H569">
            <v>62</v>
          </cell>
          <cell r="I569">
            <v>62</v>
          </cell>
          <cell r="J569">
            <v>54</v>
          </cell>
          <cell r="K569">
            <v>48</v>
          </cell>
          <cell r="L569">
            <v>39</v>
          </cell>
          <cell r="M569">
            <v>30</v>
          </cell>
          <cell r="N569">
            <v>32</v>
          </cell>
          <cell r="O569">
            <v>44</v>
          </cell>
          <cell r="P569">
            <v>46</v>
          </cell>
          <cell r="Q569">
            <v>51</v>
          </cell>
          <cell r="R569">
            <v>64</v>
          </cell>
          <cell r="S569">
            <v>70</v>
          </cell>
          <cell r="T569">
            <v>178</v>
          </cell>
          <cell r="U569">
            <v>117</v>
          </cell>
          <cell r="V569">
            <v>122</v>
          </cell>
          <cell r="W569">
            <v>185</v>
          </cell>
          <cell r="X569">
            <v>602</v>
          </cell>
        </row>
        <row r="570">
          <cell r="C570">
            <v>13</v>
          </cell>
          <cell r="D570" t="str">
            <v>Пром. до 750 кВА   СН2</v>
          </cell>
          <cell r="E570">
            <v>1007</v>
          </cell>
          <cell r="F570">
            <v>0</v>
          </cell>
          <cell r="G570">
            <v>0</v>
          </cell>
          <cell r="H570">
            <v>30</v>
          </cell>
          <cell r="I570">
            <v>28</v>
          </cell>
          <cell r="J570">
            <v>26</v>
          </cell>
          <cell r="K570">
            <v>24</v>
          </cell>
          <cell r="L570">
            <v>20</v>
          </cell>
          <cell r="M570">
            <v>15</v>
          </cell>
          <cell r="N570">
            <v>10</v>
          </cell>
          <cell r="O570">
            <v>10</v>
          </cell>
          <cell r="P570">
            <v>12</v>
          </cell>
          <cell r="Q570">
            <v>15</v>
          </cell>
          <cell r="R570">
            <v>15</v>
          </cell>
          <cell r="S570">
            <v>20</v>
          </cell>
          <cell r="T570">
            <v>13</v>
          </cell>
          <cell r="U570">
            <v>13</v>
          </cell>
          <cell r="V570">
            <v>13</v>
          </cell>
          <cell r="W570">
            <v>13</v>
          </cell>
          <cell r="X570">
            <v>225</v>
          </cell>
        </row>
        <row r="571">
          <cell r="B571">
            <v>420</v>
          </cell>
          <cell r="C571">
            <v>23</v>
          </cell>
          <cell r="D571" t="str">
            <v>Непромышленные потребители СН2</v>
          </cell>
          <cell r="E571">
            <v>1007</v>
          </cell>
          <cell r="F571">
            <v>0</v>
          </cell>
          <cell r="G571">
            <v>0</v>
          </cell>
          <cell r="H571">
            <v>4</v>
          </cell>
          <cell r="I571">
            <v>3.5</v>
          </cell>
          <cell r="J571">
            <v>3</v>
          </cell>
          <cell r="K571">
            <v>2.5</v>
          </cell>
          <cell r="L571">
            <v>2</v>
          </cell>
          <cell r="M571">
            <v>2</v>
          </cell>
          <cell r="N571">
            <v>2</v>
          </cell>
          <cell r="O571">
            <v>2.5</v>
          </cell>
          <cell r="P571">
            <v>2.8</v>
          </cell>
          <cell r="Q571">
            <v>3</v>
          </cell>
          <cell r="R571">
            <v>3.5</v>
          </cell>
          <cell r="S571">
            <v>4</v>
          </cell>
          <cell r="T571">
            <v>13</v>
          </cell>
          <cell r="U571">
            <v>13</v>
          </cell>
          <cell r="V571">
            <v>13</v>
          </cell>
          <cell r="W571">
            <v>13</v>
          </cell>
          <cell r="X571">
            <v>34.799999999999997</v>
          </cell>
        </row>
        <row r="572">
          <cell r="B572">
            <v>423</v>
          </cell>
          <cell r="C572">
            <v>28</v>
          </cell>
          <cell r="D572" t="str">
            <v>Непромышленные потребители НН</v>
          </cell>
          <cell r="E572">
            <v>1007</v>
          </cell>
          <cell r="F572">
            <v>1004</v>
          </cell>
          <cell r="G572">
            <v>0</v>
          </cell>
          <cell r="H572">
            <v>4.5</v>
          </cell>
          <cell r="I572">
            <v>3.5</v>
          </cell>
          <cell r="J572">
            <v>2.5</v>
          </cell>
          <cell r="K572">
            <v>2.5</v>
          </cell>
          <cell r="L572">
            <v>1.5</v>
          </cell>
          <cell r="M572">
            <v>1.5</v>
          </cell>
          <cell r="N572">
            <v>1.5</v>
          </cell>
          <cell r="O572">
            <v>2</v>
          </cell>
          <cell r="P572">
            <v>2.5</v>
          </cell>
          <cell r="Q572">
            <v>3</v>
          </cell>
          <cell r="R572">
            <v>3.5</v>
          </cell>
          <cell r="S572">
            <v>4.5</v>
          </cell>
          <cell r="T572">
            <v>13</v>
          </cell>
          <cell r="U572">
            <v>13</v>
          </cell>
          <cell r="V572">
            <v>13</v>
          </cell>
          <cell r="W572">
            <v>13</v>
          </cell>
          <cell r="X572">
            <v>33</v>
          </cell>
        </row>
        <row r="573">
          <cell r="C573">
            <v>123</v>
          </cell>
          <cell r="D573" t="str">
            <v>Население с газ. плитами НН</v>
          </cell>
          <cell r="E573">
            <v>1007</v>
          </cell>
          <cell r="F573">
            <v>1004</v>
          </cell>
          <cell r="G573">
            <v>0</v>
          </cell>
          <cell r="H573">
            <v>4.5</v>
          </cell>
          <cell r="I573">
            <v>3.5</v>
          </cell>
          <cell r="J573">
            <v>2.5</v>
          </cell>
          <cell r="K573">
            <v>2.5</v>
          </cell>
          <cell r="L573">
            <v>1.5</v>
          </cell>
          <cell r="M573">
            <v>1.5</v>
          </cell>
          <cell r="N573">
            <v>1.5</v>
          </cell>
          <cell r="O573">
            <v>2</v>
          </cell>
          <cell r="P573">
            <v>2.5</v>
          </cell>
          <cell r="Q573">
            <v>3</v>
          </cell>
          <cell r="R573">
            <v>3.5</v>
          </cell>
          <cell r="S573">
            <v>4.5</v>
          </cell>
          <cell r="T573">
            <v>13</v>
          </cell>
          <cell r="U573">
            <v>13</v>
          </cell>
          <cell r="V573">
            <v>13</v>
          </cell>
          <cell r="W573">
            <v>13</v>
          </cell>
          <cell r="X573">
            <v>33</v>
          </cell>
        </row>
        <row r="574">
          <cell r="B574">
            <v>421</v>
          </cell>
          <cell r="C574">
            <v>24</v>
          </cell>
          <cell r="D574" t="str">
            <v>Непромышленные потребители СН2</v>
          </cell>
          <cell r="E574">
            <v>1006</v>
          </cell>
          <cell r="F574">
            <v>0</v>
          </cell>
          <cell r="G574">
            <v>0</v>
          </cell>
          <cell r="H574">
            <v>23</v>
          </cell>
          <cell r="I574">
            <v>21</v>
          </cell>
          <cell r="J574">
            <v>22</v>
          </cell>
          <cell r="K574">
            <v>20</v>
          </cell>
          <cell r="L574">
            <v>19</v>
          </cell>
          <cell r="M574">
            <v>15</v>
          </cell>
          <cell r="N574">
            <v>15</v>
          </cell>
          <cell r="O574">
            <v>17</v>
          </cell>
          <cell r="P574">
            <v>18</v>
          </cell>
          <cell r="Q574">
            <v>20</v>
          </cell>
          <cell r="R574">
            <v>22</v>
          </cell>
          <cell r="S574">
            <v>24</v>
          </cell>
          <cell r="T574">
            <v>13</v>
          </cell>
          <cell r="U574">
            <v>13</v>
          </cell>
          <cell r="V574">
            <v>13</v>
          </cell>
          <cell r="W574">
            <v>13</v>
          </cell>
          <cell r="X574">
            <v>236</v>
          </cell>
        </row>
        <row r="575">
          <cell r="B575">
            <v>427</v>
          </cell>
          <cell r="C575">
            <v>26</v>
          </cell>
          <cell r="D575" t="str">
            <v>Непромышленные потребители НН</v>
          </cell>
          <cell r="E575">
            <v>1006</v>
          </cell>
          <cell r="F575">
            <v>0</v>
          </cell>
          <cell r="G575">
            <v>0</v>
          </cell>
          <cell r="H575">
            <v>9</v>
          </cell>
          <cell r="I575">
            <v>8</v>
          </cell>
          <cell r="J575">
            <v>8</v>
          </cell>
          <cell r="K575">
            <v>8</v>
          </cell>
          <cell r="L575">
            <v>8</v>
          </cell>
          <cell r="M575">
            <v>5</v>
          </cell>
          <cell r="N575">
            <v>6</v>
          </cell>
          <cell r="O575">
            <v>6</v>
          </cell>
          <cell r="P575">
            <v>7</v>
          </cell>
          <cell r="Q575">
            <v>7</v>
          </cell>
          <cell r="R575">
            <v>9</v>
          </cell>
          <cell r="S575">
            <v>9</v>
          </cell>
          <cell r="T575">
            <v>13</v>
          </cell>
          <cell r="U575">
            <v>13</v>
          </cell>
          <cell r="V575">
            <v>13</v>
          </cell>
          <cell r="W575">
            <v>13</v>
          </cell>
          <cell r="X575">
            <v>90</v>
          </cell>
        </row>
        <row r="576">
          <cell r="B576">
            <v>0</v>
          </cell>
          <cell r="C576">
            <v>125</v>
          </cell>
          <cell r="D576" t="str">
            <v>ООО "Волна-информмед"</v>
          </cell>
          <cell r="E576">
            <v>1006</v>
          </cell>
          <cell r="F576">
            <v>0</v>
          </cell>
          <cell r="G576">
            <v>0</v>
          </cell>
          <cell r="H576">
            <v>0.2</v>
          </cell>
          <cell r="I576">
            <v>0.2</v>
          </cell>
          <cell r="J576">
            <v>0.2</v>
          </cell>
          <cell r="K576">
            <v>0.2</v>
          </cell>
          <cell r="L576">
            <v>0.2</v>
          </cell>
          <cell r="M576">
            <v>0.2</v>
          </cell>
          <cell r="N576">
            <v>0.2</v>
          </cell>
          <cell r="O576">
            <v>0.2</v>
          </cell>
          <cell r="P576">
            <v>0.2</v>
          </cell>
          <cell r="Q576">
            <v>0.2</v>
          </cell>
          <cell r="R576">
            <v>0.2</v>
          </cell>
          <cell r="S576">
            <v>0.2</v>
          </cell>
          <cell r="T576">
            <v>0.60000000000000009</v>
          </cell>
          <cell r="U576">
            <v>0.60000000000000009</v>
          </cell>
          <cell r="V576">
            <v>0.60000000000000009</v>
          </cell>
          <cell r="W576">
            <v>0.60000000000000009</v>
          </cell>
          <cell r="X576">
            <v>2.4</v>
          </cell>
        </row>
        <row r="577">
          <cell r="B577">
            <v>427</v>
          </cell>
          <cell r="C577">
            <v>26</v>
          </cell>
          <cell r="D577" t="str">
            <v>Непромышленные потребители НН</v>
          </cell>
          <cell r="E577">
            <v>1007</v>
          </cell>
          <cell r="F577">
            <v>1012</v>
          </cell>
          <cell r="G577">
            <v>0</v>
          </cell>
          <cell r="H577">
            <v>0.2</v>
          </cell>
          <cell r="I577">
            <v>0.2</v>
          </cell>
          <cell r="J577">
            <v>0.2</v>
          </cell>
          <cell r="K577">
            <v>0.2</v>
          </cell>
          <cell r="L577">
            <v>0.2</v>
          </cell>
          <cell r="M577">
            <v>0.2</v>
          </cell>
          <cell r="N577">
            <v>0.2</v>
          </cell>
          <cell r="O577">
            <v>0.2</v>
          </cell>
          <cell r="P577">
            <v>0.2</v>
          </cell>
          <cell r="Q577">
            <v>0.2</v>
          </cell>
          <cell r="R577">
            <v>0.2</v>
          </cell>
          <cell r="S577">
            <v>0.2</v>
          </cell>
          <cell r="T577">
            <v>0.60000000000000009</v>
          </cell>
          <cell r="U577">
            <v>0.60000000000000009</v>
          </cell>
          <cell r="V577">
            <v>0.60000000000000009</v>
          </cell>
          <cell r="W577">
            <v>0.60000000000000009</v>
          </cell>
          <cell r="X577">
            <v>2.4</v>
          </cell>
        </row>
        <row r="578">
          <cell r="B578">
            <v>428</v>
          </cell>
          <cell r="C578">
            <v>26</v>
          </cell>
          <cell r="D578" t="str">
            <v>Непромышленные потребители НН</v>
          </cell>
          <cell r="E578">
            <v>1007</v>
          </cell>
          <cell r="F578">
            <v>1012</v>
          </cell>
          <cell r="G578">
            <v>0</v>
          </cell>
          <cell r="H578">
            <v>0.2</v>
          </cell>
          <cell r="I578">
            <v>0.2</v>
          </cell>
          <cell r="J578">
            <v>0.2</v>
          </cell>
          <cell r="K578">
            <v>0.2</v>
          </cell>
          <cell r="L578">
            <v>0.2</v>
          </cell>
          <cell r="M578">
            <v>0.2</v>
          </cell>
          <cell r="N578">
            <v>0.2</v>
          </cell>
          <cell r="O578">
            <v>0.2</v>
          </cell>
          <cell r="P578">
            <v>0.2</v>
          </cell>
          <cell r="Q578">
            <v>0.2</v>
          </cell>
          <cell r="R578">
            <v>0.2</v>
          </cell>
          <cell r="S578">
            <v>0.2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</row>
        <row r="579">
          <cell r="B579">
            <v>0</v>
          </cell>
          <cell r="C579">
            <v>12</v>
          </cell>
          <cell r="D579" t="str">
            <v>ООО "ВКС - КТВ"</v>
          </cell>
          <cell r="E579">
            <v>0</v>
          </cell>
          <cell r="F579">
            <v>0</v>
          </cell>
          <cell r="G579">
            <v>0</v>
          </cell>
          <cell r="H579">
            <v>2.1</v>
          </cell>
          <cell r="I579">
            <v>2.1</v>
          </cell>
          <cell r="J579">
            <v>2.1</v>
          </cell>
          <cell r="K579">
            <v>2.1</v>
          </cell>
          <cell r="L579">
            <v>2.1</v>
          </cell>
          <cell r="M579">
            <v>2.1</v>
          </cell>
          <cell r="N579">
            <v>2.1</v>
          </cell>
          <cell r="O579">
            <v>2.1</v>
          </cell>
          <cell r="P579">
            <v>2.1</v>
          </cell>
          <cell r="Q579">
            <v>2.1</v>
          </cell>
          <cell r="R579">
            <v>2.1</v>
          </cell>
          <cell r="S579">
            <v>2.1</v>
          </cell>
          <cell r="T579">
            <v>6.3000000000000007</v>
          </cell>
          <cell r="U579">
            <v>6.3000000000000007</v>
          </cell>
          <cell r="V579">
            <v>6.3000000000000007</v>
          </cell>
          <cell r="W579">
            <v>6.3000000000000007</v>
          </cell>
          <cell r="X579">
            <v>25.200000000000006</v>
          </cell>
        </row>
        <row r="580">
          <cell r="B580">
            <v>428</v>
          </cell>
          <cell r="C580">
            <v>26</v>
          </cell>
          <cell r="D580" t="str">
            <v>Непромышленные потребители НН</v>
          </cell>
          <cell r="E580">
            <v>1007</v>
          </cell>
          <cell r="F580">
            <v>1004</v>
          </cell>
          <cell r="G580">
            <v>1012</v>
          </cell>
          <cell r="H580">
            <v>2.1</v>
          </cell>
          <cell r="I580">
            <v>2.1</v>
          </cell>
          <cell r="J580">
            <v>2.1</v>
          </cell>
          <cell r="K580">
            <v>2.1</v>
          </cell>
          <cell r="L580">
            <v>2.1</v>
          </cell>
          <cell r="M580">
            <v>2.1</v>
          </cell>
          <cell r="N580">
            <v>2.1</v>
          </cell>
          <cell r="O580">
            <v>2.1</v>
          </cell>
          <cell r="P580">
            <v>2.1</v>
          </cell>
          <cell r="Q580">
            <v>2.1</v>
          </cell>
          <cell r="R580">
            <v>2.1</v>
          </cell>
          <cell r="S580">
            <v>2.1</v>
          </cell>
          <cell r="T580">
            <v>6.3000000000000007</v>
          </cell>
          <cell r="U580">
            <v>6.3000000000000007</v>
          </cell>
          <cell r="V580">
            <v>6.3000000000000007</v>
          </cell>
          <cell r="W580">
            <v>6.3000000000000007</v>
          </cell>
          <cell r="X580">
            <v>25.200000000000006</v>
          </cell>
        </row>
        <row r="581">
          <cell r="B581">
            <v>429</v>
          </cell>
          <cell r="C581">
            <v>26</v>
          </cell>
          <cell r="D581" t="str">
            <v>Непромышленные потребители НН</v>
          </cell>
          <cell r="E581">
            <v>1007</v>
          </cell>
          <cell r="F581">
            <v>1004</v>
          </cell>
          <cell r="G581">
            <v>1012</v>
          </cell>
          <cell r="H581">
            <v>2.1</v>
          </cell>
          <cell r="I581">
            <v>2.1</v>
          </cell>
          <cell r="J581">
            <v>2.1</v>
          </cell>
          <cell r="K581">
            <v>2.1</v>
          </cell>
          <cell r="L581">
            <v>2.1</v>
          </cell>
          <cell r="M581">
            <v>2.1</v>
          </cell>
          <cell r="N581">
            <v>2.1</v>
          </cell>
          <cell r="O581">
            <v>2.1</v>
          </cell>
          <cell r="P581">
            <v>2.1</v>
          </cell>
          <cell r="Q581">
            <v>2.1</v>
          </cell>
          <cell r="R581">
            <v>2.1</v>
          </cell>
          <cell r="S581">
            <v>2.1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</row>
        <row r="582">
          <cell r="B582">
            <v>0</v>
          </cell>
          <cell r="C582">
            <v>12</v>
          </cell>
          <cell r="D582" t="str">
            <v>ЗАО СМК "АСТЭК-МЕД"</v>
          </cell>
          <cell r="E582">
            <v>0</v>
          </cell>
          <cell r="F582">
            <v>0</v>
          </cell>
          <cell r="G582">
            <v>0</v>
          </cell>
          <cell r="H582">
            <v>3</v>
          </cell>
          <cell r="I582">
            <v>3</v>
          </cell>
          <cell r="J582">
            <v>2</v>
          </cell>
          <cell r="K582">
            <v>2</v>
          </cell>
          <cell r="L582">
            <v>2</v>
          </cell>
          <cell r="M582">
            <v>2</v>
          </cell>
          <cell r="N582">
            <v>2</v>
          </cell>
          <cell r="O582">
            <v>2</v>
          </cell>
          <cell r="P582">
            <v>2</v>
          </cell>
          <cell r="Q582">
            <v>2.2000000000000002</v>
          </cell>
          <cell r="R582">
            <v>3</v>
          </cell>
          <cell r="S582">
            <v>3</v>
          </cell>
          <cell r="T582">
            <v>8</v>
          </cell>
          <cell r="U582">
            <v>6</v>
          </cell>
          <cell r="V582">
            <v>6</v>
          </cell>
          <cell r="W582">
            <v>8.1999999999999993</v>
          </cell>
          <cell r="X582">
            <v>28.2</v>
          </cell>
        </row>
        <row r="583">
          <cell r="B583">
            <v>429</v>
          </cell>
          <cell r="C583">
            <v>26</v>
          </cell>
          <cell r="D583" t="str">
            <v>Непромышленные потребители НН</v>
          </cell>
          <cell r="E583">
            <v>1004</v>
          </cell>
          <cell r="F583">
            <v>1012</v>
          </cell>
          <cell r="G583">
            <v>0</v>
          </cell>
          <cell r="H583">
            <v>3</v>
          </cell>
          <cell r="I583">
            <v>3</v>
          </cell>
          <cell r="J583">
            <v>2</v>
          </cell>
          <cell r="K583">
            <v>2</v>
          </cell>
          <cell r="L583">
            <v>2</v>
          </cell>
          <cell r="M583">
            <v>2</v>
          </cell>
          <cell r="N583">
            <v>2</v>
          </cell>
          <cell r="O583">
            <v>2</v>
          </cell>
          <cell r="P583">
            <v>2</v>
          </cell>
          <cell r="Q583">
            <v>2.2000000000000002</v>
          </cell>
          <cell r="R583">
            <v>3</v>
          </cell>
          <cell r="S583">
            <v>3</v>
          </cell>
          <cell r="T583">
            <v>8</v>
          </cell>
          <cell r="U583">
            <v>6</v>
          </cell>
          <cell r="V583">
            <v>6</v>
          </cell>
          <cell r="W583">
            <v>8.1999999999999993</v>
          </cell>
          <cell r="X583">
            <v>28.2</v>
          </cell>
        </row>
        <row r="584">
          <cell r="B584">
            <v>430</v>
          </cell>
          <cell r="C584">
            <v>26</v>
          </cell>
          <cell r="D584" t="str">
            <v>Непромышленные потребители НН</v>
          </cell>
          <cell r="E584">
            <v>1004</v>
          </cell>
          <cell r="F584">
            <v>1012</v>
          </cell>
          <cell r="G584">
            <v>0</v>
          </cell>
          <cell r="H584">
            <v>3</v>
          </cell>
          <cell r="I584">
            <v>3</v>
          </cell>
          <cell r="J584">
            <v>2</v>
          </cell>
          <cell r="K584">
            <v>2</v>
          </cell>
          <cell r="L584">
            <v>2</v>
          </cell>
          <cell r="M584">
            <v>2</v>
          </cell>
          <cell r="N584">
            <v>2</v>
          </cell>
          <cell r="O584">
            <v>2</v>
          </cell>
          <cell r="P584">
            <v>2</v>
          </cell>
          <cell r="Q584">
            <v>2.2000000000000002</v>
          </cell>
          <cell r="R584">
            <v>3</v>
          </cell>
          <cell r="S584">
            <v>3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</row>
        <row r="585">
          <cell r="B585">
            <v>0</v>
          </cell>
          <cell r="C585">
            <v>12</v>
          </cell>
          <cell r="D585" t="str">
            <v>Новый Абонент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</row>
        <row r="586">
          <cell r="B586">
            <v>430</v>
          </cell>
          <cell r="C586">
            <v>11</v>
          </cell>
          <cell r="D586" t="str">
            <v>Пром. до 750 кВА   ВН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</row>
        <row r="587">
          <cell r="B587">
            <v>431</v>
          </cell>
          <cell r="C587">
            <v>11</v>
          </cell>
          <cell r="D587" t="str">
            <v>Пром. до 750 кВА   ВН</v>
          </cell>
          <cell r="E587">
            <v>0</v>
          </cell>
          <cell r="F587">
            <v>0</v>
          </cell>
          <cell r="G587">
            <v>0</v>
          </cell>
          <cell r="H587">
            <v>1.3</v>
          </cell>
          <cell r="I587">
            <v>1.2</v>
          </cell>
          <cell r="J587">
            <v>1.2</v>
          </cell>
          <cell r="K587">
            <v>1.2</v>
          </cell>
          <cell r="L587">
            <v>1.3</v>
          </cell>
          <cell r="M587">
            <v>1.2</v>
          </cell>
          <cell r="N587">
            <v>1.3</v>
          </cell>
          <cell r="O587">
            <v>1.3</v>
          </cell>
          <cell r="P587">
            <v>1.2</v>
          </cell>
          <cell r="Q587">
            <v>1.3</v>
          </cell>
          <cell r="R587">
            <v>1.2</v>
          </cell>
          <cell r="S587">
            <v>1.3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</row>
        <row r="588">
          <cell r="B588">
            <v>0</v>
          </cell>
          <cell r="C588">
            <v>12</v>
          </cell>
          <cell r="D588" t="str">
            <v>ЗАО АСК "АСТЭК"</v>
          </cell>
          <cell r="E588">
            <v>0</v>
          </cell>
          <cell r="F588">
            <v>0</v>
          </cell>
          <cell r="G588">
            <v>0</v>
          </cell>
          <cell r="H588">
            <v>1.3</v>
          </cell>
          <cell r="I588">
            <v>1.2</v>
          </cell>
          <cell r="J588">
            <v>1.2</v>
          </cell>
          <cell r="K588">
            <v>1.2</v>
          </cell>
          <cell r="L588">
            <v>1.3</v>
          </cell>
          <cell r="M588">
            <v>1.2</v>
          </cell>
          <cell r="N588">
            <v>1.3</v>
          </cell>
          <cell r="O588">
            <v>1.3</v>
          </cell>
          <cell r="P588">
            <v>1.2</v>
          </cell>
          <cell r="Q588">
            <v>1.3</v>
          </cell>
          <cell r="R588">
            <v>1.2</v>
          </cell>
          <cell r="S588">
            <v>1.3</v>
          </cell>
          <cell r="T588">
            <v>3.7</v>
          </cell>
          <cell r="U588">
            <v>3.7</v>
          </cell>
          <cell r="V588">
            <v>3.8</v>
          </cell>
          <cell r="W588">
            <v>3.8</v>
          </cell>
          <cell r="X588">
            <v>15.000000000000002</v>
          </cell>
        </row>
        <row r="589">
          <cell r="B589">
            <v>431</v>
          </cell>
          <cell r="C589">
            <v>11</v>
          </cell>
          <cell r="D589" t="str">
            <v>Пром. до 750 кВА   ВН</v>
          </cell>
          <cell r="E589">
            <v>0</v>
          </cell>
          <cell r="F589">
            <v>0</v>
          </cell>
          <cell r="G589">
            <v>0</v>
          </cell>
          <cell r="H589">
            <v>1.3</v>
          </cell>
          <cell r="I589">
            <v>1.2</v>
          </cell>
          <cell r="J589">
            <v>1.2</v>
          </cell>
          <cell r="K589">
            <v>1.2</v>
          </cell>
          <cell r="L589">
            <v>1.3</v>
          </cell>
          <cell r="M589">
            <v>1.2</v>
          </cell>
          <cell r="N589">
            <v>1.3</v>
          </cell>
          <cell r="O589">
            <v>1.3</v>
          </cell>
          <cell r="P589">
            <v>1.2</v>
          </cell>
          <cell r="Q589">
            <v>1.3</v>
          </cell>
          <cell r="R589">
            <v>1.2</v>
          </cell>
          <cell r="S589">
            <v>1.3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</row>
        <row r="590">
          <cell r="B590">
            <v>432</v>
          </cell>
          <cell r="C590">
            <v>11</v>
          </cell>
          <cell r="D590" t="str">
            <v>Пром. до 750 кВА   ВН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</row>
        <row r="591">
          <cell r="B591">
            <v>0</v>
          </cell>
          <cell r="C591">
            <v>26</v>
          </cell>
          <cell r="D591" t="str">
            <v>"ЭкоИнфонд"</v>
          </cell>
          <cell r="E591">
            <v>1007</v>
          </cell>
          <cell r="F591">
            <v>1012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</row>
        <row r="592">
          <cell r="B592">
            <v>432</v>
          </cell>
          <cell r="C592">
            <v>26</v>
          </cell>
          <cell r="D592" t="str">
            <v>Непромышленные потребители НН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</row>
        <row r="593">
          <cell r="B593">
            <v>433</v>
          </cell>
          <cell r="C593">
            <v>26</v>
          </cell>
          <cell r="D593" t="str">
            <v>Непромышленные потребители НН</v>
          </cell>
          <cell r="E593">
            <v>0</v>
          </cell>
          <cell r="F593">
            <v>0</v>
          </cell>
          <cell r="G593">
            <v>0</v>
          </cell>
          <cell r="H593">
            <v>0.5</v>
          </cell>
          <cell r="I593">
            <v>0.5</v>
          </cell>
          <cell r="J593">
            <v>0.2</v>
          </cell>
          <cell r="K593">
            <v>1</v>
          </cell>
          <cell r="L593">
            <v>1.1000000000000001</v>
          </cell>
          <cell r="M593">
            <v>1.1000000000000001</v>
          </cell>
          <cell r="N593">
            <v>1.1000000000000001</v>
          </cell>
          <cell r="O593">
            <v>1.08</v>
          </cell>
          <cell r="P593">
            <v>1.2</v>
          </cell>
          <cell r="Q593">
            <v>1.2</v>
          </cell>
          <cell r="R593">
            <v>1.2</v>
          </cell>
          <cell r="S593">
            <v>1.2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</row>
        <row r="594">
          <cell r="B594">
            <v>0</v>
          </cell>
          <cell r="C594">
            <v>12</v>
          </cell>
          <cell r="D594" t="str">
            <v>ООО "Стройгазинвест"</v>
          </cell>
          <cell r="E594">
            <v>0</v>
          </cell>
          <cell r="F594">
            <v>0</v>
          </cell>
          <cell r="G594">
            <v>0</v>
          </cell>
          <cell r="H594">
            <v>0.5</v>
          </cell>
          <cell r="I594">
            <v>0.5</v>
          </cell>
          <cell r="J594">
            <v>0.2</v>
          </cell>
          <cell r="K594">
            <v>1</v>
          </cell>
          <cell r="L594">
            <v>1.1000000000000001</v>
          </cell>
          <cell r="M594">
            <v>1.1000000000000001</v>
          </cell>
          <cell r="N594">
            <v>1.1000000000000001</v>
          </cell>
          <cell r="O594">
            <v>1.08</v>
          </cell>
          <cell r="P594">
            <v>1.2</v>
          </cell>
          <cell r="Q594">
            <v>1.2</v>
          </cell>
          <cell r="R594">
            <v>1.2</v>
          </cell>
          <cell r="S594">
            <v>1.2</v>
          </cell>
          <cell r="T594">
            <v>1.2</v>
          </cell>
          <cell r="U594">
            <v>3.2</v>
          </cell>
          <cell r="V594">
            <v>3.38</v>
          </cell>
          <cell r="W594">
            <v>3.5999999999999996</v>
          </cell>
          <cell r="X594">
            <v>11.379999999999999</v>
          </cell>
        </row>
        <row r="595">
          <cell r="B595">
            <v>433</v>
          </cell>
          <cell r="C595">
            <v>16</v>
          </cell>
          <cell r="D595" t="str">
            <v>Пром. до 750 кВА   НН</v>
          </cell>
          <cell r="E595">
            <v>1007</v>
          </cell>
          <cell r="F595">
            <v>0</v>
          </cell>
          <cell r="G595">
            <v>0</v>
          </cell>
          <cell r="H595">
            <v>0.5</v>
          </cell>
          <cell r="I595">
            <v>0.5</v>
          </cell>
          <cell r="J595">
            <v>0.2</v>
          </cell>
          <cell r="K595">
            <v>1</v>
          </cell>
          <cell r="L595">
            <v>1.1000000000000001</v>
          </cell>
          <cell r="M595">
            <v>1.1000000000000001</v>
          </cell>
          <cell r="N595">
            <v>1.1000000000000001</v>
          </cell>
          <cell r="O595">
            <v>1.08</v>
          </cell>
          <cell r="P595">
            <v>1.2</v>
          </cell>
          <cell r="Q595">
            <v>1.2</v>
          </cell>
          <cell r="R595">
            <v>1.2</v>
          </cell>
          <cell r="S595">
            <v>1.2</v>
          </cell>
          <cell r="T595">
            <v>1.2</v>
          </cell>
          <cell r="U595">
            <v>3.2</v>
          </cell>
          <cell r="V595">
            <v>3.38</v>
          </cell>
          <cell r="W595">
            <v>3.5999999999999996</v>
          </cell>
          <cell r="X595">
            <v>11.379999999999999</v>
          </cell>
        </row>
        <row r="596">
          <cell r="B596">
            <v>434</v>
          </cell>
          <cell r="C596">
            <v>16</v>
          </cell>
          <cell r="D596" t="str">
            <v>Пром. до 750 кВА   НН</v>
          </cell>
          <cell r="E596">
            <v>1007</v>
          </cell>
          <cell r="F596">
            <v>0</v>
          </cell>
          <cell r="G596">
            <v>0</v>
          </cell>
          <cell r="H596">
            <v>0.5</v>
          </cell>
          <cell r="I596">
            <v>0.5</v>
          </cell>
          <cell r="J596">
            <v>0.2</v>
          </cell>
          <cell r="K596">
            <v>1</v>
          </cell>
          <cell r="L596">
            <v>1.1000000000000001</v>
          </cell>
          <cell r="M596">
            <v>1.1000000000000001</v>
          </cell>
          <cell r="N596">
            <v>1.1000000000000001</v>
          </cell>
          <cell r="O596">
            <v>1.08</v>
          </cell>
          <cell r="P596">
            <v>1.2</v>
          </cell>
          <cell r="Q596">
            <v>1.2</v>
          </cell>
          <cell r="R596">
            <v>1.2</v>
          </cell>
          <cell r="S596">
            <v>1.2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</row>
        <row r="597">
          <cell r="B597">
            <v>0</v>
          </cell>
          <cell r="C597">
            <v>12</v>
          </cell>
          <cell r="D597" t="str">
            <v>ООО ТТГ НУТТ и СТ</v>
          </cell>
          <cell r="E597">
            <v>0</v>
          </cell>
          <cell r="F597">
            <v>0</v>
          </cell>
          <cell r="G597">
            <v>0</v>
          </cell>
          <cell r="H597">
            <v>359.25</v>
          </cell>
          <cell r="I597">
            <v>338.55</v>
          </cell>
          <cell r="J597">
            <v>270.03999999999996</v>
          </cell>
          <cell r="K597">
            <v>227.2</v>
          </cell>
          <cell r="L597">
            <v>195.16000000000003</v>
          </cell>
          <cell r="M597">
            <v>125.18</v>
          </cell>
          <cell r="N597">
            <v>88.9</v>
          </cell>
          <cell r="O597">
            <v>127</v>
          </cell>
          <cell r="P597">
            <v>173.14</v>
          </cell>
          <cell r="Q597">
            <v>211.9</v>
          </cell>
          <cell r="R597">
            <v>325.44</v>
          </cell>
          <cell r="S597">
            <v>346.75</v>
          </cell>
          <cell r="T597">
            <v>967.83999999999992</v>
          </cell>
          <cell r="U597">
            <v>547.54</v>
          </cell>
          <cell r="V597">
            <v>389.03999999999996</v>
          </cell>
          <cell r="W597">
            <v>884.09</v>
          </cell>
          <cell r="X597">
            <v>2788.51</v>
          </cell>
        </row>
        <row r="598">
          <cell r="B598">
            <v>434</v>
          </cell>
          <cell r="C598">
            <v>100</v>
          </cell>
          <cell r="D598" t="str">
            <v>Население с эл.плитами   СН2</v>
          </cell>
          <cell r="E598">
            <v>1004</v>
          </cell>
          <cell r="F598">
            <v>1001</v>
          </cell>
          <cell r="G598">
            <v>0</v>
          </cell>
          <cell r="H598">
            <v>4.5999999999999996</v>
          </cell>
          <cell r="I598">
            <v>4.5</v>
          </cell>
          <cell r="J598">
            <v>3.4</v>
          </cell>
          <cell r="K598">
            <v>2.9</v>
          </cell>
          <cell r="L598">
            <v>2.9</v>
          </cell>
          <cell r="M598">
            <v>2.9</v>
          </cell>
          <cell r="N598">
            <v>2</v>
          </cell>
          <cell r="O598">
            <v>2.6</v>
          </cell>
          <cell r="P598">
            <v>3.08</v>
          </cell>
          <cell r="Q598">
            <v>3.4</v>
          </cell>
          <cell r="R598">
            <v>4.5</v>
          </cell>
          <cell r="S598">
            <v>4.7</v>
          </cell>
          <cell r="T598">
            <v>12.5</v>
          </cell>
          <cell r="U598">
            <v>8.6999999999999993</v>
          </cell>
          <cell r="V598">
            <v>7.68</v>
          </cell>
          <cell r="W598">
            <v>12.600000000000001</v>
          </cell>
          <cell r="X598">
            <v>41.480000000000004</v>
          </cell>
        </row>
        <row r="599">
          <cell r="B599">
            <v>430</v>
          </cell>
          <cell r="C599">
            <v>100</v>
          </cell>
          <cell r="D599" t="str">
            <v>Население с эл.плитами   СН2</v>
          </cell>
          <cell r="E599">
            <v>1004</v>
          </cell>
          <cell r="F599">
            <v>1001</v>
          </cell>
          <cell r="G599">
            <v>0</v>
          </cell>
          <cell r="H599">
            <v>4.5999999999999996</v>
          </cell>
          <cell r="I599">
            <v>4.5</v>
          </cell>
          <cell r="J599">
            <v>3.4</v>
          </cell>
          <cell r="K599">
            <v>2.9</v>
          </cell>
          <cell r="L599">
            <v>2.9</v>
          </cell>
          <cell r="M599">
            <v>2.9</v>
          </cell>
          <cell r="N599">
            <v>2</v>
          </cell>
          <cell r="O599">
            <v>2.6</v>
          </cell>
          <cell r="P599">
            <v>3.08</v>
          </cell>
          <cell r="Q599">
            <v>3.4</v>
          </cell>
          <cell r="R599">
            <v>4.5</v>
          </cell>
          <cell r="S599">
            <v>4.7</v>
          </cell>
          <cell r="T599">
            <v>12.5</v>
          </cell>
          <cell r="U599">
            <v>8.6999999999999993</v>
          </cell>
          <cell r="V599">
            <v>7.68</v>
          </cell>
          <cell r="W599">
            <v>12.600000000000001</v>
          </cell>
          <cell r="X599">
            <v>41.480000000000004</v>
          </cell>
        </row>
        <row r="600">
          <cell r="B600">
            <v>435</v>
          </cell>
          <cell r="C600">
            <v>143</v>
          </cell>
          <cell r="D600" t="str">
            <v>Насел. пункты городские СН2</v>
          </cell>
          <cell r="E600">
            <v>1004</v>
          </cell>
          <cell r="F600">
            <v>0</v>
          </cell>
          <cell r="G600">
            <v>0</v>
          </cell>
          <cell r="H600">
            <v>153.15</v>
          </cell>
          <cell r="I600">
            <v>135.15</v>
          </cell>
          <cell r="J600">
            <v>110.44</v>
          </cell>
          <cell r="K600">
            <v>90.3</v>
          </cell>
          <cell r="L600">
            <v>78.260000000000005</v>
          </cell>
          <cell r="M600">
            <v>66.180000000000007</v>
          </cell>
          <cell r="N600">
            <v>55.9</v>
          </cell>
          <cell r="O600">
            <v>79.3</v>
          </cell>
          <cell r="P600">
            <v>83.56</v>
          </cell>
          <cell r="Q600">
            <v>93.5</v>
          </cell>
          <cell r="R600">
            <v>132.44</v>
          </cell>
          <cell r="S600">
            <v>143.15</v>
          </cell>
          <cell r="T600">
            <v>398.74</v>
          </cell>
          <cell r="U600">
            <v>234.74</v>
          </cell>
          <cell r="V600">
            <v>218.76</v>
          </cell>
          <cell r="W600">
            <v>369.09000000000003</v>
          </cell>
          <cell r="X600">
            <v>1221.3300000000002</v>
          </cell>
        </row>
        <row r="601">
          <cell r="B601">
            <v>0</v>
          </cell>
          <cell r="C601">
            <v>12</v>
          </cell>
          <cell r="D601" t="str">
            <v>ООО "Криос"</v>
          </cell>
          <cell r="E601">
            <v>1004</v>
          </cell>
          <cell r="F601">
            <v>0</v>
          </cell>
          <cell r="G601">
            <v>0</v>
          </cell>
          <cell r="H601">
            <v>0.26</v>
          </cell>
          <cell r="I601">
            <v>0.26</v>
          </cell>
          <cell r="J601">
            <v>0.26</v>
          </cell>
          <cell r="K601">
            <v>0.26</v>
          </cell>
          <cell r="L601">
            <v>0.26</v>
          </cell>
          <cell r="M601">
            <v>0.26</v>
          </cell>
          <cell r="N601">
            <v>0.26</v>
          </cell>
          <cell r="O601">
            <v>0.26</v>
          </cell>
          <cell r="P601">
            <v>0.26</v>
          </cell>
          <cell r="Q601">
            <v>0.26</v>
          </cell>
          <cell r="R601">
            <v>0.26</v>
          </cell>
          <cell r="S601">
            <v>0.26</v>
          </cell>
          <cell r="T601">
            <v>0.78</v>
          </cell>
          <cell r="U601">
            <v>0.78</v>
          </cell>
          <cell r="V601">
            <v>0.78</v>
          </cell>
          <cell r="W601">
            <v>0.78</v>
          </cell>
          <cell r="X601">
            <v>3.1199999999999992</v>
          </cell>
        </row>
        <row r="602">
          <cell r="B602">
            <v>435</v>
          </cell>
          <cell r="C602">
            <v>28</v>
          </cell>
          <cell r="D602" t="str">
            <v>Непромышленные потребители НН</v>
          </cell>
          <cell r="E602">
            <v>1004</v>
          </cell>
          <cell r="F602">
            <v>1012</v>
          </cell>
          <cell r="G602">
            <v>0</v>
          </cell>
          <cell r="H602">
            <v>0.26</v>
          </cell>
          <cell r="I602">
            <v>0.26</v>
          </cell>
          <cell r="J602">
            <v>0.26</v>
          </cell>
          <cell r="K602">
            <v>0.26</v>
          </cell>
          <cell r="L602">
            <v>0.26</v>
          </cell>
          <cell r="M602">
            <v>0.26</v>
          </cell>
          <cell r="N602">
            <v>0.26</v>
          </cell>
          <cell r="O602">
            <v>0.26</v>
          </cell>
          <cell r="P602">
            <v>0.26</v>
          </cell>
          <cell r="Q602">
            <v>0.26</v>
          </cell>
          <cell r="R602">
            <v>0.26</v>
          </cell>
          <cell r="S602">
            <v>0.26</v>
          </cell>
          <cell r="T602">
            <v>0.78</v>
          </cell>
          <cell r="U602">
            <v>0.78</v>
          </cell>
          <cell r="V602">
            <v>0.78</v>
          </cell>
          <cell r="W602">
            <v>0.78</v>
          </cell>
          <cell r="X602">
            <v>3.1199999999999992</v>
          </cell>
        </row>
        <row r="603">
          <cell r="B603">
            <v>436</v>
          </cell>
          <cell r="C603">
            <v>28</v>
          </cell>
          <cell r="D603" t="str">
            <v>Непромышленные потребители НН</v>
          </cell>
          <cell r="E603">
            <v>1004</v>
          </cell>
          <cell r="F603">
            <v>1012</v>
          </cell>
          <cell r="G603">
            <v>0</v>
          </cell>
          <cell r="H603">
            <v>0.26</v>
          </cell>
          <cell r="I603">
            <v>0.26</v>
          </cell>
          <cell r="J603">
            <v>0.26</v>
          </cell>
          <cell r="K603">
            <v>0.26</v>
          </cell>
          <cell r="L603">
            <v>0.26</v>
          </cell>
          <cell r="M603">
            <v>0.26</v>
          </cell>
          <cell r="N603">
            <v>0.26</v>
          </cell>
          <cell r="O603">
            <v>0.26</v>
          </cell>
          <cell r="P603">
            <v>0.26</v>
          </cell>
          <cell r="Q603">
            <v>0.26</v>
          </cell>
          <cell r="R603">
            <v>0.26</v>
          </cell>
          <cell r="S603">
            <v>0.26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</row>
        <row r="604">
          <cell r="B604">
            <v>0</v>
          </cell>
          <cell r="C604">
            <v>12</v>
          </cell>
          <cell r="D604" t="str">
            <v>Ветеренарный надзор</v>
          </cell>
          <cell r="E604">
            <v>0</v>
          </cell>
          <cell r="F604">
            <v>0</v>
          </cell>
          <cell r="G604">
            <v>0</v>
          </cell>
          <cell r="H604">
            <v>0.2</v>
          </cell>
          <cell r="I604">
            <v>0.2</v>
          </cell>
          <cell r="J604">
            <v>0.2</v>
          </cell>
          <cell r="K604">
            <v>0.2</v>
          </cell>
          <cell r="L604">
            <v>0.2</v>
          </cell>
          <cell r="M604">
            <v>0.15</v>
          </cell>
          <cell r="N604">
            <v>0.06</v>
          </cell>
          <cell r="O604">
            <v>0.06</v>
          </cell>
          <cell r="P604">
            <v>0.1</v>
          </cell>
          <cell r="Q604">
            <v>0.13</v>
          </cell>
          <cell r="R604">
            <v>0.17</v>
          </cell>
          <cell r="S604">
            <v>0.2</v>
          </cell>
          <cell r="T604">
            <v>0.60000000000000009</v>
          </cell>
          <cell r="U604">
            <v>0.55000000000000004</v>
          </cell>
          <cell r="V604">
            <v>0.22</v>
          </cell>
          <cell r="W604">
            <v>0.5</v>
          </cell>
          <cell r="X604">
            <v>1.8699999999999999</v>
          </cell>
        </row>
        <row r="605">
          <cell r="B605">
            <v>436</v>
          </cell>
          <cell r="C605">
            <v>11</v>
          </cell>
          <cell r="D605" t="str">
            <v>Пром. до 750 кВА   ВН</v>
          </cell>
          <cell r="E605">
            <v>0</v>
          </cell>
          <cell r="F605">
            <v>0</v>
          </cell>
          <cell r="G605">
            <v>0</v>
          </cell>
          <cell r="H605">
            <v>0.2</v>
          </cell>
          <cell r="I605">
            <v>0.2</v>
          </cell>
          <cell r="J605">
            <v>0.2</v>
          </cell>
          <cell r="K605">
            <v>0.2</v>
          </cell>
          <cell r="L605">
            <v>0.2</v>
          </cell>
          <cell r="M605">
            <v>0.15</v>
          </cell>
          <cell r="N605">
            <v>0.06</v>
          </cell>
          <cell r="O605">
            <v>0.06</v>
          </cell>
          <cell r="P605">
            <v>0.1</v>
          </cell>
          <cell r="Q605">
            <v>0.13</v>
          </cell>
          <cell r="R605">
            <v>0.17</v>
          </cell>
          <cell r="S605">
            <v>0.2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</row>
        <row r="606">
          <cell r="B606">
            <v>437</v>
          </cell>
          <cell r="C606">
            <v>11</v>
          </cell>
          <cell r="D606" t="str">
            <v>Пром. до 750 кВА   ВН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</row>
        <row r="607">
          <cell r="B607">
            <v>0</v>
          </cell>
          <cell r="C607">
            <v>33</v>
          </cell>
          <cell r="D607" t="str">
            <v>Новый Абонент</v>
          </cell>
          <cell r="E607">
            <v>1007</v>
          </cell>
          <cell r="F607">
            <v>1012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</row>
        <row r="608">
          <cell r="B608">
            <v>437</v>
          </cell>
          <cell r="C608">
            <v>11</v>
          </cell>
          <cell r="D608" t="str">
            <v>Пром. до 750 кВА   ВН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</row>
        <row r="609">
          <cell r="B609">
            <v>438</v>
          </cell>
          <cell r="C609">
            <v>11</v>
          </cell>
          <cell r="D609" t="str">
            <v>Пром. до 750 кВА   ВН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</row>
        <row r="610">
          <cell r="B610">
            <v>0</v>
          </cell>
          <cell r="C610">
            <v>12</v>
          </cell>
          <cell r="D610" t="str">
            <v xml:space="preserve"> ООО "Севергазмонтаж"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</row>
        <row r="611">
          <cell r="B611">
            <v>438</v>
          </cell>
          <cell r="C611">
            <v>26</v>
          </cell>
          <cell r="D611" t="str">
            <v>Непромышленные потребители НН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</row>
        <row r="612">
          <cell r="B612">
            <v>439</v>
          </cell>
          <cell r="C612">
            <v>26</v>
          </cell>
          <cell r="D612" t="str">
            <v>Непромышленные потребители НН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</row>
        <row r="613">
          <cell r="B613">
            <v>0</v>
          </cell>
          <cell r="C613">
            <v>12</v>
          </cell>
          <cell r="D613" t="str">
            <v>Новый Абонент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</row>
        <row r="614">
          <cell r="B614">
            <v>439</v>
          </cell>
          <cell r="C614">
            <v>11</v>
          </cell>
          <cell r="D614" t="str">
            <v>Пром. до 750 кВА   ВН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</row>
        <row r="615">
          <cell r="B615">
            <v>440</v>
          </cell>
          <cell r="C615">
            <v>11</v>
          </cell>
          <cell r="D615" t="str">
            <v>Пром. до 750 кВА   ВН</v>
          </cell>
          <cell r="E615">
            <v>0</v>
          </cell>
          <cell r="F615">
            <v>0</v>
          </cell>
          <cell r="G615">
            <v>0</v>
          </cell>
          <cell r="H615">
            <v>0.26100000000000001</v>
          </cell>
          <cell r="I615">
            <v>0.26100000000000001</v>
          </cell>
          <cell r="J615">
            <v>0.26100000000000001</v>
          </cell>
          <cell r="K615">
            <v>0.26100000000000001</v>
          </cell>
          <cell r="L615">
            <v>0.26100000000000001</v>
          </cell>
          <cell r="M615">
            <v>0.26100000000000001</v>
          </cell>
          <cell r="N615">
            <v>0.26100000000000001</v>
          </cell>
          <cell r="O615">
            <v>0.26100000000000001</v>
          </cell>
          <cell r="P615">
            <v>0.26100000000000001</v>
          </cell>
          <cell r="Q615">
            <v>0.26100000000000001</v>
          </cell>
          <cell r="R615">
            <v>0.26100000000000001</v>
          </cell>
          <cell r="S615">
            <v>0.26100000000000001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</row>
        <row r="616">
          <cell r="B616">
            <v>0</v>
          </cell>
          <cell r="C616">
            <v>26</v>
          </cell>
          <cell r="D616" t="str">
            <v>ООО "ЭНЕРГОНАЛАДКА"</v>
          </cell>
          <cell r="E616">
            <v>0</v>
          </cell>
          <cell r="F616">
            <v>0</v>
          </cell>
          <cell r="G616">
            <v>0</v>
          </cell>
          <cell r="H616">
            <v>0.26100000000000001</v>
          </cell>
          <cell r="I616">
            <v>0.26100000000000001</v>
          </cell>
          <cell r="J616">
            <v>0.26100000000000001</v>
          </cell>
          <cell r="K616">
            <v>0.26100000000000001</v>
          </cell>
          <cell r="L616">
            <v>0.26100000000000001</v>
          </cell>
          <cell r="M616">
            <v>0.26100000000000001</v>
          </cell>
          <cell r="N616">
            <v>0.26100000000000001</v>
          </cell>
          <cell r="O616">
            <v>0.26100000000000001</v>
          </cell>
          <cell r="P616">
            <v>0.26100000000000001</v>
          </cell>
          <cell r="Q616">
            <v>0.26100000000000001</v>
          </cell>
          <cell r="R616">
            <v>0.26100000000000001</v>
          </cell>
          <cell r="S616">
            <v>0.26100000000000001</v>
          </cell>
          <cell r="T616">
            <v>0.78300000000000003</v>
          </cell>
          <cell r="U616">
            <v>0.78300000000000003</v>
          </cell>
          <cell r="V616">
            <v>0.78300000000000003</v>
          </cell>
          <cell r="W616">
            <v>0.78300000000000003</v>
          </cell>
          <cell r="X616">
            <v>3.132000000000001</v>
          </cell>
        </row>
        <row r="617">
          <cell r="B617">
            <v>440</v>
          </cell>
          <cell r="C617">
            <v>11</v>
          </cell>
          <cell r="D617" t="str">
            <v>Пром. до 750 кВА   ВН</v>
          </cell>
          <cell r="E617">
            <v>0</v>
          </cell>
          <cell r="F617">
            <v>0</v>
          </cell>
          <cell r="G617">
            <v>0</v>
          </cell>
          <cell r="H617">
            <v>0.26100000000000001</v>
          </cell>
          <cell r="I617">
            <v>0.26100000000000001</v>
          </cell>
          <cell r="J617">
            <v>0.26100000000000001</v>
          </cell>
          <cell r="K617">
            <v>0.26100000000000001</v>
          </cell>
          <cell r="L617">
            <v>0.26100000000000001</v>
          </cell>
          <cell r="M617">
            <v>0.26100000000000001</v>
          </cell>
          <cell r="N617">
            <v>0.26100000000000001</v>
          </cell>
          <cell r="O617">
            <v>0.26100000000000001</v>
          </cell>
          <cell r="P617">
            <v>0.26100000000000001</v>
          </cell>
          <cell r="Q617">
            <v>0.26100000000000001</v>
          </cell>
          <cell r="R617">
            <v>0.26100000000000001</v>
          </cell>
          <cell r="S617">
            <v>0.26100000000000001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</row>
        <row r="618">
          <cell r="B618">
            <v>441</v>
          </cell>
          <cell r="C618">
            <v>11</v>
          </cell>
          <cell r="D618" t="str">
            <v>Пром. до 750 кВА   ВН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</row>
        <row r="619">
          <cell r="B619">
            <v>0</v>
          </cell>
          <cell r="C619">
            <v>26</v>
          </cell>
          <cell r="D619" t="str">
            <v>РОО "Северная миссия"</v>
          </cell>
          <cell r="E619">
            <v>1007</v>
          </cell>
          <cell r="F619">
            <v>1012</v>
          </cell>
          <cell r="G619">
            <v>0</v>
          </cell>
          <cell r="H619">
            <v>0.2</v>
          </cell>
          <cell r="I619">
            <v>0.2</v>
          </cell>
          <cell r="J619">
            <v>0.2</v>
          </cell>
          <cell r="K619">
            <v>0.2</v>
          </cell>
          <cell r="L619">
            <v>0.2</v>
          </cell>
          <cell r="M619">
            <v>0.2</v>
          </cell>
          <cell r="N619">
            <v>0.2</v>
          </cell>
          <cell r="O619">
            <v>0.2</v>
          </cell>
          <cell r="P619">
            <v>0.2</v>
          </cell>
          <cell r="Q619">
            <v>0.2</v>
          </cell>
          <cell r="R619">
            <v>0.2</v>
          </cell>
          <cell r="S619">
            <v>0.2</v>
          </cell>
          <cell r="T619">
            <v>0.60000000000000009</v>
          </cell>
          <cell r="U619">
            <v>0.60000000000000009</v>
          </cell>
          <cell r="V619">
            <v>0.60000000000000009</v>
          </cell>
          <cell r="W619">
            <v>0.60000000000000009</v>
          </cell>
          <cell r="X619">
            <v>2.4</v>
          </cell>
        </row>
        <row r="620">
          <cell r="B620">
            <v>441</v>
          </cell>
          <cell r="C620">
            <v>26</v>
          </cell>
          <cell r="D620" t="str">
            <v>Непромышленные потребители НН</v>
          </cell>
          <cell r="E620">
            <v>1007</v>
          </cell>
          <cell r="F620">
            <v>1012</v>
          </cell>
          <cell r="G620">
            <v>0</v>
          </cell>
          <cell r="H620">
            <v>0.2</v>
          </cell>
          <cell r="I620">
            <v>0.2</v>
          </cell>
          <cell r="J620">
            <v>0.2</v>
          </cell>
          <cell r="K620">
            <v>0.2</v>
          </cell>
          <cell r="L620">
            <v>0.2</v>
          </cell>
          <cell r="M620">
            <v>0.2</v>
          </cell>
          <cell r="N620">
            <v>0.2</v>
          </cell>
          <cell r="O620">
            <v>0.2</v>
          </cell>
          <cell r="P620">
            <v>0.2</v>
          </cell>
          <cell r="Q620">
            <v>0.2</v>
          </cell>
          <cell r="R620">
            <v>0.2</v>
          </cell>
          <cell r="S620">
            <v>0.2</v>
          </cell>
          <cell r="T620">
            <v>0.60000000000000009</v>
          </cell>
          <cell r="U620">
            <v>0.60000000000000009</v>
          </cell>
          <cell r="V620">
            <v>0.60000000000000009</v>
          </cell>
          <cell r="W620">
            <v>0.60000000000000009</v>
          </cell>
          <cell r="X620">
            <v>2.4</v>
          </cell>
        </row>
        <row r="621">
          <cell r="B621">
            <v>442</v>
          </cell>
          <cell r="C621">
            <v>26</v>
          </cell>
          <cell r="D621" t="str">
            <v>Непромышленные потребители НН</v>
          </cell>
          <cell r="E621">
            <v>1007</v>
          </cell>
          <cell r="F621">
            <v>1012</v>
          </cell>
          <cell r="G621">
            <v>0</v>
          </cell>
          <cell r="H621">
            <v>0.2</v>
          </cell>
          <cell r="I621">
            <v>0.2</v>
          </cell>
          <cell r="J621">
            <v>0.2</v>
          </cell>
          <cell r="K621">
            <v>0.2</v>
          </cell>
          <cell r="L621">
            <v>0.2</v>
          </cell>
          <cell r="M621">
            <v>0.2</v>
          </cell>
          <cell r="N621">
            <v>0.2</v>
          </cell>
          <cell r="O621">
            <v>0.2</v>
          </cell>
          <cell r="P621">
            <v>0.2</v>
          </cell>
          <cell r="Q621">
            <v>0.2</v>
          </cell>
          <cell r="R621">
            <v>0.2</v>
          </cell>
          <cell r="S621">
            <v>0.2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</row>
        <row r="622">
          <cell r="B622">
            <v>0</v>
          </cell>
          <cell r="C622">
            <v>12</v>
          </cell>
          <cell r="D622" t="str">
            <v>ЗАО "Надымстройгаз"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</row>
        <row r="623">
          <cell r="B623">
            <v>442</v>
          </cell>
          <cell r="C623">
            <v>26</v>
          </cell>
          <cell r="D623" t="str">
            <v>Непромышленные потребители НН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</row>
        <row r="624">
          <cell r="B624">
            <v>443</v>
          </cell>
          <cell r="C624">
            <v>26</v>
          </cell>
          <cell r="D624" t="str">
            <v>Непромышленные потребители НН</v>
          </cell>
          <cell r="E624">
            <v>0</v>
          </cell>
          <cell r="F624">
            <v>0</v>
          </cell>
          <cell r="G624">
            <v>0</v>
          </cell>
          <cell r="H624">
            <v>0.83099999999999996</v>
          </cell>
          <cell r="I624">
            <v>0.42</v>
          </cell>
          <cell r="J624">
            <v>0.3</v>
          </cell>
          <cell r="K624">
            <v>0.25</v>
          </cell>
          <cell r="L624">
            <v>0.25</v>
          </cell>
          <cell r="M624">
            <v>0.3</v>
          </cell>
          <cell r="N624">
            <v>0.3</v>
          </cell>
          <cell r="O624">
            <v>0.2</v>
          </cell>
          <cell r="P624">
            <v>0.42</v>
          </cell>
          <cell r="Q624">
            <v>0.83</v>
          </cell>
          <cell r="R624">
            <v>0.86</v>
          </cell>
          <cell r="S624">
            <v>0.86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</row>
        <row r="625">
          <cell r="B625">
            <v>0</v>
          </cell>
          <cell r="C625">
            <v>12</v>
          </cell>
          <cell r="D625" t="str">
            <v xml:space="preserve"> ФГУ Земельная Кадастровая  палата</v>
          </cell>
          <cell r="E625">
            <v>0</v>
          </cell>
          <cell r="F625">
            <v>0</v>
          </cell>
          <cell r="G625">
            <v>0</v>
          </cell>
          <cell r="H625">
            <v>0.83099999999999996</v>
          </cell>
          <cell r="I625">
            <v>0.42</v>
          </cell>
          <cell r="J625">
            <v>0.3</v>
          </cell>
          <cell r="K625">
            <v>0.25</v>
          </cell>
          <cell r="L625">
            <v>0.25</v>
          </cell>
          <cell r="M625">
            <v>0.3</v>
          </cell>
          <cell r="N625">
            <v>0.3</v>
          </cell>
          <cell r="O625">
            <v>0.2</v>
          </cell>
          <cell r="P625">
            <v>0.42</v>
          </cell>
          <cell r="Q625">
            <v>0.83</v>
          </cell>
          <cell r="R625">
            <v>0.86</v>
          </cell>
          <cell r="S625">
            <v>0.86</v>
          </cell>
          <cell r="T625">
            <v>1.5509999999999999</v>
          </cell>
          <cell r="U625">
            <v>0.8</v>
          </cell>
          <cell r="V625">
            <v>0.91999999999999993</v>
          </cell>
          <cell r="W625">
            <v>2.5499999999999998</v>
          </cell>
          <cell r="X625">
            <v>5.8210000000000006</v>
          </cell>
        </row>
        <row r="626">
          <cell r="B626">
            <v>443</v>
          </cell>
          <cell r="C626">
            <v>33</v>
          </cell>
          <cell r="D626" t="str">
            <v>Непром. Бюджетные НН</v>
          </cell>
          <cell r="E626">
            <v>1007</v>
          </cell>
          <cell r="F626">
            <v>1012</v>
          </cell>
          <cell r="G626">
            <v>0</v>
          </cell>
          <cell r="H626">
            <v>0.83099999999999996</v>
          </cell>
          <cell r="I626">
            <v>0.42</v>
          </cell>
          <cell r="J626">
            <v>0.3</v>
          </cell>
          <cell r="K626">
            <v>0.25</v>
          </cell>
          <cell r="L626">
            <v>0.25</v>
          </cell>
          <cell r="M626">
            <v>0.3</v>
          </cell>
          <cell r="N626">
            <v>0.3</v>
          </cell>
          <cell r="O626">
            <v>0.2</v>
          </cell>
          <cell r="P626">
            <v>0.42</v>
          </cell>
          <cell r="Q626">
            <v>0.83</v>
          </cell>
          <cell r="R626">
            <v>0.86</v>
          </cell>
          <cell r="S626">
            <v>0.86</v>
          </cell>
          <cell r="T626">
            <v>1.5509999999999999</v>
          </cell>
          <cell r="U626">
            <v>0.8</v>
          </cell>
          <cell r="V626">
            <v>0.91999999999999993</v>
          </cell>
          <cell r="W626">
            <v>2.5499999999999998</v>
          </cell>
          <cell r="X626">
            <v>5.8210000000000006</v>
          </cell>
        </row>
        <row r="627">
          <cell r="B627">
            <v>444</v>
          </cell>
          <cell r="C627">
            <v>33</v>
          </cell>
          <cell r="D627" t="str">
            <v>Непром. Бюджетные НН</v>
          </cell>
          <cell r="E627">
            <v>1007</v>
          </cell>
          <cell r="F627">
            <v>1012</v>
          </cell>
          <cell r="G627">
            <v>0</v>
          </cell>
          <cell r="H627">
            <v>0.83099999999999996</v>
          </cell>
          <cell r="I627">
            <v>0.42</v>
          </cell>
          <cell r="J627">
            <v>0.3</v>
          </cell>
          <cell r="K627">
            <v>0.25</v>
          </cell>
          <cell r="L627">
            <v>0.25</v>
          </cell>
          <cell r="M627">
            <v>0.3</v>
          </cell>
          <cell r="N627">
            <v>0.3</v>
          </cell>
          <cell r="O627">
            <v>0.2</v>
          </cell>
          <cell r="P627">
            <v>0.42</v>
          </cell>
          <cell r="Q627">
            <v>0.83</v>
          </cell>
          <cell r="R627">
            <v>0.86</v>
          </cell>
          <cell r="S627">
            <v>0.86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</row>
        <row r="628">
          <cell r="B628">
            <v>0</v>
          </cell>
          <cell r="C628">
            <v>12</v>
          </cell>
          <cell r="D628" t="str">
            <v>Новый Абонент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</row>
        <row r="629">
          <cell r="B629">
            <v>444</v>
          </cell>
          <cell r="C629">
            <v>11</v>
          </cell>
          <cell r="D629" t="str">
            <v>Пром. до 750 кВА   ВН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</row>
        <row r="630">
          <cell r="B630">
            <v>445</v>
          </cell>
          <cell r="C630">
            <v>11</v>
          </cell>
          <cell r="D630" t="str">
            <v>Пром. до 750 кВА   ВН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</row>
        <row r="631">
          <cell r="B631">
            <v>0</v>
          </cell>
          <cell r="C631">
            <v>12</v>
          </cell>
          <cell r="D631" t="str">
            <v>Новый Абонент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</row>
        <row r="632">
          <cell r="B632">
            <v>445</v>
          </cell>
          <cell r="C632">
            <v>11</v>
          </cell>
          <cell r="D632" t="str">
            <v>Пром. до 750 кВА   ВН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</row>
        <row r="633">
          <cell r="B633">
            <v>446</v>
          </cell>
          <cell r="C633">
            <v>11</v>
          </cell>
          <cell r="D633" t="str">
            <v>Пром. до 750 кВА   ВН</v>
          </cell>
          <cell r="E633">
            <v>0</v>
          </cell>
          <cell r="F633">
            <v>0</v>
          </cell>
          <cell r="G633">
            <v>0</v>
          </cell>
          <cell r="H633">
            <v>3.17</v>
          </cell>
          <cell r="I633">
            <v>3.17</v>
          </cell>
          <cell r="J633">
            <v>3.17</v>
          </cell>
          <cell r="K633">
            <v>3.17</v>
          </cell>
          <cell r="L633">
            <v>3.17</v>
          </cell>
          <cell r="M633">
            <v>3.17</v>
          </cell>
          <cell r="N633">
            <v>3.17</v>
          </cell>
          <cell r="O633">
            <v>3.17</v>
          </cell>
          <cell r="P633">
            <v>3.17</v>
          </cell>
          <cell r="Q633">
            <v>3.17</v>
          </cell>
          <cell r="R633">
            <v>3.17</v>
          </cell>
          <cell r="S633">
            <v>3.17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</row>
        <row r="634">
          <cell r="B634">
            <v>0</v>
          </cell>
          <cell r="C634">
            <v>12</v>
          </cell>
          <cell r="D634" t="str">
            <v>ЗАО "ЭЗСМ"</v>
          </cell>
          <cell r="E634">
            <v>0</v>
          </cell>
          <cell r="F634">
            <v>0</v>
          </cell>
          <cell r="G634">
            <v>0</v>
          </cell>
          <cell r="H634">
            <v>3.17</v>
          </cell>
          <cell r="I634">
            <v>3.17</v>
          </cell>
          <cell r="J634">
            <v>3.17</v>
          </cell>
          <cell r="K634">
            <v>3.17</v>
          </cell>
          <cell r="L634">
            <v>3.17</v>
          </cell>
          <cell r="M634">
            <v>3.17</v>
          </cell>
          <cell r="N634">
            <v>3.17</v>
          </cell>
          <cell r="O634">
            <v>3.17</v>
          </cell>
          <cell r="P634">
            <v>3.17</v>
          </cell>
          <cell r="Q634">
            <v>3.17</v>
          </cell>
          <cell r="R634">
            <v>3.17</v>
          </cell>
          <cell r="S634">
            <v>3.17</v>
          </cell>
          <cell r="T634">
            <v>9.51</v>
          </cell>
          <cell r="U634">
            <v>9.51</v>
          </cell>
          <cell r="V634">
            <v>9.51</v>
          </cell>
          <cell r="W634">
            <v>9.51</v>
          </cell>
          <cell r="X634">
            <v>38.040000000000006</v>
          </cell>
        </row>
        <row r="635">
          <cell r="B635">
            <v>446</v>
          </cell>
          <cell r="C635">
            <v>12</v>
          </cell>
          <cell r="D635" t="str">
            <v>Пром. до 750 кВА   СН2</v>
          </cell>
          <cell r="E635">
            <v>1007</v>
          </cell>
          <cell r="F635">
            <v>0</v>
          </cell>
          <cell r="G635">
            <v>0</v>
          </cell>
          <cell r="H635">
            <v>3.17</v>
          </cell>
          <cell r="I635">
            <v>3.17</v>
          </cell>
          <cell r="J635">
            <v>3.17</v>
          </cell>
          <cell r="K635">
            <v>3.17</v>
          </cell>
          <cell r="L635">
            <v>3.17</v>
          </cell>
          <cell r="M635">
            <v>3.17</v>
          </cell>
          <cell r="N635">
            <v>3.17</v>
          </cell>
          <cell r="O635">
            <v>3.17</v>
          </cell>
          <cell r="P635">
            <v>3.17</v>
          </cell>
          <cell r="Q635">
            <v>3.17</v>
          </cell>
          <cell r="R635">
            <v>3.17</v>
          </cell>
          <cell r="S635">
            <v>3.17</v>
          </cell>
          <cell r="T635">
            <v>9.51</v>
          </cell>
          <cell r="U635">
            <v>9.51</v>
          </cell>
          <cell r="V635">
            <v>9.51</v>
          </cell>
          <cell r="W635">
            <v>9.51</v>
          </cell>
          <cell r="X635">
            <v>38.040000000000006</v>
          </cell>
        </row>
        <row r="636">
          <cell r="B636">
            <v>447</v>
          </cell>
          <cell r="C636">
            <v>12</v>
          </cell>
          <cell r="D636" t="str">
            <v>Пром. до 750 кВА   СН2</v>
          </cell>
          <cell r="E636">
            <v>1007</v>
          </cell>
          <cell r="F636">
            <v>0</v>
          </cell>
          <cell r="G636">
            <v>0</v>
          </cell>
          <cell r="H636">
            <v>3.17</v>
          </cell>
          <cell r="I636">
            <v>3.17</v>
          </cell>
          <cell r="J636">
            <v>3.17</v>
          </cell>
          <cell r="K636">
            <v>3.17</v>
          </cell>
          <cell r="L636">
            <v>3.17</v>
          </cell>
          <cell r="M636">
            <v>3.17</v>
          </cell>
          <cell r="N636">
            <v>3.17</v>
          </cell>
          <cell r="O636">
            <v>3.17</v>
          </cell>
          <cell r="P636">
            <v>3.17</v>
          </cell>
          <cell r="Q636">
            <v>3.17</v>
          </cell>
          <cell r="R636">
            <v>3.17</v>
          </cell>
          <cell r="S636">
            <v>3.17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</row>
        <row r="637">
          <cell r="B637">
            <v>0</v>
          </cell>
          <cell r="C637">
            <v>26</v>
          </cell>
          <cell r="D637" t="str">
            <v>ООО "Тюменская строительная компания"</v>
          </cell>
          <cell r="E637">
            <v>0</v>
          </cell>
          <cell r="F637">
            <v>0</v>
          </cell>
          <cell r="G637">
            <v>0</v>
          </cell>
          <cell r="H637">
            <v>3</v>
          </cell>
          <cell r="I637">
            <v>3</v>
          </cell>
          <cell r="J637">
            <v>3</v>
          </cell>
          <cell r="K637">
            <v>3</v>
          </cell>
          <cell r="L637">
            <v>3</v>
          </cell>
          <cell r="M637">
            <v>2.5</v>
          </cell>
          <cell r="N637">
            <v>2.5</v>
          </cell>
          <cell r="O637">
            <v>2.5</v>
          </cell>
          <cell r="P637">
            <v>3</v>
          </cell>
          <cell r="Q637">
            <v>3</v>
          </cell>
          <cell r="R637">
            <v>3</v>
          </cell>
          <cell r="S637">
            <v>3</v>
          </cell>
          <cell r="T637">
            <v>9</v>
          </cell>
          <cell r="U637">
            <v>8.5</v>
          </cell>
          <cell r="V637">
            <v>8</v>
          </cell>
          <cell r="W637">
            <v>9</v>
          </cell>
          <cell r="X637">
            <v>34.5</v>
          </cell>
        </row>
        <row r="638">
          <cell r="B638">
            <v>447</v>
          </cell>
          <cell r="C638">
            <v>26</v>
          </cell>
          <cell r="D638" t="str">
            <v>Непромышленные потребители НН</v>
          </cell>
          <cell r="E638">
            <v>1007</v>
          </cell>
          <cell r="F638">
            <v>1004</v>
          </cell>
          <cell r="G638">
            <v>1012</v>
          </cell>
          <cell r="H638">
            <v>3</v>
          </cell>
          <cell r="I638">
            <v>3</v>
          </cell>
          <cell r="J638">
            <v>3</v>
          </cell>
          <cell r="K638">
            <v>3</v>
          </cell>
          <cell r="L638">
            <v>3</v>
          </cell>
          <cell r="M638">
            <v>2.5</v>
          </cell>
          <cell r="N638">
            <v>2.5</v>
          </cell>
          <cell r="O638">
            <v>2.5</v>
          </cell>
          <cell r="P638">
            <v>3</v>
          </cell>
          <cell r="Q638">
            <v>3</v>
          </cell>
          <cell r="R638">
            <v>3</v>
          </cell>
          <cell r="S638">
            <v>3</v>
          </cell>
          <cell r="T638">
            <v>9</v>
          </cell>
          <cell r="U638">
            <v>8.5</v>
          </cell>
          <cell r="V638">
            <v>8</v>
          </cell>
          <cell r="W638">
            <v>9</v>
          </cell>
          <cell r="X638">
            <v>34.5</v>
          </cell>
        </row>
        <row r="639">
          <cell r="B639">
            <v>448</v>
          </cell>
          <cell r="C639">
            <v>26</v>
          </cell>
          <cell r="D639" t="str">
            <v>Непромышленные потребители НН</v>
          </cell>
          <cell r="E639">
            <v>1007</v>
          </cell>
          <cell r="F639">
            <v>1004</v>
          </cell>
          <cell r="G639">
            <v>1012</v>
          </cell>
          <cell r="H639">
            <v>3</v>
          </cell>
          <cell r="I639">
            <v>3</v>
          </cell>
          <cell r="J639">
            <v>3</v>
          </cell>
          <cell r="K639">
            <v>3</v>
          </cell>
          <cell r="L639">
            <v>3</v>
          </cell>
          <cell r="M639">
            <v>2.5</v>
          </cell>
          <cell r="N639">
            <v>2.5</v>
          </cell>
          <cell r="O639">
            <v>2.5</v>
          </cell>
          <cell r="P639">
            <v>3</v>
          </cell>
          <cell r="Q639">
            <v>3</v>
          </cell>
          <cell r="R639">
            <v>3</v>
          </cell>
          <cell r="S639">
            <v>3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</row>
        <row r="640">
          <cell r="B640">
            <v>0</v>
          </cell>
          <cell r="C640">
            <v>12</v>
          </cell>
          <cell r="D640" t="str">
            <v>Новый Абонент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</row>
        <row r="641">
          <cell r="B641">
            <v>448</v>
          </cell>
          <cell r="C641">
            <v>11</v>
          </cell>
          <cell r="D641" t="str">
            <v>Пром. до 750 кВА   ВН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</row>
        <row r="642">
          <cell r="B642">
            <v>449</v>
          </cell>
          <cell r="C642">
            <v>11</v>
          </cell>
          <cell r="D642" t="str">
            <v>Пром. до 750 кВА   ВН</v>
          </cell>
          <cell r="E642">
            <v>0</v>
          </cell>
          <cell r="F642">
            <v>0</v>
          </cell>
          <cell r="G642">
            <v>0</v>
          </cell>
          <cell r="H642">
            <v>0.39300000000000002</v>
          </cell>
          <cell r="I642">
            <v>0.39300000000000002</v>
          </cell>
          <cell r="J642">
            <v>0.39300000000000002</v>
          </cell>
          <cell r="K642">
            <v>0.39300000000000002</v>
          </cell>
          <cell r="L642">
            <v>0.39300000000000002</v>
          </cell>
          <cell r="M642">
            <v>0.39300000000000002</v>
          </cell>
          <cell r="N642">
            <v>0.39300000000000002</v>
          </cell>
          <cell r="O642">
            <v>0.39300000000000002</v>
          </cell>
          <cell r="P642">
            <v>0.39300000000000002</v>
          </cell>
          <cell r="Q642">
            <v>0.39300000000000002</v>
          </cell>
          <cell r="R642">
            <v>0.39300000000000002</v>
          </cell>
          <cell r="S642">
            <v>0.39300000000000002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</row>
        <row r="643">
          <cell r="B643">
            <v>0</v>
          </cell>
          <cell r="C643">
            <v>12</v>
          </cell>
          <cell r="D643" t="str">
            <v>Партия "Единая Россия"</v>
          </cell>
          <cell r="E643">
            <v>0</v>
          </cell>
          <cell r="F643">
            <v>0</v>
          </cell>
          <cell r="G643">
            <v>0</v>
          </cell>
          <cell r="H643">
            <v>0.39300000000000002</v>
          </cell>
          <cell r="I643">
            <v>0.39300000000000002</v>
          </cell>
          <cell r="J643">
            <v>0.39300000000000002</v>
          </cell>
          <cell r="K643">
            <v>0.39300000000000002</v>
          </cell>
          <cell r="L643">
            <v>0.39300000000000002</v>
          </cell>
          <cell r="M643">
            <v>0.39300000000000002</v>
          </cell>
          <cell r="N643">
            <v>0.39300000000000002</v>
          </cell>
          <cell r="O643">
            <v>0.39300000000000002</v>
          </cell>
          <cell r="P643">
            <v>0.39300000000000002</v>
          </cell>
          <cell r="Q643">
            <v>0.39300000000000002</v>
          </cell>
          <cell r="R643">
            <v>0.39300000000000002</v>
          </cell>
          <cell r="S643">
            <v>0.39300000000000002</v>
          </cell>
          <cell r="T643">
            <v>1.179</v>
          </cell>
          <cell r="U643">
            <v>1.179</v>
          </cell>
          <cell r="V643">
            <v>1.179</v>
          </cell>
          <cell r="W643">
            <v>1.179</v>
          </cell>
          <cell r="X643">
            <v>4.7159999999999993</v>
          </cell>
        </row>
        <row r="644">
          <cell r="B644">
            <v>449</v>
          </cell>
          <cell r="C644">
            <v>26</v>
          </cell>
          <cell r="D644" t="str">
            <v>Непромышленные потребители НН</v>
          </cell>
          <cell r="E644">
            <v>1007</v>
          </cell>
          <cell r="F644">
            <v>1004</v>
          </cell>
          <cell r="G644">
            <v>1012</v>
          </cell>
          <cell r="H644">
            <v>0.39300000000000002</v>
          </cell>
          <cell r="I644">
            <v>0.39300000000000002</v>
          </cell>
          <cell r="J644">
            <v>0.39300000000000002</v>
          </cell>
          <cell r="K644">
            <v>0.39300000000000002</v>
          </cell>
          <cell r="L644">
            <v>0.39300000000000002</v>
          </cell>
          <cell r="M644">
            <v>0.39300000000000002</v>
          </cell>
          <cell r="N644">
            <v>0.39300000000000002</v>
          </cell>
          <cell r="O644">
            <v>0.39300000000000002</v>
          </cell>
          <cell r="P644">
            <v>0.39300000000000002</v>
          </cell>
          <cell r="Q644">
            <v>0.39300000000000002</v>
          </cell>
          <cell r="R644">
            <v>0.39300000000000002</v>
          </cell>
          <cell r="S644">
            <v>0.39300000000000002</v>
          </cell>
          <cell r="T644">
            <v>1.179</v>
          </cell>
          <cell r="U644">
            <v>1.179</v>
          </cell>
          <cell r="V644">
            <v>1.179</v>
          </cell>
          <cell r="W644">
            <v>1.179</v>
          </cell>
          <cell r="X644">
            <v>4.7159999999999993</v>
          </cell>
        </row>
        <row r="645">
          <cell r="B645">
            <v>450</v>
          </cell>
          <cell r="C645">
            <v>26</v>
          </cell>
          <cell r="D645" t="str">
            <v>Непромышленные потребители НН</v>
          </cell>
          <cell r="E645">
            <v>1007</v>
          </cell>
          <cell r="F645">
            <v>1004</v>
          </cell>
          <cell r="G645">
            <v>1012</v>
          </cell>
          <cell r="H645">
            <v>0.39300000000000002</v>
          </cell>
          <cell r="I645">
            <v>0.39300000000000002</v>
          </cell>
          <cell r="J645">
            <v>0.39300000000000002</v>
          </cell>
          <cell r="K645">
            <v>0.39300000000000002</v>
          </cell>
          <cell r="L645">
            <v>0.39300000000000002</v>
          </cell>
          <cell r="M645">
            <v>0.39300000000000002</v>
          </cell>
          <cell r="N645">
            <v>0.39300000000000002</v>
          </cell>
          <cell r="O645">
            <v>0.39300000000000002</v>
          </cell>
          <cell r="P645">
            <v>0.39300000000000002</v>
          </cell>
          <cell r="Q645">
            <v>0.39300000000000002</v>
          </cell>
          <cell r="R645">
            <v>0.39300000000000002</v>
          </cell>
          <cell r="S645">
            <v>0.39300000000000002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</row>
        <row r="646">
          <cell r="B646">
            <v>0</v>
          </cell>
          <cell r="C646">
            <v>12</v>
          </cell>
          <cell r="D646" t="str">
            <v>"ТГУ"</v>
          </cell>
          <cell r="E646">
            <v>0</v>
          </cell>
          <cell r="F646">
            <v>0</v>
          </cell>
          <cell r="G646">
            <v>0</v>
          </cell>
          <cell r="H646">
            <v>0.45</v>
          </cell>
          <cell r="I646">
            <v>0.45</v>
          </cell>
          <cell r="J646">
            <v>0.35</v>
          </cell>
          <cell r="K646">
            <v>0.35</v>
          </cell>
          <cell r="L646">
            <v>0.2</v>
          </cell>
          <cell r="M646">
            <v>0.04</v>
          </cell>
          <cell r="N646">
            <v>0.03</v>
          </cell>
          <cell r="O646">
            <v>0.15</v>
          </cell>
          <cell r="P646">
            <v>0.26</v>
          </cell>
          <cell r="Q646">
            <v>0.37</v>
          </cell>
          <cell r="R646">
            <v>0.4</v>
          </cell>
          <cell r="S646">
            <v>0.45</v>
          </cell>
          <cell r="T646">
            <v>1.25</v>
          </cell>
          <cell r="U646">
            <v>0.59000000000000008</v>
          </cell>
          <cell r="V646">
            <v>0.44</v>
          </cell>
          <cell r="W646">
            <v>1.22</v>
          </cell>
          <cell r="X646">
            <v>3.5000000000000004</v>
          </cell>
        </row>
        <row r="647">
          <cell r="B647">
            <v>450</v>
          </cell>
          <cell r="C647">
            <v>35</v>
          </cell>
          <cell r="D647" t="str">
            <v>Непром. Бюджетные НН</v>
          </cell>
          <cell r="E647">
            <v>1004</v>
          </cell>
          <cell r="F647">
            <v>1012</v>
          </cell>
          <cell r="G647">
            <v>0</v>
          </cell>
          <cell r="H647">
            <v>0.45</v>
          </cell>
          <cell r="I647">
            <v>0.45</v>
          </cell>
          <cell r="J647">
            <v>0.35</v>
          </cell>
          <cell r="K647">
            <v>0.35</v>
          </cell>
          <cell r="L647">
            <v>0.2</v>
          </cell>
          <cell r="M647">
            <v>0.04</v>
          </cell>
          <cell r="N647">
            <v>0.03</v>
          </cell>
          <cell r="O647">
            <v>0.15</v>
          </cell>
          <cell r="P647">
            <v>0.26</v>
          </cell>
          <cell r="Q647">
            <v>0.37</v>
          </cell>
          <cell r="R647">
            <v>0.4</v>
          </cell>
          <cell r="S647">
            <v>0.45</v>
          </cell>
          <cell r="T647">
            <v>1.25</v>
          </cell>
          <cell r="U647">
            <v>0.59000000000000008</v>
          </cell>
          <cell r="V647">
            <v>0.44</v>
          </cell>
          <cell r="W647">
            <v>1.22</v>
          </cell>
          <cell r="X647">
            <v>3.5000000000000004</v>
          </cell>
        </row>
        <row r="648">
          <cell r="B648">
            <v>451</v>
          </cell>
          <cell r="C648">
            <v>35</v>
          </cell>
          <cell r="D648" t="str">
            <v>Непром. Бюджетные НН</v>
          </cell>
          <cell r="E648">
            <v>1004</v>
          </cell>
          <cell r="F648">
            <v>1012</v>
          </cell>
          <cell r="G648">
            <v>0</v>
          </cell>
          <cell r="H648">
            <v>0.45</v>
          </cell>
          <cell r="I648">
            <v>0.45</v>
          </cell>
          <cell r="J648">
            <v>0.35</v>
          </cell>
          <cell r="K648">
            <v>0.35</v>
          </cell>
          <cell r="L648">
            <v>0.2</v>
          </cell>
          <cell r="M648">
            <v>0.04</v>
          </cell>
          <cell r="N648">
            <v>0.03</v>
          </cell>
          <cell r="O648">
            <v>0.15</v>
          </cell>
          <cell r="P648">
            <v>0.26</v>
          </cell>
          <cell r="Q648">
            <v>0.37</v>
          </cell>
          <cell r="R648">
            <v>0.4</v>
          </cell>
          <cell r="S648">
            <v>0.45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</row>
        <row r="649">
          <cell r="B649">
            <v>0</v>
          </cell>
          <cell r="C649">
            <v>12</v>
          </cell>
          <cell r="D649" t="str">
            <v>ФГУ "Нижнеобьрыбвод"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</row>
        <row r="650">
          <cell r="B650">
            <v>451</v>
          </cell>
          <cell r="C650">
            <v>26</v>
          </cell>
          <cell r="D650" t="str">
            <v>Непромышленные потребители НН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</row>
        <row r="651">
          <cell r="B651">
            <v>452</v>
          </cell>
          <cell r="C651">
            <v>26</v>
          </cell>
          <cell r="D651" t="str">
            <v>Непромышленные потребители НН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</row>
        <row r="652">
          <cell r="B652">
            <v>0</v>
          </cell>
          <cell r="C652">
            <v>12</v>
          </cell>
          <cell r="D652" t="str">
            <v>Надымское городское общество "Чернобыль"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</row>
        <row r="653">
          <cell r="B653">
            <v>452</v>
          </cell>
          <cell r="C653">
            <v>26</v>
          </cell>
          <cell r="D653" t="str">
            <v>Непромышленные потребители НН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</row>
        <row r="654">
          <cell r="B654">
            <v>453</v>
          </cell>
          <cell r="C654">
            <v>26</v>
          </cell>
          <cell r="D654" t="str">
            <v>Непромышленные потребители НН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</row>
        <row r="655">
          <cell r="B655">
            <v>0</v>
          </cell>
          <cell r="C655">
            <v>12</v>
          </cell>
          <cell r="D655" t="str">
            <v>ООО "Геосервис"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</row>
        <row r="656">
          <cell r="B656">
            <v>453</v>
          </cell>
          <cell r="C656">
            <v>11</v>
          </cell>
          <cell r="D656" t="str">
            <v>Пром. до 750 кВА   ВН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</row>
        <row r="657">
          <cell r="B657">
            <v>454</v>
          </cell>
          <cell r="C657">
            <v>11</v>
          </cell>
          <cell r="D657" t="str">
            <v>Пром. до 750 кВА   ВН</v>
          </cell>
          <cell r="E657">
            <v>0</v>
          </cell>
          <cell r="F657">
            <v>0</v>
          </cell>
          <cell r="G657">
            <v>0</v>
          </cell>
          <cell r="H657">
            <v>4</v>
          </cell>
          <cell r="I657">
            <v>3</v>
          </cell>
          <cell r="J657">
            <v>2.7</v>
          </cell>
          <cell r="K657">
            <v>2</v>
          </cell>
          <cell r="L657">
            <v>2</v>
          </cell>
          <cell r="M657">
            <v>1.5</v>
          </cell>
          <cell r="N657">
            <v>1</v>
          </cell>
          <cell r="O657">
            <v>1</v>
          </cell>
          <cell r="P657">
            <v>4</v>
          </cell>
          <cell r="Q657">
            <v>4</v>
          </cell>
          <cell r="R657">
            <v>4</v>
          </cell>
          <cell r="S657">
            <v>4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</row>
        <row r="658">
          <cell r="B658">
            <v>0</v>
          </cell>
          <cell r="C658">
            <v>12</v>
          </cell>
          <cell r="D658" t="str">
            <v>ООО "Артмалкс"</v>
          </cell>
          <cell r="E658">
            <v>0</v>
          </cell>
          <cell r="F658">
            <v>0</v>
          </cell>
          <cell r="G658">
            <v>0</v>
          </cell>
          <cell r="H658">
            <v>4</v>
          </cell>
          <cell r="I658">
            <v>3</v>
          </cell>
          <cell r="J658">
            <v>2.7</v>
          </cell>
          <cell r="K658">
            <v>2</v>
          </cell>
          <cell r="L658">
            <v>2</v>
          </cell>
          <cell r="M658">
            <v>1.5</v>
          </cell>
          <cell r="N658">
            <v>1</v>
          </cell>
          <cell r="O658">
            <v>1</v>
          </cell>
          <cell r="P658">
            <v>4</v>
          </cell>
          <cell r="Q658">
            <v>4</v>
          </cell>
          <cell r="R658">
            <v>4</v>
          </cell>
          <cell r="S658">
            <v>4</v>
          </cell>
          <cell r="T658">
            <v>9.6999999999999993</v>
          </cell>
          <cell r="U658">
            <v>5.5</v>
          </cell>
          <cell r="V658">
            <v>6</v>
          </cell>
          <cell r="W658">
            <v>12</v>
          </cell>
          <cell r="X658">
            <v>33.200000000000003</v>
          </cell>
        </row>
        <row r="659">
          <cell r="B659">
            <v>454</v>
          </cell>
          <cell r="C659">
            <v>12</v>
          </cell>
          <cell r="D659" t="str">
            <v>Пром. до 750 кВА   СН2</v>
          </cell>
          <cell r="E659">
            <v>1007</v>
          </cell>
          <cell r="F659">
            <v>1004</v>
          </cell>
          <cell r="G659">
            <v>0</v>
          </cell>
          <cell r="H659">
            <v>4</v>
          </cell>
          <cell r="I659">
            <v>3</v>
          </cell>
          <cell r="J659">
            <v>2.7</v>
          </cell>
          <cell r="K659">
            <v>2</v>
          </cell>
          <cell r="L659">
            <v>2</v>
          </cell>
          <cell r="M659">
            <v>1.5</v>
          </cell>
          <cell r="N659">
            <v>1</v>
          </cell>
          <cell r="O659">
            <v>1</v>
          </cell>
          <cell r="P659">
            <v>4</v>
          </cell>
          <cell r="Q659">
            <v>4</v>
          </cell>
          <cell r="R659">
            <v>4</v>
          </cell>
          <cell r="S659">
            <v>4</v>
          </cell>
          <cell r="T659">
            <v>9.6999999999999993</v>
          </cell>
          <cell r="U659">
            <v>5.5</v>
          </cell>
          <cell r="V659">
            <v>6</v>
          </cell>
          <cell r="W659">
            <v>12</v>
          </cell>
          <cell r="X659">
            <v>33.200000000000003</v>
          </cell>
        </row>
        <row r="660">
          <cell r="B660">
            <v>455</v>
          </cell>
          <cell r="C660">
            <v>12</v>
          </cell>
          <cell r="D660" t="str">
            <v>Пром. до 750 кВА   СН2</v>
          </cell>
          <cell r="E660">
            <v>1007</v>
          </cell>
          <cell r="F660">
            <v>1004</v>
          </cell>
          <cell r="G660">
            <v>0</v>
          </cell>
          <cell r="H660">
            <v>4</v>
          </cell>
          <cell r="I660">
            <v>3</v>
          </cell>
          <cell r="J660">
            <v>2.7</v>
          </cell>
          <cell r="K660">
            <v>2</v>
          </cell>
          <cell r="L660">
            <v>2</v>
          </cell>
          <cell r="M660">
            <v>1.5</v>
          </cell>
          <cell r="N660">
            <v>1</v>
          </cell>
          <cell r="O660">
            <v>1</v>
          </cell>
          <cell r="P660">
            <v>4</v>
          </cell>
          <cell r="Q660">
            <v>4</v>
          </cell>
          <cell r="R660">
            <v>4</v>
          </cell>
          <cell r="S660">
            <v>4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</row>
        <row r="661">
          <cell r="B661">
            <v>0</v>
          </cell>
          <cell r="C661">
            <v>13</v>
          </cell>
          <cell r="D661" t="str">
            <v>Мировые судьи ЯНАО</v>
          </cell>
          <cell r="E661">
            <v>0</v>
          </cell>
          <cell r="F661">
            <v>0</v>
          </cell>
          <cell r="G661">
            <v>0</v>
          </cell>
          <cell r="H661">
            <v>1.145</v>
          </cell>
          <cell r="I661">
            <v>1.145</v>
          </cell>
          <cell r="J661">
            <v>1.145</v>
          </cell>
          <cell r="K661">
            <v>0.83</v>
          </cell>
          <cell r="L661">
            <v>0.76</v>
          </cell>
          <cell r="M661">
            <v>0.7</v>
          </cell>
          <cell r="N661">
            <v>0.7</v>
          </cell>
          <cell r="O661">
            <v>0.76</v>
          </cell>
          <cell r="P661">
            <v>0.83</v>
          </cell>
          <cell r="Q661">
            <v>0.94</v>
          </cell>
          <cell r="R661">
            <v>1.2</v>
          </cell>
          <cell r="S661">
            <v>1.3</v>
          </cell>
          <cell r="T661">
            <v>3.4350000000000001</v>
          </cell>
          <cell r="U661">
            <v>2.29</v>
          </cell>
          <cell r="V661">
            <v>2.29</v>
          </cell>
          <cell r="W661">
            <v>3.4399999999999995</v>
          </cell>
          <cell r="X661">
            <v>11.454999999999998</v>
          </cell>
        </row>
        <row r="662">
          <cell r="B662">
            <v>455</v>
          </cell>
          <cell r="C662">
            <v>33</v>
          </cell>
          <cell r="D662" t="str">
            <v>Непром. Бюджетные НН</v>
          </cell>
          <cell r="E662">
            <v>1007</v>
          </cell>
          <cell r="F662">
            <v>1012</v>
          </cell>
          <cell r="G662">
            <v>0</v>
          </cell>
          <cell r="H662">
            <v>1.145</v>
          </cell>
          <cell r="I662">
            <v>1.145</v>
          </cell>
          <cell r="J662">
            <v>1.145</v>
          </cell>
          <cell r="K662">
            <v>0.83</v>
          </cell>
          <cell r="L662">
            <v>0.76</v>
          </cell>
          <cell r="M662">
            <v>0.7</v>
          </cell>
          <cell r="N662">
            <v>0.7</v>
          </cell>
          <cell r="O662">
            <v>0.76</v>
          </cell>
          <cell r="P662">
            <v>0.83</v>
          </cell>
          <cell r="Q662">
            <v>0.94</v>
          </cell>
          <cell r="R662">
            <v>1.2</v>
          </cell>
          <cell r="S662">
            <v>1.3</v>
          </cell>
          <cell r="T662">
            <v>3.4350000000000001</v>
          </cell>
          <cell r="U662">
            <v>2.29</v>
          </cell>
          <cell r="V662">
            <v>2.29</v>
          </cell>
          <cell r="W662">
            <v>3.4399999999999995</v>
          </cell>
          <cell r="X662">
            <v>11.454999999999998</v>
          </cell>
        </row>
        <row r="663">
          <cell r="B663">
            <v>456</v>
          </cell>
          <cell r="C663">
            <v>33</v>
          </cell>
          <cell r="D663" t="str">
            <v>Непром. Бюджетные НН</v>
          </cell>
          <cell r="E663">
            <v>1007</v>
          </cell>
          <cell r="F663">
            <v>1012</v>
          </cell>
          <cell r="G663">
            <v>0</v>
          </cell>
          <cell r="H663">
            <v>1.145</v>
          </cell>
          <cell r="I663">
            <v>1.145</v>
          </cell>
          <cell r="J663">
            <v>1.145</v>
          </cell>
          <cell r="K663">
            <v>0.83</v>
          </cell>
          <cell r="L663">
            <v>0.76</v>
          </cell>
          <cell r="M663">
            <v>0.7</v>
          </cell>
          <cell r="N663">
            <v>0.7</v>
          </cell>
          <cell r="O663">
            <v>0.76</v>
          </cell>
          <cell r="P663">
            <v>0.83</v>
          </cell>
          <cell r="Q663">
            <v>0.94</v>
          </cell>
          <cell r="R663">
            <v>1.2</v>
          </cell>
          <cell r="S663">
            <v>1.3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</row>
        <row r="664">
          <cell r="B664">
            <v>0</v>
          </cell>
          <cell r="C664">
            <v>12</v>
          </cell>
          <cell r="D664" t="str">
            <v>ОАО "Когалымнефтегеофизика"</v>
          </cell>
          <cell r="E664">
            <v>0</v>
          </cell>
          <cell r="F664">
            <v>0</v>
          </cell>
          <cell r="G664">
            <v>0</v>
          </cell>
          <cell r="H664">
            <v>0.4</v>
          </cell>
          <cell r="I664">
            <v>0.4</v>
          </cell>
          <cell r="J664">
            <v>0.4</v>
          </cell>
          <cell r="K664">
            <v>0.4</v>
          </cell>
          <cell r="L664">
            <v>0.4</v>
          </cell>
          <cell r="M664">
            <v>0.4</v>
          </cell>
          <cell r="N664">
            <v>0.4</v>
          </cell>
          <cell r="O664">
            <v>0.4</v>
          </cell>
          <cell r="P664">
            <v>0.4</v>
          </cell>
          <cell r="Q664">
            <v>0.4</v>
          </cell>
          <cell r="R664">
            <v>0.4</v>
          </cell>
          <cell r="S664">
            <v>0.4</v>
          </cell>
          <cell r="T664">
            <v>1.2000000000000002</v>
          </cell>
          <cell r="U664">
            <v>1.2000000000000002</v>
          </cell>
          <cell r="V664">
            <v>1.2000000000000002</v>
          </cell>
          <cell r="W664">
            <v>1.2000000000000002</v>
          </cell>
          <cell r="X664">
            <v>4.8</v>
          </cell>
        </row>
        <row r="665">
          <cell r="B665">
            <v>456</v>
          </cell>
          <cell r="C665">
            <v>26</v>
          </cell>
          <cell r="D665" t="str">
            <v>Непромышленные потребители НН</v>
          </cell>
          <cell r="E665">
            <v>1004</v>
          </cell>
          <cell r="F665">
            <v>1012</v>
          </cell>
          <cell r="G665">
            <v>0</v>
          </cell>
          <cell r="H665">
            <v>0.4</v>
          </cell>
          <cell r="I665">
            <v>0.4</v>
          </cell>
          <cell r="J665">
            <v>0.4</v>
          </cell>
          <cell r="K665">
            <v>0.4</v>
          </cell>
          <cell r="L665">
            <v>0.4</v>
          </cell>
          <cell r="M665">
            <v>0.4</v>
          </cell>
          <cell r="N665">
            <v>0.4</v>
          </cell>
          <cell r="O665">
            <v>0.4</v>
          </cell>
          <cell r="P665">
            <v>0.4</v>
          </cell>
          <cell r="Q665">
            <v>0.4</v>
          </cell>
          <cell r="R665">
            <v>0.4</v>
          </cell>
          <cell r="S665">
            <v>0.4</v>
          </cell>
          <cell r="T665">
            <v>1.2000000000000002</v>
          </cell>
          <cell r="U665">
            <v>1.2000000000000002</v>
          </cell>
          <cell r="V665">
            <v>1.2000000000000002</v>
          </cell>
          <cell r="W665">
            <v>1.2000000000000002</v>
          </cell>
          <cell r="X665">
            <v>4.8</v>
          </cell>
        </row>
        <row r="666">
          <cell r="B666">
            <v>457</v>
          </cell>
          <cell r="C666">
            <v>26</v>
          </cell>
          <cell r="D666" t="str">
            <v>Непромышленные потребители НН</v>
          </cell>
          <cell r="E666">
            <v>1004</v>
          </cell>
          <cell r="F666">
            <v>1012</v>
          </cell>
          <cell r="G666">
            <v>0</v>
          </cell>
          <cell r="H666">
            <v>0.4</v>
          </cell>
          <cell r="I666">
            <v>0.4</v>
          </cell>
          <cell r="J666">
            <v>0.4</v>
          </cell>
          <cell r="K666">
            <v>0.4</v>
          </cell>
          <cell r="L666">
            <v>0.4</v>
          </cell>
          <cell r="M666">
            <v>0.4</v>
          </cell>
          <cell r="N666">
            <v>0.4</v>
          </cell>
          <cell r="O666">
            <v>0.4</v>
          </cell>
          <cell r="P666">
            <v>0.4</v>
          </cell>
          <cell r="Q666">
            <v>0.4</v>
          </cell>
          <cell r="R666">
            <v>0.4</v>
          </cell>
          <cell r="S666">
            <v>0.4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</row>
        <row r="667">
          <cell r="B667">
            <v>0</v>
          </cell>
          <cell r="C667">
            <v>12</v>
          </cell>
          <cell r="D667" t="str">
            <v>ООО "Надымспецтрансстрой"</v>
          </cell>
          <cell r="E667">
            <v>0</v>
          </cell>
          <cell r="F667">
            <v>0</v>
          </cell>
          <cell r="G667">
            <v>0</v>
          </cell>
          <cell r="H667">
            <v>7</v>
          </cell>
          <cell r="I667">
            <v>6</v>
          </cell>
          <cell r="J667">
            <v>5.5</v>
          </cell>
          <cell r="K667">
            <v>5.4</v>
          </cell>
          <cell r="L667">
            <v>4.5</v>
          </cell>
          <cell r="M667">
            <v>4.5</v>
          </cell>
          <cell r="N667">
            <v>4.5</v>
          </cell>
          <cell r="O667">
            <v>4.5</v>
          </cell>
          <cell r="P667">
            <v>4.5</v>
          </cell>
          <cell r="Q667">
            <v>5</v>
          </cell>
          <cell r="R667">
            <v>5.5</v>
          </cell>
          <cell r="S667">
            <v>6</v>
          </cell>
          <cell r="T667">
            <v>18.5</v>
          </cell>
          <cell r="U667">
            <v>14.4</v>
          </cell>
          <cell r="V667">
            <v>13.5</v>
          </cell>
          <cell r="W667">
            <v>16.5</v>
          </cell>
          <cell r="X667">
            <v>62.9</v>
          </cell>
        </row>
        <row r="668">
          <cell r="B668">
            <v>457</v>
          </cell>
          <cell r="C668">
            <v>10</v>
          </cell>
          <cell r="D668" t="str">
            <v>Пром. до 750 кВА   ВН</v>
          </cell>
          <cell r="E668">
            <v>1005</v>
          </cell>
          <cell r="F668">
            <v>0</v>
          </cell>
          <cell r="G668">
            <v>0</v>
          </cell>
          <cell r="H668">
            <v>7</v>
          </cell>
          <cell r="I668">
            <v>6</v>
          </cell>
          <cell r="J668">
            <v>5.5</v>
          </cell>
          <cell r="K668">
            <v>5.4</v>
          </cell>
          <cell r="L668">
            <v>4.5</v>
          </cell>
          <cell r="M668">
            <v>4.5</v>
          </cell>
          <cell r="N668">
            <v>4.5</v>
          </cell>
          <cell r="O668">
            <v>4.5</v>
          </cell>
          <cell r="P668">
            <v>4.5</v>
          </cell>
          <cell r="Q668">
            <v>5</v>
          </cell>
          <cell r="R668">
            <v>5.5</v>
          </cell>
          <cell r="S668">
            <v>6</v>
          </cell>
          <cell r="T668">
            <v>18.5</v>
          </cell>
          <cell r="U668">
            <v>14.4</v>
          </cell>
          <cell r="V668">
            <v>13.5</v>
          </cell>
          <cell r="W668">
            <v>16.5</v>
          </cell>
          <cell r="X668">
            <v>62.9</v>
          </cell>
        </row>
        <row r="669">
          <cell r="B669">
            <v>458</v>
          </cell>
          <cell r="C669">
            <v>10</v>
          </cell>
          <cell r="D669" t="str">
            <v>Пром. до 750 кВА   ВН</v>
          </cell>
          <cell r="E669">
            <v>1005</v>
          </cell>
          <cell r="F669">
            <v>0</v>
          </cell>
          <cell r="G669">
            <v>0</v>
          </cell>
          <cell r="H669">
            <v>7</v>
          </cell>
          <cell r="I669">
            <v>6</v>
          </cell>
          <cell r="J669">
            <v>5.5</v>
          </cell>
          <cell r="K669">
            <v>5.4</v>
          </cell>
          <cell r="L669">
            <v>4.5</v>
          </cell>
          <cell r="M669">
            <v>4.5</v>
          </cell>
          <cell r="N669">
            <v>4.5</v>
          </cell>
          <cell r="O669">
            <v>4.5</v>
          </cell>
          <cell r="P669">
            <v>4.5</v>
          </cell>
          <cell r="Q669">
            <v>5</v>
          </cell>
          <cell r="R669">
            <v>5.5</v>
          </cell>
          <cell r="S669">
            <v>6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</row>
        <row r="670">
          <cell r="B670">
            <v>0</v>
          </cell>
          <cell r="C670">
            <v>12</v>
          </cell>
          <cell r="D670" t="str">
            <v>ЗАО "Блок"</v>
          </cell>
          <cell r="E670">
            <v>0</v>
          </cell>
          <cell r="F670">
            <v>0</v>
          </cell>
          <cell r="G670">
            <v>0</v>
          </cell>
          <cell r="H670">
            <v>6</v>
          </cell>
          <cell r="I670">
            <v>6</v>
          </cell>
          <cell r="J670">
            <v>6</v>
          </cell>
          <cell r="K670">
            <v>6</v>
          </cell>
          <cell r="L670">
            <v>6</v>
          </cell>
          <cell r="M670">
            <v>6</v>
          </cell>
          <cell r="N670">
            <v>6</v>
          </cell>
          <cell r="O670">
            <v>6</v>
          </cell>
          <cell r="P670">
            <v>6</v>
          </cell>
          <cell r="Q670">
            <v>6</v>
          </cell>
          <cell r="R670">
            <v>6</v>
          </cell>
          <cell r="S670">
            <v>6</v>
          </cell>
          <cell r="T670">
            <v>18</v>
          </cell>
          <cell r="U670">
            <v>18</v>
          </cell>
          <cell r="V670">
            <v>18</v>
          </cell>
          <cell r="W670">
            <v>18</v>
          </cell>
          <cell r="X670">
            <v>72</v>
          </cell>
        </row>
        <row r="671">
          <cell r="B671">
            <v>458</v>
          </cell>
          <cell r="C671">
            <v>11</v>
          </cell>
          <cell r="D671" t="str">
            <v>Пром. до 750 кВА   ВН</v>
          </cell>
          <cell r="E671">
            <v>1005</v>
          </cell>
          <cell r="F671">
            <v>0</v>
          </cell>
          <cell r="G671">
            <v>0</v>
          </cell>
          <cell r="H671">
            <v>6</v>
          </cell>
          <cell r="I671">
            <v>6</v>
          </cell>
          <cell r="J671">
            <v>6</v>
          </cell>
          <cell r="K671">
            <v>6</v>
          </cell>
          <cell r="L671">
            <v>6</v>
          </cell>
          <cell r="M671">
            <v>6</v>
          </cell>
          <cell r="N671">
            <v>6</v>
          </cell>
          <cell r="O671">
            <v>6</v>
          </cell>
          <cell r="P671">
            <v>6</v>
          </cell>
          <cell r="Q671">
            <v>6</v>
          </cell>
          <cell r="R671">
            <v>6</v>
          </cell>
          <cell r="S671">
            <v>6</v>
          </cell>
          <cell r="T671">
            <v>18</v>
          </cell>
          <cell r="U671">
            <v>18</v>
          </cell>
          <cell r="V671">
            <v>18</v>
          </cell>
          <cell r="W671">
            <v>18</v>
          </cell>
          <cell r="X671">
            <v>72</v>
          </cell>
        </row>
        <row r="672">
          <cell r="B672">
            <v>459</v>
          </cell>
          <cell r="C672">
            <v>11</v>
          </cell>
          <cell r="D672" t="str">
            <v>Пром. до 750 кВА   ВН</v>
          </cell>
          <cell r="E672">
            <v>1005</v>
          </cell>
          <cell r="F672">
            <v>0</v>
          </cell>
          <cell r="G672">
            <v>0</v>
          </cell>
          <cell r="H672">
            <v>6</v>
          </cell>
          <cell r="I672">
            <v>6</v>
          </cell>
          <cell r="J672">
            <v>6</v>
          </cell>
          <cell r="K672">
            <v>6</v>
          </cell>
          <cell r="L672">
            <v>6</v>
          </cell>
          <cell r="M672">
            <v>6</v>
          </cell>
          <cell r="N672">
            <v>6</v>
          </cell>
          <cell r="O672">
            <v>6</v>
          </cell>
          <cell r="P672">
            <v>6</v>
          </cell>
          <cell r="Q672">
            <v>6</v>
          </cell>
          <cell r="R672">
            <v>6</v>
          </cell>
          <cell r="S672">
            <v>6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</row>
        <row r="673">
          <cell r="B673">
            <v>0</v>
          </cell>
          <cell r="C673">
            <v>12</v>
          </cell>
          <cell r="D673" t="str">
            <v>АФ "Нива"</v>
          </cell>
          <cell r="E673">
            <v>0</v>
          </cell>
          <cell r="F673">
            <v>0</v>
          </cell>
          <cell r="G673">
            <v>0</v>
          </cell>
          <cell r="H673">
            <v>5</v>
          </cell>
          <cell r="I673">
            <v>5</v>
          </cell>
          <cell r="J673">
            <v>4</v>
          </cell>
          <cell r="K673">
            <v>3.5</v>
          </cell>
          <cell r="L673">
            <v>3</v>
          </cell>
          <cell r="M673">
            <v>3</v>
          </cell>
          <cell r="N673">
            <v>3</v>
          </cell>
          <cell r="O673">
            <v>3.5</v>
          </cell>
          <cell r="P673">
            <v>4</v>
          </cell>
          <cell r="Q673">
            <v>4</v>
          </cell>
          <cell r="R673">
            <v>5</v>
          </cell>
          <cell r="S673">
            <v>5</v>
          </cell>
          <cell r="T673">
            <v>14</v>
          </cell>
          <cell r="U673">
            <v>9.5</v>
          </cell>
          <cell r="V673">
            <v>10.5</v>
          </cell>
          <cell r="W673">
            <v>14</v>
          </cell>
          <cell r="X673">
            <v>48</v>
          </cell>
        </row>
        <row r="674">
          <cell r="B674">
            <v>459</v>
          </cell>
          <cell r="C674">
            <v>15</v>
          </cell>
          <cell r="D674" t="str">
            <v>Пром. до 750 кВА   НН</v>
          </cell>
          <cell r="E674">
            <v>1007</v>
          </cell>
          <cell r="F674">
            <v>0</v>
          </cell>
          <cell r="G674">
            <v>0</v>
          </cell>
          <cell r="H674">
            <v>5</v>
          </cell>
          <cell r="I674">
            <v>5</v>
          </cell>
          <cell r="J674">
            <v>4</v>
          </cell>
          <cell r="K674">
            <v>3.5</v>
          </cell>
          <cell r="L674">
            <v>3</v>
          </cell>
          <cell r="M674">
            <v>3</v>
          </cell>
          <cell r="N674">
            <v>3</v>
          </cell>
          <cell r="O674">
            <v>3.5</v>
          </cell>
          <cell r="P674">
            <v>4</v>
          </cell>
          <cell r="Q674">
            <v>4</v>
          </cell>
          <cell r="R674">
            <v>5</v>
          </cell>
          <cell r="S674">
            <v>5</v>
          </cell>
          <cell r="T674">
            <v>14</v>
          </cell>
          <cell r="U674">
            <v>9.5</v>
          </cell>
          <cell r="V674">
            <v>10.5</v>
          </cell>
          <cell r="W674">
            <v>14</v>
          </cell>
          <cell r="X674">
            <v>48</v>
          </cell>
        </row>
        <row r="675">
          <cell r="B675">
            <v>460</v>
          </cell>
          <cell r="C675">
            <v>15</v>
          </cell>
          <cell r="D675" t="str">
            <v>Пром. до 750 кВА   НН</v>
          </cell>
          <cell r="E675">
            <v>1007</v>
          </cell>
          <cell r="F675">
            <v>0</v>
          </cell>
          <cell r="G675">
            <v>0</v>
          </cell>
          <cell r="H675">
            <v>5</v>
          </cell>
          <cell r="I675">
            <v>5</v>
          </cell>
          <cell r="J675">
            <v>4</v>
          </cell>
          <cell r="K675">
            <v>3.5</v>
          </cell>
          <cell r="L675">
            <v>3</v>
          </cell>
          <cell r="M675">
            <v>3</v>
          </cell>
          <cell r="N675">
            <v>3</v>
          </cell>
          <cell r="O675">
            <v>3.5</v>
          </cell>
          <cell r="P675">
            <v>4</v>
          </cell>
          <cell r="Q675">
            <v>4</v>
          </cell>
          <cell r="R675">
            <v>5</v>
          </cell>
          <cell r="S675">
            <v>5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</row>
        <row r="676">
          <cell r="B676">
            <v>0</v>
          </cell>
          <cell r="C676">
            <v>12</v>
          </cell>
          <cell r="D676" t="str">
            <v>"Беллстоун ККЛ"</v>
          </cell>
          <cell r="E676">
            <v>0</v>
          </cell>
          <cell r="F676">
            <v>0</v>
          </cell>
          <cell r="G676">
            <v>0</v>
          </cell>
          <cell r="H676">
            <v>85</v>
          </cell>
          <cell r="I676">
            <v>84</v>
          </cell>
          <cell r="J676">
            <v>70</v>
          </cell>
          <cell r="K676">
            <v>65</v>
          </cell>
          <cell r="L676">
            <v>50</v>
          </cell>
          <cell r="M676">
            <v>65</v>
          </cell>
          <cell r="N676">
            <v>45</v>
          </cell>
          <cell r="O676">
            <v>45</v>
          </cell>
          <cell r="P676">
            <v>55</v>
          </cell>
          <cell r="Q676">
            <v>58</v>
          </cell>
          <cell r="R676">
            <v>70</v>
          </cell>
          <cell r="S676">
            <v>75</v>
          </cell>
          <cell r="T676">
            <v>239</v>
          </cell>
          <cell r="U676">
            <v>180</v>
          </cell>
          <cell r="V676">
            <v>145</v>
          </cell>
          <cell r="W676">
            <v>203</v>
          </cell>
          <cell r="X676">
            <v>767</v>
          </cell>
        </row>
        <row r="677">
          <cell r="B677">
            <v>460</v>
          </cell>
          <cell r="C677">
            <v>23</v>
          </cell>
          <cell r="D677" t="str">
            <v>Непромышленные потребители СН2</v>
          </cell>
          <cell r="E677">
            <v>1007</v>
          </cell>
          <cell r="F677">
            <v>1004</v>
          </cell>
          <cell r="G677">
            <v>0</v>
          </cell>
          <cell r="H677">
            <v>85</v>
          </cell>
          <cell r="I677">
            <v>84</v>
          </cell>
          <cell r="J677">
            <v>70</v>
          </cell>
          <cell r="K677">
            <v>65</v>
          </cell>
          <cell r="L677">
            <v>50</v>
          </cell>
          <cell r="M677">
            <v>65</v>
          </cell>
          <cell r="N677">
            <v>45</v>
          </cell>
          <cell r="O677">
            <v>45</v>
          </cell>
          <cell r="P677">
            <v>55</v>
          </cell>
          <cell r="Q677">
            <v>58</v>
          </cell>
          <cell r="R677">
            <v>70</v>
          </cell>
          <cell r="S677">
            <v>75</v>
          </cell>
          <cell r="T677">
            <v>239</v>
          </cell>
          <cell r="U677">
            <v>180</v>
          </cell>
          <cell r="V677">
            <v>145</v>
          </cell>
          <cell r="W677">
            <v>203</v>
          </cell>
          <cell r="X677">
            <v>767</v>
          </cell>
        </row>
        <row r="678">
          <cell r="B678">
            <v>461</v>
          </cell>
          <cell r="C678">
            <v>23</v>
          </cell>
          <cell r="D678" t="str">
            <v>Непромышленные потребители СН2</v>
          </cell>
          <cell r="E678">
            <v>1007</v>
          </cell>
          <cell r="F678">
            <v>1004</v>
          </cell>
          <cell r="G678">
            <v>0</v>
          </cell>
          <cell r="H678">
            <v>85</v>
          </cell>
          <cell r="I678">
            <v>84</v>
          </cell>
          <cell r="J678">
            <v>70</v>
          </cell>
          <cell r="K678">
            <v>65</v>
          </cell>
          <cell r="L678">
            <v>50</v>
          </cell>
          <cell r="M678">
            <v>65</v>
          </cell>
          <cell r="N678">
            <v>45</v>
          </cell>
          <cell r="O678">
            <v>45</v>
          </cell>
          <cell r="P678">
            <v>55</v>
          </cell>
          <cell r="Q678">
            <v>58</v>
          </cell>
          <cell r="R678">
            <v>70</v>
          </cell>
          <cell r="S678">
            <v>75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</row>
        <row r="679">
          <cell r="B679">
            <v>0</v>
          </cell>
          <cell r="C679">
            <v>12</v>
          </cell>
          <cell r="D679" t="str">
            <v>"Арктикстройкислородсервис"</v>
          </cell>
          <cell r="E679">
            <v>0</v>
          </cell>
          <cell r="F679">
            <v>0</v>
          </cell>
          <cell r="G679">
            <v>0</v>
          </cell>
          <cell r="H679">
            <v>20</v>
          </cell>
          <cell r="I679">
            <v>85</v>
          </cell>
          <cell r="J679">
            <v>64</v>
          </cell>
          <cell r="K679">
            <v>62</v>
          </cell>
          <cell r="L679">
            <v>78</v>
          </cell>
          <cell r="M679">
            <v>70</v>
          </cell>
          <cell r="N679">
            <v>43</v>
          </cell>
          <cell r="O679">
            <v>43</v>
          </cell>
          <cell r="P679">
            <v>74</v>
          </cell>
          <cell r="Q679">
            <v>74</v>
          </cell>
          <cell r="R679">
            <v>75</v>
          </cell>
          <cell r="S679">
            <v>77</v>
          </cell>
          <cell r="T679">
            <v>169</v>
          </cell>
          <cell r="U679">
            <v>210</v>
          </cell>
          <cell r="V679">
            <v>160</v>
          </cell>
          <cell r="W679">
            <v>226</v>
          </cell>
          <cell r="X679">
            <v>765</v>
          </cell>
        </row>
        <row r="680">
          <cell r="B680">
            <v>461</v>
          </cell>
          <cell r="C680">
            <v>12</v>
          </cell>
          <cell r="D680" t="str">
            <v>Пром. до 750 кВА   СН2</v>
          </cell>
          <cell r="E680">
            <v>1007</v>
          </cell>
          <cell r="F680">
            <v>0</v>
          </cell>
          <cell r="G680">
            <v>0</v>
          </cell>
          <cell r="H680">
            <v>20</v>
          </cell>
          <cell r="I680">
            <v>85</v>
          </cell>
          <cell r="J680">
            <v>64</v>
          </cell>
          <cell r="K680">
            <v>62</v>
          </cell>
          <cell r="L680">
            <v>78</v>
          </cell>
          <cell r="M680">
            <v>70</v>
          </cell>
          <cell r="N680">
            <v>43</v>
          </cell>
          <cell r="O680">
            <v>43</v>
          </cell>
          <cell r="P680">
            <v>74</v>
          </cell>
          <cell r="Q680">
            <v>74</v>
          </cell>
          <cell r="R680">
            <v>75</v>
          </cell>
          <cell r="S680">
            <v>77</v>
          </cell>
          <cell r="T680">
            <v>169</v>
          </cell>
          <cell r="U680">
            <v>210</v>
          </cell>
          <cell r="V680">
            <v>160</v>
          </cell>
          <cell r="W680">
            <v>226</v>
          </cell>
          <cell r="X680">
            <v>765</v>
          </cell>
        </row>
        <row r="681">
          <cell r="B681">
            <v>462</v>
          </cell>
          <cell r="C681">
            <v>12</v>
          </cell>
          <cell r="D681" t="str">
            <v>Пром. до 750 кВА   СН2</v>
          </cell>
          <cell r="E681">
            <v>1007</v>
          </cell>
          <cell r="F681">
            <v>0</v>
          </cell>
          <cell r="G681">
            <v>0</v>
          </cell>
          <cell r="H681">
            <v>20</v>
          </cell>
          <cell r="I681">
            <v>85</v>
          </cell>
          <cell r="J681">
            <v>64</v>
          </cell>
          <cell r="K681">
            <v>62</v>
          </cell>
          <cell r="L681">
            <v>78</v>
          </cell>
          <cell r="M681">
            <v>70</v>
          </cell>
          <cell r="N681">
            <v>43</v>
          </cell>
          <cell r="O681">
            <v>43</v>
          </cell>
          <cell r="P681">
            <v>74</v>
          </cell>
          <cell r="Q681">
            <v>74</v>
          </cell>
          <cell r="R681">
            <v>75</v>
          </cell>
          <cell r="S681">
            <v>77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</row>
        <row r="682">
          <cell r="B682">
            <v>0</v>
          </cell>
          <cell r="C682">
            <v>13</v>
          </cell>
          <cell r="D682" t="str">
            <v>Новый Абонент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</row>
        <row r="683">
          <cell r="B683">
            <v>462</v>
          </cell>
          <cell r="C683">
            <v>11</v>
          </cell>
          <cell r="D683" t="str">
            <v>Пром. до 750 кВА   ВН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</row>
        <row r="684">
          <cell r="B684">
            <v>463</v>
          </cell>
          <cell r="C684">
            <v>11</v>
          </cell>
          <cell r="D684" t="str">
            <v>Пром. до 750 кВА   ВН</v>
          </cell>
          <cell r="E684">
            <v>0</v>
          </cell>
          <cell r="F684">
            <v>0</v>
          </cell>
          <cell r="G684">
            <v>0</v>
          </cell>
          <cell r="H684">
            <v>6.8769999999999998</v>
          </cell>
          <cell r="I684">
            <v>6.8769999999999998</v>
          </cell>
          <cell r="J684">
            <v>6.8769999999999998</v>
          </cell>
          <cell r="K684">
            <v>6.8769999999999998</v>
          </cell>
          <cell r="L684">
            <v>6.8769999999999998</v>
          </cell>
          <cell r="M684">
            <v>6.8769999999999998</v>
          </cell>
          <cell r="N684">
            <v>6.8769999999999998</v>
          </cell>
          <cell r="O684">
            <v>6.8769999999999998</v>
          </cell>
          <cell r="P684">
            <v>6.8769999999999998</v>
          </cell>
          <cell r="Q684">
            <v>6.8769999999999998</v>
          </cell>
          <cell r="R684">
            <v>6.8769999999999998</v>
          </cell>
          <cell r="S684">
            <v>6.8769999999999998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</row>
        <row r="685">
          <cell r="B685">
            <v>0</v>
          </cell>
          <cell r="C685">
            <v>12</v>
          </cell>
          <cell r="D685" t="str">
            <v>ООО "VITA"</v>
          </cell>
          <cell r="E685">
            <v>0</v>
          </cell>
          <cell r="F685">
            <v>0</v>
          </cell>
          <cell r="G685">
            <v>0</v>
          </cell>
          <cell r="H685">
            <v>6.8769999999999998</v>
          </cell>
          <cell r="I685">
            <v>6.8769999999999998</v>
          </cell>
          <cell r="J685">
            <v>6.8769999999999998</v>
          </cell>
          <cell r="K685">
            <v>6.8769999999999998</v>
          </cell>
          <cell r="L685">
            <v>6.8769999999999998</v>
          </cell>
          <cell r="M685">
            <v>6.8769999999999998</v>
          </cell>
          <cell r="N685">
            <v>6.8769999999999998</v>
          </cell>
          <cell r="O685">
            <v>6.8769999999999998</v>
          </cell>
          <cell r="P685">
            <v>6.8769999999999998</v>
          </cell>
          <cell r="Q685">
            <v>6.8769999999999998</v>
          </cell>
          <cell r="R685">
            <v>6.8769999999999998</v>
          </cell>
          <cell r="S685">
            <v>6.8769999999999998</v>
          </cell>
          <cell r="T685">
            <v>20.631</v>
          </cell>
          <cell r="U685">
            <v>20.631</v>
          </cell>
          <cell r="V685">
            <v>20.631</v>
          </cell>
          <cell r="W685">
            <v>20.631</v>
          </cell>
          <cell r="X685">
            <v>82.524000000000001</v>
          </cell>
        </row>
        <row r="686">
          <cell r="B686">
            <v>463</v>
          </cell>
          <cell r="C686">
            <v>26</v>
          </cell>
          <cell r="D686" t="str">
            <v>Непромышленные потребители НН</v>
          </cell>
          <cell r="E686">
            <v>1007</v>
          </cell>
          <cell r="F686">
            <v>1004</v>
          </cell>
          <cell r="G686">
            <v>1012</v>
          </cell>
          <cell r="H686">
            <v>3</v>
          </cell>
          <cell r="I686">
            <v>3</v>
          </cell>
          <cell r="J686">
            <v>3</v>
          </cell>
          <cell r="K686">
            <v>3</v>
          </cell>
          <cell r="L686">
            <v>3</v>
          </cell>
          <cell r="M686">
            <v>3</v>
          </cell>
          <cell r="N686">
            <v>3</v>
          </cell>
          <cell r="O686">
            <v>3</v>
          </cell>
          <cell r="P686">
            <v>3</v>
          </cell>
          <cell r="Q686">
            <v>3</v>
          </cell>
          <cell r="R686">
            <v>3</v>
          </cell>
          <cell r="S686">
            <v>3</v>
          </cell>
          <cell r="T686">
            <v>9</v>
          </cell>
          <cell r="U686">
            <v>9</v>
          </cell>
          <cell r="V686">
            <v>9</v>
          </cell>
          <cell r="W686">
            <v>9</v>
          </cell>
          <cell r="X686">
            <v>36</v>
          </cell>
        </row>
        <row r="687">
          <cell r="B687">
            <v>464</v>
          </cell>
          <cell r="C687">
            <v>26</v>
          </cell>
          <cell r="D687" t="str">
            <v>Непромышленные потребители НН</v>
          </cell>
          <cell r="E687">
            <v>1007</v>
          </cell>
          <cell r="F687">
            <v>1004</v>
          </cell>
          <cell r="G687">
            <v>1012</v>
          </cell>
          <cell r="H687">
            <v>3</v>
          </cell>
          <cell r="I687">
            <v>3</v>
          </cell>
          <cell r="J687">
            <v>3</v>
          </cell>
          <cell r="K687">
            <v>3</v>
          </cell>
          <cell r="L687">
            <v>3</v>
          </cell>
          <cell r="M687">
            <v>3</v>
          </cell>
          <cell r="N687">
            <v>3</v>
          </cell>
          <cell r="O687">
            <v>3</v>
          </cell>
          <cell r="P687">
            <v>3</v>
          </cell>
          <cell r="Q687">
            <v>3</v>
          </cell>
          <cell r="R687">
            <v>3</v>
          </cell>
          <cell r="S687">
            <v>3</v>
          </cell>
          <cell r="T687">
            <v>9</v>
          </cell>
          <cell r="U687">
            <v>9</v>
          </cell>
          <cell r="V687">
            <v>9</v>
          </cell>
          <cell r="W687">
            <v>9</v>
          </cell>
          <cell r="X687">
            <v>36</v>
          </cell>
        </row>
        <row r="688">
          <cell r="B688">
            <v>0</v>
          </cell>
          <cell r="C688">
            <v>27</v>
          </cell>
          <cell r="D688" t="str">
            <v>ЗАО "ЯСГД"</v>
          </cell>
          <cell r="E688">
            <v>1007</v>
          </cell>
          <cell r="F688">
            <v>1012</v>
          </cell>
          <cell r="G688">
            <v>0</v>
          </cell>
          <cell r="H688">
            <v>20.010000000000002</v>
          </cell>
          <cell r="I688">
            <v>18.010000000000002</v>
          </cell>
          <cell r="J688">
            <v>19.010000000000002</v>
          </cell>
          <cell r="K688">
            <v>16.010000000000002</v>
          </cell>
          <cell r="L688">
            <v>15.01</v>
          </cell>
          <cell r="M688">
            <v>13.01</v>
          </cell>
          <cell r="N688">
            <v>13.01</v>
          </cell>
          <cell r="O688">
            <v>13.01</v>
          </cell>
          <cell r="P688">
            <v>15.01</v>
          </cell>
          <cell r="Q688">
            <v>16.010000000000002</v>
          </cell>
          <cell r="R688">
            <v>19.010000000000002</v>
          </cell>
          <cell r="S688">
            <v>20.010000000000002</v>
          </cell>
          <cell r="T688">
            <v>57.03</v>
          </cell>
          <cell r="U688">
            <v>44.03</v>
          </cell>
          <cell r="V688">
            <v>41.03</v>
          </cell>
          <cell r="W688">
            <v>55.03</v>
          </cell>
          <cell r="X688">
            <v>197.12</v>
          </cell>
        </row>
        <row r="689">
          <cell r="B689">
            <v>464</v>
          </cell>
          <cell r="C689">
            <v>15</v>
          </cell>
          <cell r="D689" t="str">
            <v>Пром. до 750 кВА   НН</v>
          </cell>
          <cell r="E689">
            <v>1007</v>
          </cell>
          <cell r="F689">
            <v>0</v>
          </cell>
          <cell r="G689">
            <v>0</v>
          </cell>
          <cell r="H689">
            <v>20</v>
          </cell>
          <cell r="I689">
            <v>18</v>
          </cell>
          <cell r="J689">
            <v>19</v>
          </cell>
          <cell r="K689">
            <v>16</v>
          </cell>
          <cell r="L689">
            <v>15</v>
          </cell>
          <cell r="M689">
            <v>13</v>
          </cell>
          <cell r="N689">
            <v>13</v>
          </cell>
          <cell r="O689">
            <v>13</v>
          </cell>
          <cell r="P689">
            <v>15</v>
          </cell>
          <cell r="Q689">
            <v>16</v>
          </cell>
          <cell r="R689">
            <v>19</v>
          </cell>
          <cell r="S689">
            <v>20</v>
          </cell>
          <cell r="T689">
            <v>57</v>
          </cell>
          <cell r="U689">
            <v>44</v>
          </cell>
          <cell r="V689">
            <v>41</v>
          </cell>
          <cell r="W689">
            <v>55</v>
          </cell>
          <cell r="X689">
            <v>197</v>
          </cell>
        </row>
        <row r="690">
          <cell r="B690">
            <v>465</v>
          </cell>
          <cell r="C690">
            <v>15</v>
          </cell>
          <cell r="D690" t="str">
            <v>Пром. до 750 кВА   НН</v>
          </cell>
          <cell r="E690">
            <v>1007</v>
          </cell>
          <cell r="F690">
            <v>0</v>
          </cell>
          <cell r="G690">
            <v>0</v>
          </cell>
          <cell r="H690">
            <v>20</v>
          </cell>
          <cell r="I690">
            <v>18</v>
          </cell>
          <cell r="J690">
            <v>19</v>
          </cell>
          <cell r="K690">
            <v>16</v>
          </cell>
          <cell r="L690">
            <v>15</v>
          </cell>
          <cell r="M690">
            <v>13</v>
          </cell>
          <cell r="N690">
            <v>13</v>
          </cell>
          <cell r="O690">
            <v>13</v>
          </cell>
          <cell r="P690">
            <v>15</v>
          </cell>
          <cell r="Q690">
            <v>16</v>
          </cell>
          <cell r="R690">
            <v>19</v>
          </cell>
          <cell r="S690">
            <v>20</v>
          </cell>
          <cell r="T690">
            <v>57</v>
          </cell>
          <cell r="U690">
            <v>44</v>
          </cell>
          <cell r="V690">
            <v>41</v>
          </cell>
          <cell r="W690">
            <v>55</v>
          </cell>
          <cell r="X690">
            <v>197</v>
          </cell>
        </row>
        <row r="691">
          <cell r="B691">
            <v>0</v>
          </cell>
          <cell r="C691">
            <v>26</v>
          </cell>
          <cell r="D691" t="str">
            <v>ООО "Надымская вода"</v>
          </cell>
          <cell r="E691">
            <v>1007</v>
          </cell>
          <cell r="F691">
            <v>1012</v>
          </cell>
          <cell r="G691">
            <v>0</v>
          </cell>
          <cell r="H691">
            <v>2.97</v>
          </cell>
          <cell r="I691">
            <v>2.67</v>
          </cell>
          <cell r="J691">
            <v>2.56</v>
          </cell>
          <cell r="K691">
            <v>1.97</v>
          </cell>
          <cell r="L691">
            <v>2.0499999999999998</v>
          </cell>
          <cell r="M691">
            <v>1.5</v>
          </cell>
          <cell r="N691">
            <v>1.5</v>
          </cell>
          <cell r="O691">
            <v>1.5</v>
          </cell>
          <cell r="P691">
            <v>2.2999999999999998</v>
          </cell>
          <cell r="Q691">
            <v>2.73</v>
          </cell>
          <cell r="R691">
            <v>3.1</v>
          </cell>
          <cell r="S691">
            <v>3.15</v>
          </cell>
          <cell r="T691">
            <v>8.2000000000000011</v>
          </cell>
          <cell r="U691">
            <v>5.52</v>
          </cell>
          <cell r="V691">
            <v>5.3</v>
          </cell>
          <cell r="W691">
            <v>8.98</v>
          </cell>
          <cell r="X691">
            <v>28.000000000000004</v>
          </cell>
        </row>
        <row r="692">
          <cell r="B692">
            <v>465</v>
          </cell>
          <cell r="C692">
            <v>26</v>
          </cell>
          <cell r="D692" t="str">
            <v>Непромышленные потребители НН</v>
          </cell>
          <cell r="E692">
            <v>1007</v>
          </cell>
          <cell r="F692">
            <v>1004</v>
          </cell>
          <cell r="G692">
            <v>0</v>
          </cell>
          <cell r="H692">
            <v>2.97</v>
          </cell>
          <cell r="I692">
            <v>2.67</v>
          </cell>
          <cell r="J692">
            <v>2.56</v>
          </cell>
          <cell r="K692">
            <v>1.97</v>
          </cell>
          <cell r="L692">
            <v>2.0499999999999998</v>
          </cell>
          <cell r="M692">
            <v>1.5</v>
          </cell>
          <cell r="N692">
            <v>1.5</v>
          </cell>
          <cell r="O692">
            <v>1.5</v>
          </cell>
          <cell r="P692">
            <v>2.2999999999999998</v>
          </cell>
          <cell r="Q692">
            <v>2.73</v>
          </cell>
          <cell r="R692">
            <v>3.1</v>
          </cell>
          <cell r="S692">
            <v>3.15</v>
          </cell>
          <cell r="T692">
            <v>8.2000000000000011</v>
          </cell>
          <cell r="U692">
            <v>5.52</v>
          </cell>
          <cell r="V692">
            <v>5.3</v>
          </cell>
          <cell r="W692">
            <v>8.98</v>
          </cell>
          <cell r="X692">
            <v>28.000000000000004</v>
          </cell>
        </row>
        <row r="693">
          <cell r="B693">
            <v>466</v>
          </cell>
          <cell r="C693">
            <v>26</v>
          </cell>
          <cell r="D693" t="str">
            <v>Непромышленные потребители НН</v>
          </cell>
          <cell r="E693">
            <v>1007</v>
          </cell>
          <cell r="F693">
            <v>1004</v>
          </cell>
          <cell r="G693">
            <v>0</v>
          </cell>
          <cell r="H693">
            <v>2.97</v>
          </cell>
          <cell r="I693">
            <v>2.67</v>
          </cell>
          <cell r="J693">
            <v>2.56</v>
          </cell>
          <cell r="K693">
            <v>1.97</v>
          </cell>
          <cell r="L693">
            <v>2.0499999999999998</v>
          </cell>
          <cell r="M693">
            <v>1.5</v>
          </cell>
          <cell r="N693">
            <v>1.5</v>
          </cell>
          <cell r="O693">
            <v>1.5</v>
          </cell>
          <cell r="P693">
            <v>2.2999999999999998</v>
          </cell>
          <cell r="Q693">
            <v>2.73</v>
          </cell>
          <cell r="R693">
            <v>3.1</v>
          </cell>
          <cell r="S693">
            <v>3.15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</row>
        <row r="694">
          <cell r="B694">
            <v>0</v>
          </cell>
          <cell r="C694">
            <v>12</v>
          </cell>
          <cell r="D694" t="str">
            <v>ООО "Ока"</v>
          </cell>
          <cell r="E694">
            <v>0</v>
          </cell>
          <cell r="F694">
            <v>0</v>
          </cell>
          <cell r="G694">
            <v>0</v>
          </cell>
          <cell r="H694">
            <v>0.25</v>
          </cell>
          <cell r="I694">
            <v>0.25</v>
          </cell>
          <cell r="J694">
            <v>0.5</v>
          </cell>
          <cell r="K694">
            <v>0.25</v>
          </cell>
          <cell r="L694">
            <v>0.25</v>
          </cell>
          <cell r="M694">
            <v>0.25</v>
          </cell>
          <cell r="N694">
            <v>0.25</v>
          </cell>
          <cell r="O694">
            <v>0.25</v>
          </cell>
          <cell r="P694">
            <v>0.25</v>
          </cell>
          <cell r="Q694">
            <v>0.25</v>
          </cell>
          <cell r="R694">
            <v>0.25</v>
          </cell>
          <cell r="S694">
            <v>0.25</v>
          </cell>
          <cell r="T694">
            <v>1</v>
          </cell>
          <cell r="U694">
            <v>0.75</v>
          </cell>
          <cell r="V694">
            <v>0.75</v>
          </cell>
          <cell r="W694">
            <v>0.75</v>
          </cell>
          <cell r="X694">
            <v>3.25</v>
          </cell>
        </row>
        <row r="695">
          <cell r="B695">
            <v>466</v>
          </cell>
          <cell r="C695">
            <v>26</v>
          </cell>
          <cell r="D695" t="str">
            <v>Непромышленные потребители НН</v>
          </cell>
          <cell r="E695">
            <v>1007</v>
          </cell>
          <cell r="F695">
            <v>1012</v>
          </cell>
          <cell r="G695">
            <v>0</v>
          </cell>
          <cell r="H695">
            <v>0.25</v>
          </cell>
          <cell r="I695">
            <v>0.25</v>
          </cell>
          <cell r="J695">
            <v>0.5</v>
          </cell>
          <cell r="K695">
            <v>0.25</v>
          </cell>
          <cell r="L695">
            <v>0.25</v>
          </cell>
          <cell r="M695">
            <v>0.25</v>
          </cell>
          <cell r="N695">
            <v>0.25</v>
          </cell>
          <cell r="O695">
            <v>0.25</v>
          </cell>
          <cell r="P695">
            <v>0.25</v>
          </cell>
          <cell r="Q695">
            <v>0.25</v>
          </cell>
          <cell r="R695">
            <v>0.25</v>
          </cell>
          <cell r="S695">
            <v>0.25</v>
          </cell>
          <cell r="T695">
            <v>1</v>
          </cell>
          <cell r="U695">
            <v>0.75</v>
          </cell>
          <cell r="V695">
            <v>0.75</v>
          </cell>
          <cell r="W695">
            <v>0.75</v>
          </cell>
          <cell r="X695">
            <v>3.25</v>
          </cell>
        </row>
        <row r="696">
          <cell r="B696">
            <v>467</v>
          </cell>
          <cell r="C696">
            <v>26</v>
          </cell>
          <cell r="D696" t="str">
            <v>Непромышленные потребители НН</v>
          </cell>
          <cell r="E696">
            <v>1007</v>
          </cell>
          <cell r="F696">
            <v>1012</v>
          </cell>
          <cell r="G696">
            <v>0</v>
          </cell>
          <cell r="H696">
            <v>0.25</v>
          </cell>
          <cell r="I696">
            <v>0.25</v>
          </cell>
          <cell r="J696">
            <v>0.5</v>
          </cell>
          <cell r="K696">
            <v>0.25</v>
          </cell>
          <cell r="L696">
            <v>0.25</v>
          </cell>
          <cell r="M696">
            <v>0.25</v>
          </cell>
          <cell r="N696">
            <v>0.25</v>
          </cell>
          <cell r="O696">
            <v>0.25</v>
          </cell>
          <cell r="P696">
            <v>0.25</v>
          </cell>
          <cell r="Q696">
            <v>0.25</v>
          </cell>
          <cell r="R696">
            <v>0.25</v>
          </cell>
          <cell r="S696">
            <v>0.25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</row>
        <row r="697">
          <cell r="B697">
            <v>0</v>
          </cell>
          <cell r="C697">
            <v>12</v>
          </cell>
          <cell r="D697" t="str">
            <v>Новый Абонент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</row>
        <row r="698">
          <cell r="B698">
            <v>467</v>
          </cell>
          <cell r="C698">
            <v>11</v>
          </cell>
          <cell r="D698" t="str">
            <v>Пром. до 750 кВА   ВН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</row>
        <row r="699">
          <cell r="B699">
            <v>468</v>
          </cell>
          <cell r="C699">
            <v>11</v>
          </cell>
          <cell r="D699" t="str">
            <v>Пром. до 750 кВА   ВН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16.97</v>
          </cell>
          <cell r="K699">
            <v>15.84</v>
          </cell>
          <cell r="L699">
            <v>11.84</v>
          </cell>
          <cell r="M699">
            <v>6.8100000000000005</v>
          </cell>
          <cell r="N699">
            <v>5.8100000000000005</v>
          </cell>
          <cell r="O699">
            <v>5.87</v>
          </cell>
          <cell r="P699">
            <v>7.9899999999999993</v>
          </cell>
          <cell r="Q699">
            <v>9.98</v>
          </cell>
          <cell r="R699">
            <v>14</v>
          </cell>
          <cell r="S699">
            <v>18.02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</row>
        <row r="700">
          <cell r="B700">
            <v>0</v>
          </cell>
          <cell r="C700">
            <v>12</v>
          </cell>
          <cell r="D700" t="str">
            <v>ФГУП "Почта России"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16.97</v>
          </cell>
          <cell r="K700">
            <v>15.84</v>
          </cell>
          <cell r="L700">
            <v>11.84</v>
          </cell>
          <cell r="M700">
            <v>6.8100000000000005</v>
          </cell>
          <cell r="N700">
            <v>5.8100000000000005</v>
          </cell>
          <cell r="O700">
            <v>5.87</v>
          </cell>
          <cell r="P700">
            <v>7.9899999999999993</v>
          </cell>
          <cell r="Q700">
            <v>9.98</v>
          </cell>
          <cell r="R700">
            <v>14</v>
          </cell>
          <cell r="S700">
            <v>18.02</v>
          </cell>
          <cell r="T700">
            <v>16.97</v>
          </cell>
          <cell r="U700">
            <v>34.49</v>
          </cell>
          <cell r="V700">
            <v>19.669999999999998</v>
          </cell>
          <cell r="W700">
            <v>42</v>
          </cell>
          <cell r="X700">
            <v>113.13000000000001</v>
          </cell>
        </row>
        <row r="701">
          <cell r="B701">
            <v>468</v>
          </cell>
          <cell r="C701">
            <v>15</v>
          </cell>
          <cell r="D701" t="str">
            <v>Пром. до 750 кВА   НН</v>
          </cell>
          <cell r="E701">
            <v>1007</v>
          </cell>
          <cell r="F701">
            <v>1004</v>
          </cell>
          <cell r="G701">
            <v>0</v>
          </cell>
          <cell r="H701">
            <v>0</v>
          </cell>
          <cell r="I701">
            <v>0</v>
          </cell>
          <cell r="J701">
            <v>16.14</v>
          </cell>
          <cell r="K701">
            <v>15.14</v>
          </cell>
          <cell r="L701">
            <v>11.14</v>
          </cell>
          <cell r="M701">
            <v>6.12</v>
          </cell>
          <cell r="N701">
            <v>5.12</v>
          </cell>
          <cell r="O701">
            <v>5.12</v>
          </cell>
          <cell r="P701">
            <v>7.14</v>
          </cell>
          <cell r="Q701">
            <v>9.15</v>
          </cell>
          <cell r="R701">
            <v>13.15</v>
          </cell>
          <cell r="S701">
            <v>17.149999999999999</v>
          </cell>
          <cell r="T701">
            <v>16.14</v>
          </cell>
          <cell r="U701">
            <v>32.4</v>
          </cell>
          <cell r="V701">
            <v>17.38</v>
          </cell>
          <cell r="W701">
            <v>39.450000000000003</v>
          </cell>
          <cell r="X701">
            <v>105.37</v>
          </cell>
        </row>
        <row r="702">
          <cell r="B702">
            <v>469</v>
          </cell>
          <cell r="C702">
            <v>15</v>
          </cell>
          <cell r="D702" t="str">
            <v>Пром. до 750 кВА   НН</v>
          </cell>
          <cell r="E702">
            <v>1007</v>
          </cell>
          <cell r="F702">
            <v>1004</v>
          </cell>
          <cell r="G702">
            <v>0</v>
          </cell>
          <cell r="H702">
            <v>19</v>
          </cell>
          <cell r="I702">
            <v>10</v>
          </cell>
          <cell r="J702">
            <v>16.14</v>
          </cell>
          <cell r="K702">
            <v>15.14</v>
          </cell>
          <cell r="L702">
            <v>11.14</v>
          </cell>
          <cell r="M702">
            <v>6.12</v>
          </cell>
          <cell r="N702">
            <v>5.12</v>
          </cell>
          <cell r="O702">
            <v>5.12</v>
          </cell>
          <cell r="P702">
            <v>7.14</v>
          </cell>
          <cell r="Q702">
            <v>9.15</v>
          </cell>
          <cell r="R702">
            <v>13.15</v>
          </cell>
          <cell r="S702">
            <v>17.149999999999999</v>
          </cell>
          <cell r="T702">
            <v>16.14</v>
          </cell>
          <cell r="U702">
            <v>32.4</v>
          </cell>
          <cell r="V702">
            <v>17.38</v>
          </cell>
          <cell r="W702">
            <v>39.450000000000003</v>
          </cell>
          <cell r="X702">
            <v>7.7599999999999989</v>
          </cell>
        </row>
        <row r="703">
          <cell r="B703">
            <v>0</v>
          </cell>
          <cell r="C703">
            <v>16</v>
          </cell>
          <cell r="D703" t="str">
            <v>ООО  "НАДЫМСПЕЦАВИА"</v>
          </cell>
          <cell r="E703">
            <v>1004</v>
          </cell>
          <cell r="F703">
            <v>0</v>
          </cell>
          <cell r="G703">
            <v>0</v>
          </cell>
          <cell r="H703">
            <v>19</v>
          </cell>
          <cell r="I703">
            <v>10</v>
          </cell>
          <cell r="J703">
            <v>12</v>
          </cell>
          <cell r="K703">
            <v>10</v>
          </cell>
          <cell r="L703">
            <v>7</v>
          </cell>
          <cell r="M703">
            <v>3</v>
          </cell>
          <cell r="N703">
            <v>3</v>
          </cell>
          <cell r="O703">
            <v>4</v>
          </cell>
          <cell r="P703">
            <v>5</v>
          </cell>
          <cell r="Q703">
            <v>6</v>
          </cell>
          <cell r="R703">
            <v>12</v>
          </cell>
          <cell r="S703">
            <v>14</v>
          </cell>
          <cell r="T703">
            <v>41</v>
          </cell>
          <cell r="U703">
            <v>20</v>
          </cell>
          <cell r="V703">
            <v>12</v>
          </cell>
          <cell r="W703">
            <v>32</v>
          </cell>
          <cell r="X703">
            <v>105</v>
          </cell>
        </row>
        <row r="704">
          <cell r="B704">
            <v>469</v>
          </cell>
          <cell r="C704">
            <v>16</v>
          </cell>
          <cell r="D704" t="str">
            <v>Пром. до 750 кВА   НН</v>
          </cell>
          <cell r="E704">
            <v>1001</v>
          </cell>
          <cell r="F704">
            <v>0</v>
          </cell>
          <cell r="G704">
            <v>0</v>
          </cell>
          <cell r="H704">
            <v>19</v>
          </cell>
          <cell r="I704">
            <v>10</v>
          </cell>
          <cell r="J704">
            <v>12</v>
          </cell>
          <cell r="K704">
            <v>10</v>
          </cell>
          <cell r="L704">
            <v>7</v>
          </cell>
          <cell r="M704">
            <v>3</v>
          </cell>
          <cell r="N704">
            <v>3</v>
          </cell>
          <cell r="O704">
            <v>4</v>
          </cell>
          <cell r="P704">
            <v>5</v>
          </cell>
          <cell r="Q704">
            <v>6</v>
          </cell>
          <cell r="R704">
            <v>12</v>
          </cell>
          <cell r="S704">
            <v>14</v>
          </cell>
          <cell r="T704">
            <v>41</v>
          </cell>
          <cell r="U704">
            <v>20</v>
          </cell>
          <cell r="V704">
            <v>12</v>
          </cell>
          <cell r="W704">
            <v>32</v>
          </cell>
          <cell r="X704">
            <v>105</v>
          </cell>
        </row>
        <row r="705">
          <cell r="B705">
            <v>470</v>
          </cell>
          <cell r="C705">
            <v>16</v>
          </cell>
          <cell r="D705" t="str">
            <v>Пром. до 750 кВА   НН</v>
          </cell>
          <cell r="E705">
            <v>1001</v>
          </cell>
          <cell r="F705">
            <v>0</v>
          </cell>
          <cell r="G705">
            <v>0</v>
          </cell>
          <cell r="H705">
            <v>19</v>
          </cell>
          <cell r="I705">
            <v>10</v>
          </cell>
          <cell r="J705">
            <v>12</v>
          </cell>
          <cell r="K705">
            <v>10</v>
          </cell>
          <cell r="L705">
            <v>7</v>
          </cell>
          <cell r="M705">
            <v>3</v>
          </cell>
          <cell r="N705">
            <v>3</v>
          </cell>
          <cell r="O705">
            <v>4</v>
          </cell>
          <cell r="P705">
            <v>5</v>
          </cell>
          <cell r="Q705">
            <v>6</v>
          </cell>
          <cell r="R705">
            <v>12</v>
          </cell>
          <cell r="S705">
            <v>14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</row>
        <row r="706">
          <cell r="B706">
            <v>0</v>
          </cell>
          <cell r="C706">
            <v>12</v>
          </cell>
          <cell r="D706" t="str">
            <v>ООО "АЛЬЯНС"</v>
          </cell>
          <cell r="E706">
            <v>0</v>
          </cell>
          <cell r="F706">
            <v>0</v>
          </cell>
          <cell r="G706">
            <v>0</v>
          </cell>
          <cell r="H706">
            <v>9</v>
          </cell>
          <cell r="I706">
            <v>9</v>
          </cell>
          <cell r="J706">
            <v>8</v>
          </cell>
          <cell r="K706">
            <v>7</v>
          </cell>
          <cell r="L706">
            <v>6</v>
          </cell>
          <cell r="M706">
            <v>6</v>
          </cell>
          <cell r="N706">
            <v>5</v>
          </cell>
          <cell r="O706">
            <v>8</v>
          </cell>
          <cell r="P706">
            <v>8</v>
          </cell>
          <cell r="Q706">
            <v>9</v>
          </cell>
          <cell r="R706">
            <v>8</v>
          </cell>
          <cell r="S706">
            <v>9</v>
          </cell>
          <cell r="T706">
            <v>26</v>
          </cell>
          <cell r="U706">
            <v>19</v>
          </cell>
          <cell r="V706">
            <v>21</v>
          </cell>
          <cell r="W706">
            <v>26</v>
          </cell>
          <cell r="X706">
            <v>92</v>
          </cell>
        </row>
        <row r="707">
          <cell r="B707">
            <v>470</v>
          </cell>
          <cell r="C707">
            <v>105</v>
          </cell>
          <cell r="D707" t="str">
            <v>Население с эл.плитами   НН</v>
          </cell>
          <cell r="E707">
            <v>1001</v>
          </cell>
          <cell r="F707">
            <v>0</v>
          </cell>
          <cell r="G707">
            <v>0</v>
          </cell>
          <cell r="H707">
            <v>9</v>
          </cell>
          <cell r="I707">
            <v>9</v>
          </cell>
          <cell r="J707">
            <v>8</v>
          </cell>
          <cell r="K707">
            <v>7</v>
          </cell>
          <cell r="L707">
            <v>6</v>
          </cell>
          <cell r="M707">
            <v>6</v>
          </cell>
          <cell r="N707">
            <v>5</v>
          </cell>
          <cell r="O707">
            <v>8</v>
          </cell>
          <cell r="P707">
            <v>8</v>
          </cell>
          <cell r="Q707">
            <v>9</v>
          </cell>
          <cell r="R707">
            <v>8</v>
          </cell>
          <cell r="S707">
            <v>9</v>
          </cell>
          <cell r="T707">
            <v>26</v>
          </cell>
          <cell r="U707">
            <v>19</v>
          </cell>
          <cell r="V707">
            <v>21</v>
          </cell>
          <cell r="W707">
            <v>26</v>
          </cell>
          <cell r="X707">
            <v>92</v>
          </cell>
        </row>
        <row r="708">
          <cell r="B708">
            <v>471</v>
          </cell>
          <cell r="C708">
            <v>105</v>
          </cell>
          <cell r="D708" t="str">
            <v>Население с эл.плитами   НН</v>
          </cell>
          <cell r="E708">
            <v>1001</v>
          </cell>
          <cell r="F708">
            <v>0</v>
          </cell>
          <cell r="G708">
            <v>0</v>
          </cell>
          <cell r="H708">
            <v>9</v>
          </cell>
          <cell r="I708">
            <v>9</v>
          </cell>
          <cell r="J708">
            <v>8</v>
          </cell>
          <cell r="K708">
            <v>7</v>
          </cell>
          <cell r="L708">
            <v>6</v>
          </cell>
          <cell r="M708">
            <v>6</v>
          </cell>
          <cell r="N708">
            <v>5</v>
          </cell>
          <cell r="O708">
            <v>8</v>
          </cell>
          <cell r="P708">
            <v>8</v>
          </cell>
          <cell r="Q708">
            <v>9</v>
          </cell>
          <cell r="R708">
            <v>8</v>
          </cell>
          <cell r="S708">
            <v>9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</row>
        <row r="709">
          <cell r="B709">
            <v>0</v>
          </cell>
          <cell r="C709">
            <v>12</v>
          </cell>
          <cell r="D709" t="str">
            <v>ГСК "Лотос"</v>
          </cell>
          <cell r="E709">
            <v>0</v>
          </cell>
          <cell r="F709">
            <v>0</v>
          </cell>
          <cell r="G709">
            <v>0</v>
          </cell>
          <cell r="H709">
            <v>0.3</v>
          </cell>
          <cell r="I709">
            <v>0.3</v>
          </cell>
          <cell r="J709">
            <v>0.3</v>
          </cell>
          <cell r="K709">
            <v>0.2</v>
          </cell>
          <cell r="L709">
            <v>0.2</v>
          </cell>
          <cell r="M709">
            <v>0.2</v>
          </cell>
          <cell r="N709">
            <v>0.2</v>
          </cell>
          <cell r="O709">
            <v>0.2</v>
          </cell>
          <cell r="P709">
            <v>0.3</v>
          </cell>
          <cell r="Q709">
            <v>0.3</v>
          </cell>
          <cell r="R709">
            <v>0.3</v>
          </cell>
          <cell r="S709">
            <v>0.3</v>
          </cell>
          <cell r="T709">
            <v>0.89999999999999991</v>
          </cell>
          <cell r="U709">
            <v>0.60000000000000009</v>
          </cell>
          <cell r="V709">
            <v>0.7</v>
          </cell>
          <cell r="W709">
            <v>0.89999999999999991</v>
          </cell>
          <cell r="X709">
            <v>3.0999999999999992</v>
          </cell>
        </row>
        <row r="710">
          <cell r="B710">
            <v>471</v>
          </cell>
          <cell r="C710">
            <v>135</v>
          </cell>
          <cell r="D710" t="str">
            <v>Потреб. прирав. к населению (скидка 12% согл. решения РЭК № 200) СН2</v>
          </cell>
          <cell r="E710">
            <v>1007</v>
          </cell>
          <cell r="F710">
            <v>0</v>
          </cell>
          <cell r="G710">
            <v>0</v>
          </cell>
          <cell r="H710">
            <v>0.3</v>
          </cell>
          <cell r="I710">
            <v>0.3</v>
          </cell>
          <cell r="J710">
            <v>0.3</v>
          </cell>
          <cell r="K710">
            <v>0.2</v>
          </cell>
          <cell r="L710">
            <v>0.2</v>
          </cell>
          <cell r="M710">
            <v>0.2</v>
          </cell>
          <cell r="N710">
            <v>0.2</v>
          </cell>
          <cell r="O710">
            <v>0.2</v>
          </cell>
          <cell r="P710">
            <v>0.3</v>
          </cell>
          <cell r="Q710">
            <v>0.3</v>
          </cell>
          <cell r="R710">
            <v>0.3</v>
          </cell>
          <cell r="S710">
            <v>0.3</v>
          </cell>
          <cell r="T710">
            <v>0.89999999999999991</v>
          </cell>
          <cell r="U710">
            <v>0.60000000000000009</v>
          </cell>
          <cell r="V710">
            <v>0.7</v>
          </cell>
          <cell r="W710">
            <v>0.89999999999999991</v>
          </cell>
          <cell r="X710">
            <v>3.0999999999999992</v>
          </cell>
        </row>
        <row r="711">
          <cell r="B711">
            <v>472</v>
          </cell>
          <cell r="C711">
            <v>135</v>
          </cell>
          <cell r="D711" t="str">
            <v>Потреб. прирав. к населению (скидка 12% согл. решения РЭК № 200) СН2</v>
          </cell>
          <cell r="E711">
            <v>1007</v>
          </cell>
          <cell r="F711">
            <v>0</v>
          </cell>
          <cell r="G711">
            <v>0</v>
          </cell>
          <cell r="H711">
            <v>0.3</v>
          </cell>
          <cell r="I711">
            <v>0.3</v>
          </cell>
          <cell r="J711">
            <v>0.3</v>
          </cell>
          <cell r="K711">
            <v>0.2</v>
          </cell>
          <cell r="L711">
            <v>0.2</v>
          </cell>
          <cell r="M711">
            <v>0.2</v>
          </cell>
          <cell r="N711">
            <v>0.2</v>
          </cell>
          <cell r="O711">
            <v>0.2</v>
          </cell>
          <cell r="P711">
            <v>0.3</v>
          </cell>
          <cell r="Q711">
            <v>0.3</v>
          </cell>
          <cell r="R711">
            <v>0.3</v>
          </cell>
          <cell r="S711">
            <v>0.3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</row>
        <row r="712">
          <cell r="B712">
            <v>0</v>
          </cell>
          <cell r="C712">
            <v>12</v>
          </cell>
          <cell r="D712" t="str">
            <v>ООО "Велис"</v>
          </cell>
          <cell r="E712">
            <v>0</v>
          </cell>
          <cell r="F712">
            <v>0</v>
          </cell>
          <cell r="G712">
            <v>0</v>
          </cell>
          <cell r="H712">
            <v>4.2</v>
          </cell>
          <cell r="I712">
            <v>3.7</v>
          </cell>
          <cell r="J712">
            <v>3.2</v>
          </cell>
          <cell r="K712">
            <v>3.2</v>
          </cell>
          <cell r="L712">
            <v>3.2</v>
          </cell>
          <cell r="M712">
            <v>2.7</v>
          </cell>
          <cell r="N712">
            <v>2.7</v>
          </cell>
          <cell r="O712">
            <v>3.2</v>
          </cell>
          <cell r="P712">
            <v>3.2</v>
          </cell>
          <cell r="Q712">
            <v>4.2</v>
          </cell>
          <cell r="R712">
            <v>4.2</v>
          </cell>
          <cell r="S712">
            <v>4.2</v>
          </cell>
          <cell r="T712">
            <v>11.100000000000001</v>
          </cell>
          <cell r="U712">
            <v>9.1000000000000014</v>
          </cell>
          <cell r="V712">
            <v>9.1000000000000014</v>
          </cell>
          <cell r="W712">
            <v>12.600000000000001</v>
          </cell>
          <cell r="X712">
            <v>41.900000000000006</v>
          </cell>
        </row>
        <row r="713">
          <cell r="B713">
            <v>472</v>
          </cell>
          <cell r="C713">
            <v>26</v>
          </cell>
          <cell r="D713" t="str">
            <v>Непромышленные потребители НН</v>
          </cell>
          <cell r="E713">
            <v>1004</v>
          </cell>
          <cell r="F713">
            <v>1001</v>
          </cell>
          <cell r="G713">
            <v>0</v>
          </cell>
          <cell r="H713">
            <v>4</v>
          </cell>
          <cell r="I713">
            <v>3.5</v>
          </cell>
          <cell r="J713">
            <v>3</v>
          </cell>
          <cell r="K713">
            <v>3</v>
          </cell>
          <cell r="L713">
            <v>3</v>
          </cell>
          <cell r="M713">
            <v>2.5</v>
          </cell>
          <cell r="N713">
            <v>2.5</v>
          </cell>
          <cell r="O713">
            <v>3</v>
          </cell>
          <cell r="P713">
            <v>3</v>
          </cell>
          <cell r="Q713">
            <v>4</v>
          </cell>
          <cell r="R713">
            <v>4</v>
          </cell>
          <cell r="S713">
            <v>4</v>
          </cell>
          <cell r="T713">
            <v>10.5</v>
          </cell>
          <cell r="U713">
            <v>8.5</v>
          </cell>
          <cell r="V713">
            <v>8.5</v>
          </cell>
          <cell r="W713">
            <v>12</v>
          </cell>
          <cell r="X713">
            <v>39.5</v>
          </cell>
        </row>
        <row r="714">
          <cell r="B714">
            <v>473</v>
          </cell>
          <cell r="C714">
            <v>26</v>
          </cell>
          <cell r="D714" t="str">
            <v>Непромышленные потребители НН</v>
          </cell>
          <cell r="E714">
            <v>1004</v>
          </cell>
          <cell r="F714">
            <v>1001</v>
          </cell>
          <cell r="G714">
            <v>0</v>
          </cell>
          <cell r="H714">
            <v>4</v>
          </cell>
          <cell r="I714">
            <v>3.5</v>
          </cell>
          <cell r="J714">
            <v>3</v>
          </cell>
          <cell r="K714">
            <v>3</v>
          </cell>
          <cell r="L714">
            <v>3</v>
          </cell>
          <cell r="M714">
            <v>2.5</v>
          </cell>
          <cell r="N714">
            <v>2.5</v>
          </cell>
          <cell r="O714">
            <v>3</v>
          </cell>
          <cell r="P714">
            <v>3</v>
          </cell>
          <cell r="Q714">
            <v>4</v>
          </cell>
          <cell r="R714">
            <v>4</v>
          </cell>
          <cell r="S714">
            <v>4</v>
          </cell>
          <cell r="T714">
            <v>10.5</v>
          </cell>
          <cell r="U714">
            <v>8.5</v>
          </cell>
          <cell r="V714">
            <v>8.5</v>
          </cell>
          <cell r="W714">
            <v>12</v>
          </cell>
          <cell r="X714">
            <v>39.5</v>
          </cell>
        </row>
        <row r="715">
          <cell r="B715">
            <v>0</v>
          </cell>
          <cell r="C715">
            <v>27</v>
          </cell>
          <cell r="D715" t="str">
            <v>Новый Абонент</v>
          </cell>
          <cell r="E715">
            <v>1007</v>
          </cell>
          <cell r="F715">
            <v>1012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</row>
        <row r="716">
          <cell r="B716">
            <v>473</v>
          </cell>
          <cell r="C716">
            <v>11</v>
          </cell>
          <cell r="D716" t="str">
            <v>Пром. до 750 кВА   ВН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</row>
        <row r="717">
          <cell r="B717">
            <v>474</v>
          </cell>
          <cell r="C717">
            <v>11</v>
          </cell>
          <cell r="D717" t="str">
            <v>Пром. до 750 кВА   ВН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</row>
        <row r="718">
          <cell r="B718">
            <v>0</v>
          </cell>
          <cell r="C718">
            <v>12</v>
          </cell>
          <cell r="D718" t="str">
            <v>ООО "Цирк-Сибирь"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</row>
        <row r="719">
          <cell r="B719">
            <v>474</v>
          </cell>
          <cell r="C719">
            <v>11</v>
          </cell>
          <cell r="D719" t="str">
            <v>Пром. до 750 кВА   ВН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</row>
        <row r="720">
          <cell r="B720">
            <v>475</v>
          </cell>
          <cell r="C720">
            <v>11</v>
          </cell>
          <cell r="D720" t="str">
            <v>Пром. до 750 кВА   ВН</v>
          </cell>
          <cell r="E720">
            <v>0</v>
          </cell>
          <cell r="F720">
            <v>0</v>
          </cell>
          <cell r="G720">
            <v>0</v>
          </cell>
          <cell r="H720">
            <v>1.95</v>
          </cell>
          <cell r="I720">
            <v>1.8</v>
          </cell>
          <cell r="J720">
            <v>1.9</v>
          </cell>
          <cell r="K720">
            <v>1.8</v>
          </cell>
          <cell r="L720">
            <v>1.6</v>
          </cell>
          <cell r="M720">
            <v>1.2</v>
          </cell>
          <cell r="N720">
            <v>1.5</v>
          </cell>
          <cell r="O720">
            <v>1.5</v>
          </cell>
          <cell r="P720">
            <v>1.8</v>
          </cell>
          <cell r="Q720">
            <v>2.1</v>
          </cell>
          <cell r="R720">
            <v>2.1</v>
          </cell>
          <cell r="S720">
            <v>2.1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</row>
        <row r="721">
          <cell r="B721">
            <v>0</v>
          </cell>
          <cell r="C721">
            <v>12</v>
          </cell>
          <cell r="D721" t="str">
            <v>ООО "Перекрёсток"</v>
          </cell>
          <cell r="E721">
            <v>0</v>
          </cell>
          <cell r="F721">
            <v>0</v>
          </cell>
          <cell r="G721">
            <v>0</v>
          </cell>
          <cell r="H721">
            <v>1.95</v>
          </cell>
          <cell r="I721">
            <v>1.8</v>
          </cell>
          <cell r="J721">
            <v>1.9</v>
          </cell>
          <cell r="K721">
            <v>1.8</v>
          </cell>
          <cell r="L721">
            <v>1.6</v>
          </cell>
          <cell r="M721">
            <v>1.2</v>
          </cell>
          <cell r="N721">
            <v>1.5</v>
          </cell>
          <cell r="O721">
            <v>1.5</v>
          </cell>
          <cell r="P721">
            <v>1.8</v>
          </cell>
          <cell r="Q721">
            <v>2.1</v>
          </cell>
          <cell r="R721">
            <v>2.1</v>
          </cell>
          <cell r="S721">
            <v>2.1</v>
          </cell>
          <cell r="T721">
            <v>5.65</v>
          </cell>
          <cell r="U721">
            <v>4.6000000000000005</v>
          </cell>
          <cell r="V721">
            <v>4.8</v>
          </cell>
          <cell r="W721">
            <v>6.3000000000000007</v>
          </cell>
          <cell r="X721">
            <v>21.350000000000005</v>
          </cell>
        </row>
        <row r="722">
          <cell r="B722">
            <v>475</v>
          </cell>
          <cell r="C722">
            <v>15</v>
          </cell>
          <cell r="D722" t="str">
            <v>Пром. до 750 кВА   НН</v>
          </cell>
          <cell r="E722">
            <v>1007</v>
          </cell>
          <cell r="F722">
            <v>0</v>
          </cell>
          <cell r="G722">
            <v>0</v>
          </cell>
          <cell r="H722">
            <v>1.95</v>
          </cell>
          <cell r="I722">
            <v>1.8</v>
          </cell>
          <cell r="J722">
            <v>1.9</v>
          </cell>
          <cell r="K722">
            <v>1.8</v>
          </cell>
          <cell r="L722">
            <v>1.6</v>
          </cell>
          <cell r="M722">
            <v>1.2</v>
          </cell>
          <cell r="N722">
            <v>1.5</v>
          </cell>
          <cell r="O722">
            <v>1.5</v>
          </cell>
          <cell r="P722">
            <v>1.8</v>
          </cell>
          <cell r="Q722">
            <v>2.1</v>
          </cell>
          <cell r="R722">
            <v>2.1</v>
          </cell>
          <cell r="S722">
            <v>2.1</v>
          </cell>
          <cell r="T722">
            <v>5.65</v>
          </cell>
          <cell r="U722">
            <v>4.6000000000000005</v>
          </cell>
          <cell r="V722">
            <v>4.8</v>
          </cell>
          <cell r="W722">
            <v>6.3000000000000007</v>
          </cell>
          <cell r="X722">
            <v>21.350000000000005</v>
          </cell>
        </row>
        <row r="723">
          <cell r="B723">
            <v>476</v>
          </cell>
          <cell r="C723">
            <v>15</v>
          </cell>
          <cell r="D723" t="str">
            <v>Пром. до 750 кВА   НН</v>
          </cell>
          <cell r="E723">
            <v>1007</v>
          </cell>
          <cell r="F723">
            <v>0</v>
          </cell>
          <cell r="G723">
            <v>0</v>
          </cell>
          <cell r="H723">
            <v>1.95</v>
          </cell>
          <cell r="I723">
            <v>1.8</v>
          </cell>
          <cell r="J723">
            <v>1.9</v>
          </cell>
          <cell r="K723">
            <v>1.8</v>
          </cell>
          <cell r="L723">
            <v>1.6</v>
          </cell>
          <cell r="M723">
            <v>1.2</v>
          </cell>
          <cell r="N723">
            <v>1.5</v>
          </cell>
          <cell r="O723">
            <v>1.5</v>
          </cell>
          <cell r="P723">
            <v>1.8</v>
          </cell>
          <cell r="Q723">
            <v>2.1</v>
          </cell>
          <cell r="R723">
            <v>2.1</v>
          </cell>
          <cell r="S723">
            <v>2.1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</row>
        <row r="724">
          <cell r="B724">
            <v>0</v>
          </cell>
          <cell r="C724">
            <v>12</v>
          </cell>
          <cell r="D724" t="str">
            <v>Новый Абонент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</row>
        <row r="725">
          <cell r="B725">
            <v>476</v>
          </cell>
          <cell r="C725">
            <v>11</v>
          </cell>
          <cell r="D725" t="str">
            <v>Пром. до 750 кВА   ВН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</row>
        <row r="726">
          <cell r="B726">
            <v>501</v>
          </cell>
          <cell r="C726">
            <v>11</v>
          </cell>
          <cell r="D726" t="str">
            <v>Пром. до 750 кВА   ВН</v>
          </cell>
          <cell r="E726">
            <v>0</v>
          </cell>
          <cell r="F726">
            <v>0</v>
          </cell>
          <cell r="G726">
            <v>0</v>
          </cell>
          <cell r="H726">
            <v>5</v>
          </cell>
          <cell r="I726">
            <v>3.5</v>
          </cell>
          <cell r="J726">
            <v>3</v>
          </cell>
          <cell r="K726">
            <v>3</v>
          </cell>
          <cell r="L726">
            <v>3</v>
          </cell>
          <cell r="M726">
            <v>3</v>
          </cell>
          <cell r="N726">
            <v>4</v>
          </cell>
          <cell r="O726">
            <v>3</v>
          </cell>
          <cell r="P726">
            <v>3</v>
          </cell>
          <cell r="Q726">
            <v>3</v>
          </cell>
          <cell r="R726">
            <v>3.5</v>
          </cell>
          <cell r="S726">
            <v>4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</row>
        <row r="727">
          <cell r="B727">
            <v>0</v>
          </cell>
          <cell r="C727">
            <v>12</v>
          </cell>
          <cell r="D727" t="str">
            <v>ИП  Алиев А. И. О.</v>
          </cell>
          <cell r="E727">
            <v>0</v>
          </cell>
          <cell r="F727">
            <v>0</v>
          </cell>
          <cell r="G727">
            <v>0</v>
          </cell>
          <cell r="H727">
            <v>5</v>
          </cell>
          <cell r="I727">
            <v>3.5</v>
          </cell>
          <cell r="J727">
            <v>3</v>
          </cell>
          <cell r="K727">
            <v>3</v>
          </cell>
          <cell r="L727">
            <v>3</v>
          </cell>
          <cell r="M727">
            <v>3</v>
          </cell>
          <cell r="N727">
            <v>4</v>
          </cell>
          <cell r="O727">
            <v>3</v>
          </cell>
          <cell r="P727">
            <v>3</v>
          </cell>
          <cell r="Q727">
            <v>3</v>
          </cell>
          <cell r="R727">
            <v>3.5</v>
          </cell>
          <cell r="S727">
            <v>4</v>
          </cell>
          <cell r="T727">
            <v>11.5</v>
          </cell>
          <cell r="U727">
            <v>9</v>
          </cell>
          <cell r="V727">
            <v>10</v>
          </cell>
          <cell r="W727">
            <v>10.5</v>
          </cell>
          <cell r="X727">
            <v>41</v>
          </cell>
        </row>
        <row r="728">
          <cell r="B728">
            <v>501</v>
          </cell>
          <cell r="C728">
            <v>26</v>
          </cell>
          <cell r="D728" t="str">
            <v>Непромышленные потребители НН</v>
          </cell>
          <cell r="E728">
            <v>1007</v>
          </cell>
          <cell r="F728">
            <v>0</v>
          </cell>
          <cell r="G728">
            <v>0</v>
          </cell>
          <cell r="H728">
            <v>5</v>
          </cell>
          <cell r="I728">
            <v>3.5</v>
          </cell>
          <cell r="J728">
            <v>3</v>
          </cell>
          <cell r="K728">
            <v>3</v>
          </cell>
          <cell r="L728">
            <v>3</v>
          </cell>
          <cell r="M728">
            <v>3</v>
          </cell>
          <cell r="N728">
            <v>4</v>
          </cell>
          <cell r="O728">
            <v>3</v>
          </cell>
          <cell r="P728">
            <v>3</v>
          </cell>
          <cell r="Q728">
            <v>3</v>
          </cell>
          <cell r="R728">
            <v>3.5</v>
          </cell>
          <cell r="S728">
            <v>4</v>
          </cell>
          <cell r="T728">
            <v>11.5</v>
          </cell>
          <cell r="U728">
            <v>9</v>
          </cell>
          <cell r="V728">
            <v>10</v>
          </cell>
          <cell r="W728">
            <v>10.5</v>
          </cell>
          <cell r="X728">
            <v>41</v>
          </cell>
        </row>
        <row r="729">
          <cell r="B729">
            <v>502</v>
          </cell>
          <cell r="C729">
            <v>26</v>
          </cell>
          <cell r="D729" t="str">
            <v>Непромышленные потребители НН</v>
          </cell>
          <cell r="E729">
            <v>1007</v>
          </cell>
          <cell r="F729">
            <v>0</v>
          </cell>
          <cell r="G729">
            <v>0</v>
          </cell>
          <cell r="H729">
            <v>5</v>
          </cell>
          <cell r="I729">
            <v>3.5</v>
          </cell>
          <cell r="J729">
            <v>3</v>
          </cell>
          <cell r="K729">
            <v>3</v>
          </cell>
          <cell r="L729">
            <v>3</v>
          </cell>
          <cell r="M729">
            <v>3</v>
          </cell>
          <cell r="N729">
            <v>4</v>
          </cell>
          <cell r="O729">
            <v>3</v>
          </cell>
          <cell r="P729">
            <v>3</v>
          </cell>
          <cell r="Q729">
            <v>3</v>
          </cell>
          <cell r="R729">
            <v>3.5</v>
          </cell>
          <cell r="S729">
            <v>4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</row>
        <row r="730">
          <cell r="B730">
            <v>0</v>
          </cell>
          <cell r="C730">
            <v>12</v>
          </cell>
          <cell r="D730" t="str">
            <v>ИП  Вердиев Г.М.</v>
          </cell>
          <cell r="E730">
            <v>0</v>
          </cell>
          <cell r="F730">
            <v>0</v>
          </cell>
          <cell r="G730">
            <v>0</v>
          </cell>
          <cell r="H730">
            <v>4</v>
          </cell>
          <cell r="I730">
            <v>4</v>
          </cell>
          <cell r="J730">
            <v>3</v>
          </cell>
          <cell r="K730">
            <v>3</v>
          </cell>
          <cell r="L730">
            <v>2</v>
          </cell>
          <cell r="M730">
            <v>0.5</v>
          </cell>
          <cell r="N730">
            <v>0.5</v>
          </cell>
          <cell r="O730">
            <v>0.5</v>
          </cell>
          <cell r="P730">
            <v>0.5</v>
          </cell>
          <cell r="Q730">
            <v>1</v>
          </cell>
          <cell r="R730">
            <v>2</v>
          </cell>
          <cell r="S730">
            <v>3</v>
          </cell>
          <cell r="T730">
            <v>11</v>
          </cell>
          <cell r="U730">
            <v>5.5</v>
          </cell>
          <cell r="V730">
            <v>1.5</v>
          </cell>
          <cell r="W730">
            <v>6</v>
          </cell>
          <cell r="X730">
            <v>24</v>
          </cell>
        </row>
        <row r="731">
          <cell r="B731">
            <v>502</v>
          </cell>
          <cell r="C731">
            <v>26</v>
          </cell>
          <cell r="D731" t="str">
            <v>Непромышленные потребители НН</v>
          </cell>
          <cell r="E731">
            <v>1007</v>
          </cell>
          <cell r="F731">
            <v>0</v>
          </cell>
          <cell r="G731">
            <v>0</v>
          </cell>
          <cell r="H731">
            <v>4</v>
          </cell>
          <cell r="I731">
            <v>4</v>
          </cell>
          <cell r="J731">
            <v>3</v>
          </cell>
          <cell r="K731">
            <v>3</v>
          </cell>
          <cell r="L731">
            <v>2</v>
          </cell>
          <cell r="M731">
            <v>0.5</v>
          </cell>
          <cell r="N731">
            <v>0.5</v>
          </cell>
          <cell r="O731">
            <v>0.5</v>
          </cell>
          <cell r="P731">
            <v>0.5</v>
          </cell>
          <cell r="Q731">
            <v>1</v>
          </cell>
          <cell r="R731">
            <v>2</v>
          </cell>
          <cell r="S731">
            <v>3</v>
          </cell>
          <cell r="T731">
            <v>11</v>
          </cell>
          <cell r="U731">
            <v>5.5</v>
          </cell>
          <cell r="V731">
            <v>1.5</v>
          </cell>
          <cell r="W731">
            <v>6</v>
          </cell>
          <cell r="X731">
            <v>24</v>
          </cell>
        </row>
        <row r="732">
          <cell r="B732">
            <v>503</v>
          </cell>
          <cell r="C732">
            <v>26</v>
          </cell>
          <cell r="D732" t="str">
            <v>Непромышленные потребители НН</v>
          </cell>
          <cell r="E732">
            <v>1007</v>
          </cell>
          <cell r="F732">
            <v>0</v>
          </cell>
          <cell r="G732">
            <v>0</v>
          </cell>
          <cell r="H732">
            <v>4</v>
          </cell>
          <cell r="I732">
            <v>4</v>
          </cell>
          <cell r="J732">
            <v>3</v>
          </cell>
          <cell r="K732">
            <v>3</v>
          </cell>
          <cell r="L732">
            <v>2</v>
          </cell>
          <cell r="M732">
            <v>0.5</v>
          </cell>
          <cell r="N732">
            <v>0.5</v>
          </cell>
          <cell r="O732">
            <v>0.5</v>
          </cell>
          <cell r="P732">
            <v>0.5</v>
          </cell>
          <cell r="Q732">
            <v>1</v>
          </cell>
          <cell r="R732">
            <v>2</v>
          </cell>
          <cell r="S732">
            <v>3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</row>
        <row r="733">
          <cell r="B733">
            <v>0</v>
          </cell>
          <cell r="C733">
            <v>12</v>
          </cell>
          <cell r="D733" t="str">
            <v>ИП  Габдуллин Ф. Л.</v>
          </cell>
          <cell r="E733">
            <v>0</v>
          </cell>
          <cell r="F733">
            <v>0</v>
          </cell>
          <cell r="G733">
            <v>0</v>
          </cell>
          <cell r="H733">
            <v>2.35</v>
          </cell>
          <cell r="I733">
            <v>1.3</v>
          </cell>
          <cell r="J733">
            <v>1</v>
          </cell>
          <cell r="K733">
            <v>1</v>
          </cell>
          <cell r="L733">
            <v>0.9</v>
          </cell>
          <cell r="M733">
            <v>0.9</v>
          </cell>
          <cell r="N733">
            <v>0.6</v>
          </cell>
          <cell r="O733">
            <v>0.6</v>
          </cell>
          <cell r="P733">
            <v>0.7</v>
          </cell>
          <cell r="Q733">
            <v>0.9</v>
          </cell>
          <cell r="R733">
            <v>1</v>
          </cell>
          <cell r="S733">
            <v>1.5</v>
          </cell>
          <cell r="T733">
            <v>4.6500000000000004</v>
          </cell>
          <cell r="U733">
            <v>2.8</v>
          </cell>
          <cell r="V733">
            <v>1.9</v>
          </cell>
          <cell r="W733">
            <v>3.4</v>
          </cell>
          <cell r="X733">
            <v>12.75</v>
          </cell>
        </row>
        <row r="734">
          <cell r="B734">
            <v>503</v>
          </cell>
          <cell r="C734">
            <v>23</v>
          </cell>
          <cell r="D734" t="str">
            <v>Непромышленные потребители СН2</v>
          </cell>
          <cell r="E734">
            <v>1007</v>
          </cell>
          <cell r="F734">
            <v>0</v>
          </cell>
          <cell r="G734">
            <v>0</v>
          </cell>
          <cell r="H734">
            <v>2.35</v>
          </cell>
          <cell r="I734">
            <v>1.3</v>
          </cell>
          <cell r="J734">
            <v>1</v>
          </cell>
          <cell r="K734">
            <v>1</v>
          </cell>
          <cell r="L734">
            <v>0.9</v>
          </cell>
          <cell r="M734">
            <v>0.9</v>
          </cell>
          <cell r="N734">
            <v>0.6</v>
          </cell>
          <cell r="O734">
            <v>0.6</v>
          </cell>
          <cell r="P734">
            <v>0.7</v>
          </cell>
          <cell r="Q734">
            <v>0.9</v>
          </cell>
          <cell r="R734">
            <v>1</v>
          </cell>
          <cell r="S734">
            <v>1.5</v>
          </cell>
          <cell r="T734">
            <v>4.6500000000000004</v>
          </cell>
          <cell r="U734">
            <v>2.8</v>
          </cell>
          <cell r="V734">
            <v>1.9</v>
          </cell>
          <cell r="W734">
            <v>3.4</v>
          </cell>
          <cell r="X734">
            <v>12.75</v>
          </cell>
        </row>
        <row r="735">
          <cell r="B735">
            <v>504</v>
          </cell>
          <cell r="C735">
            <v>23</v>
          </cell>
          <cell r="D735" t="str">
            <v>Непромышленные потребители СН2</v>
          </cell>
          <cell r="E735">
            <v>1007</v>
          </cell>
          <cell r="F735">
            <v>0</v>
          </cell>
          <cell r="G735">
            <v>0</v>
          </cell>
          <cell r="H735">
            <v>2.35</v>
          </cell>
          <cell r="I735">
            <v>1.3</v>
          </cell>
          <cell r="J735">
            <v>1</v>
          </cell>
          <cell r="K735">
            <v>1</v>
          </cell>
          <cell r="L735">
            <v>0.9</v>
          </cell>
          <cell r="M735">
            <v>0.9</v>
          </cell>
          <cell r="N735">
            <v>0.6</v>
          </cell>
          <cell r="O735">
            <v>0.6</v>
          </cell>
          <cell r="P735">
            <v>0.7</v>
          </cell>
          <cell r="Q735">
            <v>0.9</v>
          </cell>
          <cell r="R735">
            <v>1</v>
          </cell>
          <cell r="S735">
            <v>1.5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</row>
        <row r="736">
          <cell r="B736">
            <v>0</v>
          </cell>
          <cell r="C736">
            <v>27</v>
          </cell>
          <cell r="D736" t="str">
            <v>ИП  Маркевич М.В.</v>
          </cell>
          <cell r="E736">
            <v>0</v>
          </cell>
          <cell r="F736">
            <v>0</v>
          </cell>
          <cell r="G736">
            <v>0</v>
          </cell>
          <cell r="H736">
            <v>4.6000000000000005</v>
          </cell>
          <cell r="I736">
            <v>4.8</v>
          </cell>
          <cell r="J736">
            <v>3.3</v>
          </cell>
          <cell r="K736">
            <v>3.6</v>
          </cell>
          <cell r="L736">
            <v>2</v>
          </cell>
          <cell r="M736">
            <v>2.3000000000000003</v>
          </cell>
          <cell r="N736">
            <v>2.1</v>
          </cell>
          <cell r="O736">
            <v>2.3000000000000003</v>
          </cell>
          <cell r="P736">
            <v>2.5</v>
          </cell>
          <cell r="Q736">
            <v>2.5999999999999996</v>
          </cell>
          <cell r="R736">
            <v>3.9000000000000004</v>
          </cell>
          <cell r="S736">
            <v>4.5</v>
          </cell>
          <cell r="T736">
            <v>12.7</v>
          </cell>
          <cell r="U736">
            <v>7.9</v>
          </cell>
          <cell r="V736">
            <v>6.9</v>
          </cell>
          <cell r="W736">
            <v>11</v>
          </cell>
          <cell r="X736">
            <v>38.5</v>
          </cell>
        </row>
        <row r="737">
          <cell r="B737">
            <v>504</v>
          </cell>
          <cell r="C737">
            <v>26</v>
          </cell>
          <cell r="D737" t="str">
            <v>Непромышленные потребители НН</v>
          </cell>
          <cell r="E737">
            <v>1007</v>
          </cell>
          <cell r="F737">
            <v>0</v>
          </cell>
          <cell r="G737">
            <v>0</v>
          </cell>
          <cell r="H737">
            <v>4.6000000000000005</v>
          </cell>
          <cell r="I737">
            <v>4.8</v>
          </cell>
          <cell r="J737">
            <v>3.3</v>
          </cell>
          <cell r="K737">
            <v>3.6</v>
          </cell>
          <cell r="L737">
            <v>2</v>
          </cell>
          <cell r="M737">
            <v>2.3000000000000003</v>
          </cell>
          <cell r="N737">
            <v>2.1</v>
          </cell>
          <cell r="O737">
            <v>2.3000000000000003</v>
          </cell>
          <cell r="P737">
            <v>2.5</v>
          </cell>
          <cell r="Q737">
            <v>2.5999999999999996</v>
          </cell>
          <cell r="R737">
            <v>3.9000000000000004</v>
          </cell>
          <cell r="S737">
            <v>4.5</v>
          </cell>
          <cell r="T737">
            <v>12.7</v>
          </cell>
          <cell r="U737">
            <v>7.9</v>
          </cell>
          <cell r="V737">
            <v>6.9</v>
          </cell>
          <cell r="W737">
            <v>11</v>
          </cell>
          <cell r="X737">
            <v>38.5</v>
          </cell>
        </row>
        <row r="738">
          <cell r="B738">
            <v>476</v>
          </cell>
          <cell r="C738">
            <v>26</v>
          </cell>
          <cell r="D738" t="str">
            <v>Непромышленные потребители НН</v>
          </cell>
          <cell r="E738">
            <v>1007</v>
          </cell>
          <cell r="F738">
            <v>1012</v>
          </cell>
          <cell r="G738">
            <v>0</v>
          </cell>
          <cell r="H738">
            <v>0.7</v>
          </cell>
          <cell r="I738">
            <v>0.8</v>
          </cell>
          <cell r="J738">
            <v>0.6</v>
          </cell>
          <cell r="K738">
            <v>0.8</v>
          </cell>
          <cell r="L738">
            <v>0.6</v>
          </cell>
          <cell r="M738">
            <v>0.8</v>
          </cell>
          <cell r="N738">
            <v>0.7</v>
          </cell>
          <cell r="O738">
            <v>0.6</v>
          </cell>
          <cell r="P738">
            <v>0.8</v>
          </cell>
          <cell r="Q738">
            <v>0.6</v>
          </cell>
          <cell r="R738">
            <v>0.7</v>
          </cell>
          <cell r="S738">
            <v>1</v>
          </cell>
          <cell r="T738">
            <v>2.1</v>
          </cell>
          <cell r="U738">
            <v>2.2000000000000002</v>
          </cell>
          <cell r="V738">
            <v>2.0999999999999996</v>
          </cell>
          <cell r="W738">
            <v>2.2999999999999998</v>
          </cell>
          <cell r="X738">
            <v>8.6999999999999993</v>
          </cell>
        </row>
        <row r="739">
          <cell r="B739">
            <v>505</v>
          </cell>
          <cell r="C739">
            <v>28</v>
          </cell>
          <cell r="D739" t="str">
            <v>Непромышленные потребители НН</v>
          </cell>
          <cell r="E739">
            <v>1004</v>
          </cell>
          <cell r="F739">
            <v>0</v>
          </cell>
          <cell r="G739">
            <v>0</v>
          </cell>
          <cell r="H739">
            <v>3</v>
          </cell>
          <cell r="I739">
            <v>2.7</v>
          </cell>
          <cell r="J739">
            <v>1.9</v>
          </cell>
          <cell r="K739">
            <v>2.2000000000000002</v>
          </cell>
          <cell r="L739">
            <v>1</v>
          </cell>
          <cell r="M739">
            <v>1.1000000000000001</v>
          </cell>
          <cell r="N739">
            <v>1</v>
          </cell>
          <cell r="O739">
            <v>1.1000000000000001</v>
          </cell>
          <cell r="P739">
            <v>1.1000000000000001</v>
          </cell>
          <cell r="Q739">
            <v>1.3</v>
          </cell>
          <cell r="R739">
            <v>2.2000000000000002</v>
          </cell>
          <cell r="S739">
            <v>2.1</v>
          </cell>
          <cell r="T739">
            <v>7.6</v>
          </cell>
          <cell r="U739">
            <v>4.3000000000000007</v>
          </cell>
          <cell r="V739">
            <v>3.2</v>
          </cell>
          <cell r="W739">
            <v>5.6</v>
          </cell>
          <cell r="X739">
            <v>20.7</v>
          </cell>
        </row>
        <row r="740">
          <cell r="B740">
            <v>0</v>
          </cell>
          <cell r="C740">
            <v>27</v>
          </cell>
          <cell r="D740" t="str">
            <v>ИП  Якунин А. Н.</v>
          </cell>
          <cell r="E740">
            <v>1007</v>
          </cell>
          <cell r="F740">
            <v>1012</v>
          </cell>
          <cell r="G740">
            <v>0</v>
          </cell>
          <cell r="H740">
            <v>8</v>
          </cell>
          <cell r="I740">
            <v>7</v>
          </cell>
          <cell r="J740">
            <v>7</v>
          </cell>
          <cell r="K740">
            <v>6</v>
          </cell>
          <cell r="L740">
            <v>2.4900000000000002</v>
          </cell>
          <cell r="M740">
            <v>2.0299999999999998</v>
          </cell>
          <cell r="N740">
            <v>2.0299999999999998</v>
          </cell>
          <cell r="O740">
            <v>4.28</v>
          </cell>
          <cell r="P740">
            <v>2.86</v>
          </cell>
          <cell r="Q740">
            <v>7</v>
          </cell>
          <cell r="R740">
            <v>7</v>
          </cell>
          <cell r="S740">
            <v>8</v>
          </cell>
          <cell r="T740">
            <v>22</v>
          </cell>
          <cell r="U740">
            <v>10.52</v>
          </cell>
          <cell r="V740">
            <v>9.17</v>
          </cell>
          <cell r="W740">
            <v>22</v>
          </cell>
          <cell r="X740">
            <v>63.690000000000005</v>
          </cell>
        </row>
        <row r="741">
          <cell r="B741">
            <v>505</v>
          </cell>
          <cell r="C741">
            <v>23</v>
          </cell>
          <cell r="D741" t="str">
            <v>Непромышленные потребители СН2</v>
          </cell>
          <cell r="E741">
            <v>1007</v>
          </cell>
          <cell r="F741">
            <v>0</v>
          </cell>
          <cell r="G741">
            <v>0</v>
          </cell>
          <cell r="H741">
            <v>8</v>
          </cell>
          <cell r="I741">
            <v>7</v>
          </cell>
          <cell r="J741">
            <v>7</v>
          </cell>
          <cell r="K741">
            <v>6</v>
          </cell>
          <cell r="L741">
            <v>2.4900000000000002</v>
          </cell>
          <cell r="M741">
            <v>2.0299999999999998</v>
          </cell>
          <cell r="N741">
            <v>2.0299999999999998</v>
          </cell>
          <cell r="O741">
            <v>4.28</v>
          </cell>
          <cell r="P741">
            <v>2.86</v>
          </cell>
          <cell r="Q741">
            <v>7</v>
          </cell>
          <cell r="R741">
            <v>7</v>
          </cell>
          <cell r="S741">
            <v>8</v>
          </cell>
          <cell r="T741">
            <v>22</v>
          </cell>
          <cell r="U741">
            <v>10.52</v>
          </cell>
          <cell r="V741">
            <v>9.17</v>
          </cell>
          <cell r="W741">
            <v>22</v>
          </cell>
          <cell r="X741">
            <v>63.690000000000005</v>
          </cell>
        </row>
        <row r="742">
          <cell r="B742">
            <v>506</v>
          </cell>
          <cell r="C742">
            <v>23</v>
          </cell>
          <cell r="D742" t="str">
            <v>Непромышленные потребители СН2</v>
          </cell>
          <cell r="E742">
            <v>1007</v>
          </cell>
          <cell r="F742">
            <v>0</v>
          </cell>
          <cell r="G742">
            <v>0</v>
          </cell>
          <cell r="H742">
            <v>8</v>
          </cell>
          <cell r="I742">
            <v>7</v>
          </cell>
          <cell r="J742">
            <v>7</v>
          </cell>
          <cell r="K742">
            <v>6</v>
          </cell>
          <cell r="L742">
            <v>2.4900000000000002</v>
          </cell>
          <cell r="M742">
            <v>2.0299999999999998</v>
          </cell>
          <cell r="N742">
            <v>2.0299999999999998</v>
          </cell>
          <cell r="O742">
            <v>4.28</v>
          </cell>
          <cell r="P742">
            <v>2.86</v>
          </cell>
          <cell r="Q742">
            <v>7</v>
          </cell>
          <cell r="R742">
            <v>7</v>
          </cell>
          <cell r="S742">
            <v>8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</row>
        <row r="743">
          <cell r="B743">
            <v>0</v>
          </cell>
          <cell r="C743">
            <v>12</v>
          </cell>
          <cell r="D743" t="str">
            <v>ИП Марченко М. В.</v>
          </cell>
          <cell r="E743">
            <v>0</v>
          </cell>
          <cell r="F743">
            <v>0</v>
          </cell>
          <cell r="G743">
            <v>0</v>
          </cell>
          <cell r="H743">
            <v>0.3</v>
          </cell>
          <cell r="I743">
            <v>0.3</v>
          </cell>
          <cell r="J743">
            <v>0.3</v>
          </cell>
          <cell r="K743">
            <v>0.3</v>
          </cell>
          <cell r="L743">
            <v>0.3</v>
          </cell>
          <cell r="M743">
            <v>0.3</v>
          </cell>
          <cell r="N743">
            <v>0.3</v>
          </cell>
          <cell r="O743">
            <v>0.3</v>
          </cell>
          <cell r="P743">
            <v>0.3</v>
          </cell>
          <cell r="Q743">
            <v>0.3</v>
          </cell>
          <cell r="R743">
            <v>0.3</v>
          </cell>
          <cell r="S743">
            <v>0.3</v>
          </cell>
          <cell r="T743">
            <v>0.89999999999999991</v>
          </cell>
          <cell r="U743">
            <v>0.89999999999999991</v>
          </cell>
          <cell r="V743">
            <v>0.89999999999999991</v>
          </cell>
          <cell r="W743">
            <v>0.89999999999999991</v>
          </cell>
          <cell r="X743">
            <v>3.5999999999999992</v>
          </cell>
        </row>
        <row r="744">
          <cell r="B744">
            <v>506</v>
          </cell>
          <cell r="C744">
            <v>26</v>
          </cell>
          <cell r="D744" t="str">
            <v>Непромышленные потребители НН</v>
          </cell>
          <cell r="E744">
            <v>1004</v>
          </cell>
          <cell r="F744">
            <v>1012</v>
          </cell>
          <cell r="G744">
            <v>0</v>
          </cell>
          <cell r="H744">
            <v>0.3</v>
          </cell>
          <cell r="I744">
            <v>0.3</v>
          </cell>
          <cell r="J744">
            <v>0.3</v>
          </cell>
          <cell r="K744">
            <v>0.3</v>
          </cell>
          <cell r="L744">
            <v>0.3</v>
          </cell>
          <cell r="M744">
            <v>0.3</v>
          </cell>
          <cell r="N744">
            <v>0.3</v>
          </cell>
          <cell r="O744">
            <v>0.3</v>
          </cell>
          <cell r="P744">
            <v>0.3</v>
          </cell>
          <cell r="Q744">
            <v>0.3</v>
          </cell>
          <cell r="R744">
            <v>0.3</v>
          </cell>
          <cell r="S744">
            <v>0.3</v>
          </cell>
          <cell r="T744">
            <v>0.89999999999999991</v>
          </cell>
          <cell r="U744">
            <v>0.89999999999999991</v>
          </cell>
          <cell r="V744">
            <v>0.89999999999999991</v>
          </cell>
          <cell r="W744">
            <v>0.89999999999999991</v>
          </cell>
          <cell r="X744">
            <v>3.5999999999999992</v>
          </cell>
        </row>
        <row r="745">
          <cell r="B745">
            <v>507</v>
          </cell>
          <cell r="C745">
            <v>26</v>
          </cell>
          <cell r="D745" t="str">
            <v>Непромышленные потребители НН</v>
          </cell>
          <cell r="E745">
            <v>1004</v>
          </cell>
          <cell r="F745">
            <v>1012</v>
          </cell>
          <cell r="G745">
            <v>0</v>
          </cell>
          <cell r="H745">
            <v>0.3</v>
          </cell>
          <cell r="I745">
            <v>0.3</v>
          </cell>
          <cell r="J745">
            <v>0.3</v>
          </cell>
          <cell r="K745">
            <v>0.3</v>
          </cell>
          <cell r="L745">
            <v>0.3</v>
          </cell>
          <cell r="M745">
            <v>0.3</v>
          </cell>
          <cell r="N745">
            <v>0.3</v>
          </cell>
          <cell r="O745">
            <v>0.3</v>
          </cell>
          <cell r="P745">
            <v>0.3</v>
          </cell>
          <cell r="Q745">
            <v>0.3</v>
          </cell>
          <cell r="R745">
            <v>0.3</v>
          </cell>
          <cell r="S745">
            <v>0.3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</row>
        <row r="746">
          <cell r="B746">
            <v>0</v>
          </cell>
          <cell r="C746">
            <v>12</v>
          </cell>
          <cell r="D746" t="str">
            <v>ИП Аливердиев Т.Г.о.</v>
          </cell>
          <cell r="E746">
            <v>0</v>
          </cell>
          <cell r="F746">
            <v>0</v>
          </cell>
          <cell r="G746">
            <v>0</v>
          </cell>
          <cell r="H746">
            <v>11.85</v>
          </cell>
          <cell r="I746">
            <v>11.4</v>
          </cell>
          <cell r="J746">
            <v>11.85</v>
          </cell>
          <cell r="K746">
            <v>11.7</v>
          </cell>
          <cell r="L746">
            <v>11.85</v>
          </cell>
          <cell r="M746">
            <v>11.7</v>
          </cell>
          <cell r="N746">
            <v>11.85</v>
          </cell>
          <cell r="O746">
            <v>11.85</v>
          </cell>
          <cell r="P746">
            <v>11.7</v>
          </cell>
          <cell r="Q746">
            <v>11.85</v>
          </cell>
          <cell r="R746">
            <v>11.7</v>
          </cell>
          <cell r="S746">
            <v>11.85</v>
          </cell>
          <cell r="T746">
            <v>35.1</v>
          </cell>
          <cell r="U746">
            <v>35.25</v>
          </cell>
          <cell r="V746">
            <v>35.4</v>
          </cell>
          <cell r="W746">
            <v>35.4</v>
          </cell>
          <cell r="X746">
            <v>141.14999999999998</v>
          </cell>
        </row>
        <row r="747">
          <cell r="B747">
            <v>507</v>
          </cell>
          <cell r="C747">
            <v>26</v>
          </cell>
          <cell r="D747" t="str">
            <v>Непромышленные потребители НН</v>
          </cell>
          <cell r="E747">
            <v>1001</v>
          </cell>
          <cell r="F747">
            <v>0</v>
          </cell>
          <cell r="G747">
            <v>0</v>
          </cell>
          <cell r="H747">
            <v>1.5</v>
          </cell>
          <cell r="I747">
            <v>1.4</v>
          </cell>
          <cell r="J747">
            <v>1.5</v>
          </cell>
          <cell r="K747">
            <v>1.5</v>
          </cell>
          <cell r="L747">
            <v>1.5</v>
          </cell>
          <cell r="M747">
            <v>1.5</v>
          </cell>
          <cell r="N747">
            <v>1.5</v>
          </cell>
          <cell r="O747">
            <v>1.5</v>
          </cell>
          <cell r="P747">
            <v>1.5</v>
          </cell>
          <cell r="Q747">
            <v>1.5</v>
          </cell>
          <cell r="R747">
            <v>1.5</v>
          </cell>
          <cell r="S747">
            <v>1.5</v>
          </cell>
          <cell r="T747">
            <v>4.4000000000000004</v>
          </cell>
          <cell r="U747">
            <v>4.5</v>
          </cell>
          <cell r="V747">
            <v>4.5</v>
          </cell>
          <cell r="W747">
            <v>4.5</v>
          </cell>
          <cell r="X747">
            <v>17.899999999999999</v>
          </cell>
        </row>
        <row r="748">
          <cell r="C748">
            <v>26</v>
          </cell>
          <cell r="D748" t="str">
            <v>Непромышленные потребители НН</v>
          </cell>
          <cell r="E748">
            <v>1001</v>
          </cell>
          <cell r="F748">
            <v>0</v>
          </cell>
          <cell r="G748">
            <v>0</v>
          </cell>
          <cell r="H748">
            <v>1.5</v>
          </cell>
          <cell r="I748">
            <v>1.4</v>
          </cell>
          <cell r="J748">
            <v>1.5</v>
          </cell>
          <cell r="K748">
            <v>1.5</v>
          </cell>
          <cell r="L748">
            <v>1.5</v>
          </cell>
          <cell r="M748">
            <v>1.5</v>
          </cell>
          <cell r="N748">
            <v>1.5</v>
          </cell>
          <cell r="O748">
            <v>1.5</v>
          </cell>
          <cell r="P748">
            <v>1.5</v>
          </cell>
          <cell r="Q748">
            <v>1.5</v>
          </cell>
          <cell r="R748">
            <v>1.5</v>
          </cell>
          <cell r="S748">
            <v>1.5</v>
          </cell>
          <cell r="T748">
            <v>4.4000000000000004</v>
          </cell>
          <cell r="U748">
            <v>4.5</v>
          </cell>
          <cell r="V748">
            <v>4.5</v>
          </cell>
          <cell r="W748">
            <v>4.5</v>
          </cell>
          <cell r="X748">
            <v>17.899999999999999</v>
          </cell>
        </row>
        <row r="749">
          <cell r="B749">
            <v>508</v>
          </cell>
          <cell r="C749">
            <v>27</v>
          </cell>
          <cell r="D749" t="str">
            <v>Непромышленные потребители НН</v>
          </cell>
          <cell r="E749">
            <v>1007</v>
          </cell>
          <cell r="F749">
            <v>1004</v>
          </cell>
          <cell r="G749">
            <v>0</v>
          </cell>
          <cell r="H749">
            <v>4.3499999999999996</v>
          </cell>
          <cell r="I749">
            <v>4</v>
          </cell>
          <cell r="J749">
            <v>4.3499999999999996</v>
          </cell>
          <cell r="K749">
            <v>4.2</v>
          </cell>
          <cell r="L749">
            <v>4.3499999999999996</v>
          </cell>
          <cell r="M749">
            <v>4.2</v>
          </cell>
          <cell r="N749">
            <v>4.3499999999999996</v>
          </cell>
          <cell r="O749">
            <v>4.3499999999999996</v>
          </cell>
          <cell r="P749">
            <v>4.2</v>
          </cell>
          <cell r="Q749">
            <v>4.3499999999999996</v>
          </cell>
          <cell r="R749">
            <v>4.2</v>
          </cell>
          <cell r="S749">
            <v>4.3499999999999996</v>
          </cell>
          <cell r="T749">
            <v>12.7</v>
          </cell>
          <cell r="U749">
            <v>12.75</v>
          </cell>
          <cell r="V749">
            <v>12.899999999999999</v>
          </cell>
          <cell r="W749">
            <v>12.9</v>
          </cell>
          <cell r="X749">
            <v>51.250000000000007</v>
          </cell>
        </row>
        <row r="750">
          <cell r="B750">
            <v>0</v>
          </cell>
          <cell r="C750">
            <v>28</v>
          </cell>
          <cell r="D750" t="str">
            <v>ИП Мурчич И. А.</v>
          </cell>
          <cell r="E750">
            <v>1007</v>
          </cell>
          <cell r="F750">
            <v>1012</v>
          </cell>
          <cell r="G750">
            <v>0</v>
          </cell>
          <cell r="H750">
            <v>0.3</v>
          </cell>
          <cell r="I750">
            <v>0.3</v>
          </cell>
          <cell r="J750">
            <v>0.3</v>
          </cell>
          <cell r="K750">
            <v>0.3</v>
          </cell>
          <cell r="L750">
            <v>0.3</v>
          </cell>
          <cell r="M750">
            <v>0</v>
          </cell>
          <cell r="N750">
            <v>0</v>
          </cell>
          <cell r="O750">
            <v>0.3</v>
          </cell>
          <cell r="P750">
            <v>0.3</v>
          </cell>
          <cell r="Q750">
            <v>0.3</v>
          </cell>
          <cell r="R750">
            <v>0.3</v>
          </cell>
          <cell r="S750">
            <v>0.3</v>
          </cell>
          <cell r="T750">
            <v>0.89999999999999991</v>
          </cell>
          <cell r="U750">
            <v>0.6</v>
          </cell>
          <cell r="V750">
            <v>0.6</v>
          </cell>
          <cell r="W750">
            <v>0.89999999999999991</v>
          </cell>
          <cell r="X750">
            <v>2.9999999999999996</v>
          </cell>
        </row>
        <row r="751">
          <cell r="B751">
            <v>508</v>
          </cell>
          <cell r="C751">
            <v>26</v>
          </cell>
          <cell r="D751" t="str">
            <v>Непромышленные потребители НН</v>
          </cell>
          <cell r="E751">
            <v>1004</v>
          </cell>
          <cell r="F751">
            <v>1012</v>
          </cell>
          <cell r="G751">
            <v>0</v>
          </cell>
          <cell r="H751">
            <v>0.3</v>
          </cell>
          <cell r="I751">
            <v>0.3</v>
          </cell>
          <cell r="J751">
            <v>0.3</v>
          </cell>
          <cell r="K751">
            <v>0.3</v>
          </cell>
          <cell r="L751">
            <v>0.3</v>
          </cell>
          <cell r="M751">
            <v>0</v>
          </cell>
          <cell r="N751">
            <v>0</v>
          </cell>
          <cell r="O751">
            <v>0.3</v>
          </cell>
          <cell r="P751">
            <v>0.3</v>
          </cell>
          <cell r="Q751">
            <v>0.3</v>
          </cell>
          <cell r="R751">
            <v>0.3</v>
          </cell>
          <cell r="S751">
            <v>0.3</v>
          </cell>
          <cell r="T751">
            <v>0.89999999999999991</v>
          </cell>
          <cell r="U751">
            <v>0.6</v>
          </cell>
          <cell r="V751">
            <v>0.6</v>
          </cell>
          <cell r="W751">
            <v>0.89999999999999991</v>
          </cell>
          <cell r="X751">
            <v>2.9999999999999996</v>
          </cell>
        </row>
        <row r="752">
          <cell r="B752">
            <v>509</v>
          </cell>
          <cell r="C752">
            <v>26</v>
          </cell>
          <cell r="D752" t="str">
            <v>Непромышленные потребители НН</v>
          </cell>
          <cell r="E752">
            <v>1004</v>
          </cell>
          <cell r="F752">
            <v>1012</v>
          </cell>
          <cell r="G752">
            <v>0</v>
          </cell>
          <cell r="H752">
            <v>0.3</v>
          </cell>
          <cell r="I752">
            <v>0.3</v>
          </cell>
          <cell r="J752">
            <v>0.3</v>
          </cell>
          <cell r="K752">
            <v>0.3</v>
          </cell>
          <cell r="L752">
            <v>0.3</v>
          </cell>
          <cell r="M752">
            <v>0.96599999999999997</v>
          </cell>
          <cell r="N752">
            <v>0.96599999999999997</v>
          </cell>
          <cell r="O752">
            <v>0.3</v>
          </cell>
          <cell r="P752">
            <v>0.3</v>
          </cell>
          <cell r="Q752">
            <v>0.3</v>
          </cell>
          <cell r="R752">
            <v>0.3</v>
          </cell>
          <cell r="S752">
            <v>0.3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</row>
        <row r="753">
          <cell r="B753">
            <v>0</v>
          </cell>
          <cell r="C753">
            <v>12</v>
          </cell>
          <cell r="D753" t="str">
            <v>ИП Мингибаева В. Ю.</v>
          </cell>
          <cell r="E753">
            <v>0</v>
          </cell>
          <cell r="F753">
            <v>0</v>
          </cell>
          <cell r="G753">
            <v>0</v>
          </cell>
          <cell r="H753">
            <v>0.96599999999999997</v>
          </cell>
          <cell r="I753">
            <v>0.96599999999999997</v>
          </cell>
          <cell r="J753">
            <v>0.96599999999999997</v>
          </cell>
          <cell r="K753">
            <v>0.96599999999999997</v>
          </cell>
          <cell r="L753">
            <v>0.96599999999999997</v>
          </cell>
          <cell r="M753">
            <v>0.96599999999999997</v>
          </cell>
          <cell r="N753">
            <v>0.96599999999999997</v>
          </cell>
          <cell r="O753">
            <v>0.96599999999999997</v>
          </cell>
          <cell r="P753">
            <v>0.96599999999999997</v>
          </cell>
          <cell r="Q753">
            <v>0.96599999999999997</v>
          </cell>
          <cell r="R753">
            <v>0.96599999999999997</v>
          </cell>
          <cell r="S753">
            <v>0.96599999999999997</v>
          </cell>
          <cell r="T753">
            <v>2.8979999999999997</v>
          </cell>
          <cell r="U753">
            <v>2.8979999999999997</v>
          </cell>
          <cell r="V753">
            <v>2.8979999999999997</v>
          </cell>
          <cell r="W753">
            <v>2.8979999999999997</v>
          </cell>
          <cell r="X753">
            <v>11.591999999999999</v>
          </cell>
        </row>
        <row r="754">
          <cell r="B754">
            <v>509</v>
          </cell>
          <cell r="C754">
            <v>26</v>
          </cell>
          <cell r="D754" t="str">
            <v>Непромышленные потребители НН</v>
          </cell>
          <cell r="E754">
            <v>1004</v>
          </cell>
          <cell r="F754">
            <v>1012</v>
          </cell>
          <cell r="G754">
            <v>0</v>
          </cell>
          <cell r="H754">
            <v>0.96599999999999997</v>
          </cell>
          <cell r="I754">
            <v>0.96599999999999997</v>
          </cell>
          <cell r="J754">
            <v>0.96599999999999997</v>
          </cell>
          <cell r="K754">
            <v>0.96599999999999997</v>
          </cell>
          <cell r="L754">
            <v>0.96599999999999997</v>
          </cell>
          <cell r="M754">
            <v>0.96599999999999997</v>
          </cell>
          <cell r="N754">
            <v>0.96599999999999997</v>
          </cell>
          <cell r="O754">
            <v>0.96599999999999997</v>
          </cell>
          <cell r="P754">
            <v>0.96599999999999997</v>
          </cell>
          <cell r="Q754">
            <v>0.96599999999999997</v>
          </cell>
          <cell r="R754">
            <v>0.96599999999999997</v>
          </cell>
          <cell r="S754">
            <v>0.96599999999999997</v>
          </cell>
          <cell r="T754">
            <v>2.8979999999999997</v>
          </cell>
          <cell r="U754">
            <v>2.8979999999999997</v>
          </cell>
          <cell r="V754">
            <v>2.8979999999999997</v>
          </cell>
          <cell r="W754">
            <v>2.8979999999999997</v>
          </cell>
          <cell r="X754">
            <v>11.591999999999999</v>
          </cell>
        </row>
        <row r="755">
          <cell r="B755">
            <v>510</v>
          </cell>
          <cell r="C755">
            <v>26</v>
          </cell>
          <cell r="D755" t="str">
            <v>Непромышленные потребители НН</v>
          </cell>
          <cell r="E755">
            <v>1004</v>
          </cell>
          <cell r="F755">
            <v>1012</v>
          </cell>
          <cell r="G755">
            <v>0</v>
          </cell>
          <cell r="H755">
            <v>0.96599999999999997</v>
          </cell>
          <cell r="I755">
            <v>0.96599999999999997</v>
          </cell>
          <cell r="J755">
            <v>0.96599999999999997</v>
          </cell>
          <cell r="K755">
            <v>0.96599999999999997</v>
          </cell>
          <cell r="L755">
            <v>0.96599999999999997</v>
          </cell>
          <cell r="M755">
            <v>0.96599999999999997</v>
          </cell>
          <cell r="N755">
            <v>0.96599999999999997</v>
          </cell>
          <cell r="O755">
            <v>0.96599999999999997</v>
          </cell>
          <cell r="P755">
            <v>0.96599999999999997</v>
          </cell>
          <cell r="Q755">
            <v>0.96599999999999997</v>
          </cell>
          <cell r="R755">
            <v>0.96599999999999997</v>
          </cell>
          <cell r="S755">
            <v>0.96599999999999997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</row>
        <row r="756">
          <cell r="B756">
            <v>0</v>
          </cell>
          <cell r="C756">
            <v>12</v>
          </cell>
          <cell r="D756" t="str">
            <v>ИП Бертолло В. О.</v>
          </cell>
          <cell r="E756">
            <v>0</v>
          </cell>
          <cell r="F756">
            <v>0</v>
          </cell>
          <cell r="G756">
            <v>0</v>
          </cell>
          <cell r="H756">
            <v>14.530000000000001</v>
          </cell>
          <cell r="I756">
            <v>12.52</v>
          </cell>
          <cell r="J756">
            <v>11.530000000000001</v>
          </cell>
          <cell r="K756">
            <v>10.530000000000001</v>
          </cell>
          <cell r="L756">
            <v>8.52</v>
          </cell>
          <cell r="M756">
            <v>7.53</v>
          </cell>
          <cell r="N756">
            <v>6.53</v>
          </cell>
          <cell r="O756">
            <v>7.53</v>
          </cell>
          <cell r="P756">
            <v>9.5300000000000011</v>
          </cell>
          <cell r="Q756">
            <v>10.530000000000001</v>
          </cell>
          <cell r="R756">
            <v>11.530000000000001</v>
          </cell>
          <cell r="S756">
            <v>13.530000000000001</v>
          </cell>
          <cell r="T756">
            <v>38.58</v>
          </cell>
          <cell r="U756">
            <v>26.580000000000002</v>
          </cell>
          <cell r="V756">
            <v>23.590000000000003</v>
          </cell>
          <cell r="W756">
            <v>35.590000000000003</v>
          </cell>
          <cell r="X756">
            <v>124.34</v>
          </cell>
        </row>
        <row r="757">
          <cell r="B757">
            <v>510</v>
          </cell>
          <cell r="C757">
            <v>15</v>
          </cell>
          <cell r="D757" t="str">
            <v>Пром. до 750 кВА   НН</v>
          </cell>
          <cell r="E757">
            <v>1004</v>
          </cell>
          <cell r="F757">
            <v>1001</v>
          </cell>
          <cell r="G757">
            <v>0</v>
          </cell>
          <cell r="H757">
            <v>0.53</v>
          </cell>
          <cell r="I757">
            <v>0.52</v>
          </cell>
          <cell r="J757">
            <v>0.53</v>
          </cell>
          <cell r="K757">
            <v>0.53</v>
          </cell>
          <cell r="L757">
            <v>0.52</v>
          </cell>
          <cell r="M757">
            <v>0.53</v>
          </cell>
          <cell r="N757">
            <v>0.53</v>
          </cell>
          <cell r="O757">
            <v>0.53</v>
          </cell>
          <cell r="P757">
            <v>0.53</v>
          </cell>
          <cell r="Q757">
            <v>0.53</v>
          </cell>
          <cell r="R757">
            <v>0.53</v>
          </cell>
          <cell r="S757">
            <v>0.53</v>
          </cell>
          <cell r="T757">
            <v>1.58</v>
          </cell>
          <cell r="U757">
            <v>1.58</v>
          </cell>
          <cell r="V757">
            <v>1.59</v>
          </cell>
          <cell r="W757">
            <v>1.59</v>
          </cell>
          <cell r="X757">
            <v>6.3400000000000016</v>
          </cell>
        </row>
        <row r="758">
          <cell r="B758">
            <v>504</v>
          </cell>
          <cell r="C758">
            <v>15</v>
          </cell>
          <cell r="D758" t="str">
            <v>Пром. до 750 кВА   НН</v>
          </cell>
          <cell r="E758">
            <v>1004</v>
          </cell>
          <cell r="F758">
            <v>1001</v>
          </cell>
          <cell r="G758">
            <v>0</v>
          </cell>
          <cell r="H758">
            <v>0.53</v>
          </cell>
          <cell r="I758">
            <v>0.52</v>
          </cell>
          <cell r="J758">
            <v>0.53</v>
          </cell>
          <cell r="K758">
            <v>0.53</v>
          </cell>
          <cell r="L758">
            <v>0.52</v>
          </cell>
          <cell r="M758">
            <v>0.53</v>
          </cell>
          <cell r="N758">
            <v>0.53</v>
          </cell>
          <cell r="O758">
            <v>0.53</v>
          </cell>
          <cell r="P758">
            <v>0.53</v>
          </cell>
          <cell r="Q758">
            <v>0.53</v>
          </cell>
          <cell r="R758">
            <v>0.53</v>
          </cell>
          <cell r="S758">
            <v>0.53</v>
          </cell>
          <cell r="T758">
            <v>1.58</v>
          </cell>
          <cell r="U758">
            <v>1.58</v>
          </cell>
          <cell r="V758">
            <v>1.59</v>
          </cell>
          <cell r="W758">
            <v>1.59</v>
          </cell>
          <cell r="X758">
            <v>6.3400000000000016</v>
          </cell>
        </row>
        <row r="759">
          <cell r="B759">
            <v>511</v>
          </cell>
          <cell r="C759">
            <v>26</v>
          </cell>
          <cell r="D759" t="str">
            <v>Непромышленные потребители НН</v>
          </cell>
          <cell r="E759">
            <v>1007</v>
          </cell>
          <cell r="F759">
            <v>0</v>
          </cell>
          <cell r="G759">
            <v>0</v>
          </cell>
          <cell r="H759">
            <v>6</v>
          </cell>
          <cell r="I759">
            <v>5</v>
          </cell>
          <cell r="J759">
            <v>5</v>
          </cell>
          <cell r="K759">
            <v>5</v>
          </cell>
          <cell r="L759">
            <v>4</v>
          </cell>
          <cell r="M759">
            <v>4</v>
          </cell>
          <cell r="N759">
            <v>4</v>
          </cell>
          <cell r="O759">
            <v>4</v>
          </cell>
          <cell r="P759">
            <v>5</v>
          </cell>
          <cell r="Q759">
            <v>5</v>
          </cell>
          <cell r="R759">
            <v>5</v>
          </cell>
          <cell r="S759">
            <v>6</v>
          </cell>
          <cell r="T759">
            <v>16</v>
          </cell>
          <cell r="U759">
            <v>13</v>
          </cell>
          <cell r="V759">
            <v>13</v>
          </cell>
          <cell r="W759">
            <v>16</v>
          </cell>
          <cell r="X759">
            <v>58</v>
          </cell>
        </row>
        <row r="760">
          <cell r="B760">
            <v>0</v>
          </cell>
          <cell r="C760">
            <v>27</v>
          </cell>
          <cell r="D760" t="str">
            <v>ИП Науменко Ж. И.</v>
          </cell>
          <cell r="E760">
            <v>1007</v>
          </cell>
          <cell r="F760">
            <v>1004</v>
          </cell>
          <cell r="G760">
            <v>1012</v>
          </cell>
          <cell r="H760">
            <v>6.5</v>
          </cell>
          <cell r="I760">
            <v>6</v>
          </cell>
          <cell r="J760">
            <v>5</v>
          </cell>
          <cell r="K760">
            <v>4</v>
          </cell>
          <cell r="L760">
            <v>3</v>
          </cell>
          <cell r="M760">
            <v>1.5</v>
          </cell>
          <cell r="N760">
            <v>1.5</v>
          </cell>
          <cell r="O760">
            <v>3</v>
          </cell>
          <cell r="P760">
            <v>5</v>
          </cell>
          <cell r="Q760">
            <v>5.5</v>
          </cell>
          <cell r="R760">
            <v>6</v>
          </cell>
          <cell r="S760">
            <v>6.5</v>
          </cell>
          <cell r="T760">
            <v>17.5</v>
          </cell>
          <cell r="U760">
            <v>8.5</v>
          </cell>
          <cell r="V760">
            <v>9.5</v>
          </cell>
          <cell r="W760">
            <v>18</v>
          </cell>
          <cell r="X760">
            <v>53.5</v>
          </cell>
        </row>
        <row r="761">
          <cell r="B761">
            <v>511</v>
          </cell>
          <cell r="C761">
            <v>26</v>
          </cell>
          <cell r="D761" t="str">
            <v>Непромышленные потребители НН</v>
          </cell>
          <cell r="E761">
            <v>1014</v>
          </cell>
          <cell r="F761">
            <v>1001</v>
          </cell>
          <cell r="G761">
            <v>0</v>
          </cell>
          <cell r="H761">
            <v>6.5</v>
          </cell>
          <cell r="I761">
            <v>6</v>
          </cell>
          <cell r="J761">
            <v>5</v>
          </cell>
          <cell r="K761">
            <v>4</v>
          </cell>
          <cell r="L761">
            <v>3</v>
          </cell>
          <cell r="M761">
            <v>1.5</v>
          </cell>
          <cell r="N761">
            <v>1.5</v>
          </cell>
          <cell r="O761">
            <v>3</v>
          </cell>
          <cell r="P761">
            <v>5</v>
          </cell>
          <cell r="Q761">
            <v>5.5</v>
          </cell>
          <cell r="R761">
            <v>6</v>
          </cell>
          <cell r="S761">
            <v>6.5</v>
          </cell>
          <cell r="T761">
            <v>17.5</v>
          </cell>
          <cell r="U761">
            <v>8.5</v>
          </cell>
          <cell r="V761">
            <v>9.5</v>
          </cell>
          <cell r="W761">
            <v>18</v>
          </cell>
          <cell r="X761">
            <v>53.5</v>
          </cell>
        </row>
        <row r="762">
          <cell r="B762">
            <v>512</v>
          </cell>
          <cell r="C762">
            <v>26</v>
          </cell>
          <cell r="D762" t="str">
            <v>Непромышленные потребители НН</v>
          </cell>
          <cell r="E762">
            <v>1014</v>
          </cell>
          <cell r="F762">
            <v>1001</v>
          </cell>
          <cell r="G762">
            <v>0</v>
          </cell>
          <cell r="H762">
            <v>6.5</v>
          </cell>
          <cell r="I762">
            <v>6</v>
          </cell>
          <cell r="J762">
            <v>5</v>
          </cell>
          <cell r="K762">
            <v>4</v>
          </cell>
          <cell r="L762">
            <v>3</v>
          </cell>
          <cell r="M762">
            <v>1.5</v>
          </cell>
          <cell r="N762">
            <v>1.5</v>
          </cell>
          <cell r="O762">
            <v>3</v>
          </cell>
          <cell r="P762">
            <v>5</v>
          </cell>
          <cell r="Q762">
            <v>5.5</v>
          </cell>
          <cell r="R762">
            <v>6</v>
          </cell>
          <cell r="S762">
            <v>6.5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</row>
        <row r="763">
          <cell r="B763">
            <v>0</v>
          </cell>
          <cell r="C763">
            <v>13</v>
          </cell>
          <cell r="D763" t="str">
            <v>ИП Буркина Л. Р.</v>
          </cell>
          <cell r="E763">
            <v>0</v>
          </cell>
          <cell r="F763">
            <v>0</v>
          </cell>
          <cell r="G763">
            <v>0</v>
          </cell>
          <cell r="H763">
            <v>9</v>
          </cell>
          <cell r="I763">
            <v>9</v>
          </cell>
          <cell r="J763">
            <v>9</v>
          </cell>
          <cell r="K763">
            <v>8</v>
          </cell>
          <cell r="L763">
            <v>5</v>
          </cell>
          <cell r="M763">
            <v>2</v>
          </cell>
          <cell r="N763">
            <v>2</v>
          </cell>
          <cell r="O763">
            <v>2</v>
          </cell>
          <cell r="P763">
            <v>4</v>
          </cell>
          <cell r="Q763">
            <v>8</v>
          </cell>
          <cell r="R763">
            <v>9</v>
          </cell>
          <cell r="S763">
            <v>10</v>
          </cell>
          <cell r="T763">
            <v>27</v>
          </cell>
          <cell r="U763">
            <v>15</v>
          </cell>
          <cell r="V763">
            <v>8</v>
          </cell>
          <cell r="W763">
            <v>27</v>
          </cell>
          <cell r="X763">
            <v>77</v>
          </cell>
        </row>
        <row r="764">
          <cell r="B764">
            <v>512</v>
          </cell>
          <cell r="C764">
            <v>23</v>
          </cell>
          <cell r="D764" t="str">
            <v>Непромышленные потребители СН2</v>
          </cell>
          <cell r="E764">
            <v>1007</v>
          </cell>
          <cell r="F764">
            <v>0</v>
          </cell>
          <cell r="G764">
            <v>0</v>
          </cell>
          <cell r="H764">
            <v>9</v>
          </cell>
          <cell r="I764">
            <v>9</v>
          </cell>
          <cell r="J764">
            <v>9</v>
          </cell>
          <cell r="K764">
            <v>8</v>
          </cell>
          <cell r="L764">
            <v>5</v>
          </cell>
          <cell r="M764">
            <v>2</v>
          </cell>
          <cell r="N764">
            <v>2</v>
          </cell>
          <cell r="O764">
            <v>2</v>
          </cell>
          <cell r="P764">
            <v>4</v>
          </cell>
          <cell r="Q764">
            <v>8</v>
          </cell>
          <cell r="R764">
            <v>9</v>
          </cell>
          <cell r="S764">
            <v>10</v>
          </cell>
          <cell r="T764">
            <v>27</v>
          </cell>
          <cell r="U764">
            <v>15</v>
          </cell>
          <cell r="V764">
            <v>8</v>
          </cell>
          <cell r="W764">
            <v>27</v>
          </cell>
          <cell r="X764">
            <v>77</v>
          </cell>
        </row>
        <row r="765">
          <cell r="B765">
            <v>513</v>
          </cell>
          <cell r="C765">
            <v>23</v>
          </cell>
          <cell r="D765" t="str">
            <v>Непромышленные потребители СН2</v>
          </cell>
          <cell r="E765">
            <v>1007</v>
          </cell>
          <cell r="F765">
            <v>0</v>
          </cell>
          <cell r="G765">
            <v>0</v>
          </cell>
          <cell r="H765">
            <v>9</v>
          </cell>
          <cell r="I765">
            <v>9</v>
          </cell>
          <cell r="J765">
            <v>9</v>
          </cell>
          <cell r="K765">
            <v>8</v>
          </cell>
          <cell r="L765">
            <v>5</v>
          </cell>
          <cell r="M765">
            <v>2</v>
          </cell>
          <cell r="N765">
            <v>2</v>
          </cell>
          <cell r="O765">
            <v>2</v>
          </cell>
          <cell r="P765">
            <v>4</v>
          </cell>
          <cell r="Q765">
            <v>8</v>
          </cell>
          <cell r="R765">
            <v>9</v>
          </cell>
          <cell r="S765">
            <v>10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</row>
        <row r="766">
          <cell r="B766">
            <v>0</v>
          </cell>
          <cell r="C766">
            <v>13</v>
          </cell>
          <cell r="D766" t="str">
            <v>ИП Саурин М. Г.</v>
          </cell>
          <cell r="E766">
            <v>0</v>
          </cell>
          <cell r="F766">
            <v>0</v>
          </cell>
          <cell r="G766">
            <v>0</v>
          </cell>
          <cell r="H766">
            <v>2.4</v>
          </cell>
          <cell r="I766">
            <v>1.8</v>
          </cell>
          <cell r="J766">
            <v>1.8</v>
          </cell>
          <cell r="K766">
            <v>2.4</v>
          </cell>
          <cell r="L766">
            <v>2.2999999999999998</v>
          </cell>
          <cell r="M766">
            <v>2.7</v>
          </cell>
          <cell r="N766">
            <v>2.8</v>
          </cell>
          <cell r="O766">
            <v>2.5</v>
          </cell>
          <cell r="P766">
            <v>2.5</v>
          </cell>
          <cell r="Q766">
            <v>2.6</v>
          </cell>
          <cell r="R766">
            <v>2.6</v>
          </cell>
          <cell r="S766">
            <v>2.7</v>
          </cell>
          <cell r="T766">
            <v>6</v>
          </cell>
          <cell r="U766">
            <v>7.3999999999999995</v>
          </cell>
          <cell r="V766">
            <v>7.8</v>
          </cell>
          <cell r="W766">
            <v>7.9</v>
          </cell>
          <cell r="X766">
            <v>29.1</v>
          </cell>
        </row>
        <row r="767">
          <cell r="B767">
            <v>513</v>
          </cell>
          <cell r="C767">
            <v>26</v>
          </cell>
          <cell r="D767" t="str">
            <v>Непромышленные потребители НН</v>
          </cell>
          <cell r="E767">
            <v>1007</v>
          </cell>
          <cell r="F767">
            <v>1012</v>
          </cell>
          <cell r="G767">
            <v>0</v>
          </cell>
          <cell r="H767">
            <v>2.4</v>
          </cell>
          <cell r="I767">
            <v>1.8</v>
          </cell>
          <cell r="J767">
            <v>1.8</v>
          </cell>
          <cell r="K767">
            <v>2.4</v>
          </cell>
          <cell r="L767">
            <v>2.2999999999999998</v>
          </cell>
          <cell r="M767">
            <v>2.7</v>
          </cell>
          <cell r="N767">
            <v>2.8</v>
          </cell>
          <cell r="O767">
            <v>2.5</v>
          </cell>
          <cell r="P767">
            <v>2.5</v>
          </cell>
          <cell r="Q767">
            <v>2.6</v>
          </cell>
          <cell r="R767">
            <v>2.6</v>
          </cell>
          <cell r="S767">
            <v>2.7</v>
          </cell>
          <cell r="T767">
            <v>6</v>
          </cell>
          <cell r="U767">
            <v>7.3999999999999995</v>
          </cell>
          <cell r="V767">
            <v>7.8</v>
          </cell>
          <cell r="W767">
            <v>7.9</v>
          </cell>
          <cell r="X767">
            <v>29.1</v>
          </cell>
        </row>
        <row r="768">
          <cell r="B768">
            <v>514</v>
          </cell>
          <cell r="C768">
            <v>26</v>
          </cell>
          <cell r="D768" t="str">
            <v>Непромышленные потребители НН</v>
          </cell>
          <cell r="E768">
            <v>1007</v>
          </cell>
          <cell r="F768">
            <v>1012</v>
          </cell>
          <cell r="G768">
            <v>0</v>
          </cell>
          <cell r="H768">
            <v>2.4</v>
          </cell>
          <cell r="I768">
            <v>1.8</v>
          </cell>
          <cell r="J768">
            <v>1.8</v>
          </cell>
          <cell r="K768">
            <v>2.4</v>
          </cell>
          <cell r="L768">
            <v>2.2999999999999998</v>
          </cell>
          <cell r="M768">
            <v>2.7</v>
          </cell>
          <cell r="N768">
            <v>2.8</v>
          </cell>
          <cell r="O768">
            <v>2.5</v>
          </cell>
          <cell r="P768">
            <v>2.5</v>
          </cell>
          <cell r="Q768">
            <v>2.6</v>
          </cell>
          <cell r="R768">
            <v>2.6</v>
          </cell>
          <cell r="S768">
            <v>2.7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</row>
        <row r="769">
          <cell r="B769">
            <v>0</v>
          </cell>
          <cell r="C769">
            <v>12</v>
          </cell>
          <cell r="D769" t="str">
            <v>ИП Гашимов И. А.</v>
          </cell>
          <cell r="E769">
            <v>0</v>
          </cell>
          <cell r="F769">
            <v>0</v>
          </cell>
          <cell r="G769">
            <v>0</v>
          </cell>
          <cell r="H769">
            <v>5</v>
          </cell>
          <cell r="I769">
            <v>4</v>
          </cell>
          <cell r="J769">
            <v>4</v>
          </cell>
          <cell r="K769">
            <v>4</v>
          </cell>
          <cell r="L769">
            <v>4</v>
          </cell>
          <cell r="M769">
            <v>4</v>
          </cell>
          <cell r="N769">
            <v>2</v>
          </cell>
          <cell r="O769">
            <v>3</v>
          </cell>
          <cell r="P769">
            <v>3.5</v>
          </cell>
          <cell r="Q769">
            <v>4</v>
          </cell>
          <cell r="R769">
            <v>4</v>
          </cell>
          <cell r="S769">
            <v>5</v>
          </cell>
          <cell r="T769">
            <v>13</v>
          </cell>
          <cell r="U769">
            <v>12</v>
          </cell>
          <cell r="V769">
            <v>8.5</v>
          </cell>
          <cell r="W769">
            <v>13</v>
          </cell>
          <cell r="X769">
            <v>46.5</v>
          </cell>
        </row>
        <row r="770">
          <cell r="B770">
            <v>514</v>
          </cell>
          <cell r="C770">
            <v>26</v>
          </cell>
          <cell r="D770" t="str">
            <v>Непромышленные потребители НН</v>
          </cell>
          <cell r="E770">
            <v>1007</v>
          </cell>
          <cell r="F770">
            <v>1004</v>
          </cell>
          <cell r="G770">
            <v>0</v>
          </cell>
          <cell r="H770">
            <v>5</v>
          </cell>
          <cell r="I770">
            <v>4</v>
          </cell>
          <cell r="J770">
            <v>4</v>
          </cell>
          <cell r="K770">
            <v>4</v>
          </cell>
          <cell r="L770">
            <v>4</v>
          </cell>
          <cell r="M770">
            <v>4</v>
          </cell>
          <cell r="N770">
            <v>2</v>
          </cell>
          <cell r="O770">
            <v>3</v>
          </cell>
          <cell r="P770">
            <v>3.5</v>
          </cell>
          <cell r="Q770">
            <v>4</v>
          </cell>
          <cell r="R770">
            <v>4</v>
          </cell>
          <cell r="S770">
            <v>5</v>
          </cell>
          <cell r="T770">
            <v>13</v>
          </cell>
          <cell r="U770">
            <v>12</v>
          </cell>
          <cell r="V770">
            <v>8.5</v>
          </cell>
          <cell r="W770">
            <v>13</v>
          </cell>
          <cell r="X770">
            <v>46.5</v>
          </cell>
        </row>
        <row r="771">
          <cell r="B771">
            <v>515</v>
          </cell>
          <cell r="C771">
            <v>26</v>
          </cell>
          <cell r="D771" t="str">
            <v>Непромышленные потребители НН</v>
          </cell>
          <cell r="E771">
            <v>1007</v>
          </cell>
          <cell r="F771">
            <v>1004</v>
          </cell>
          <cell r="G771">
            <v>0</v>
          </cell>
          <cell r="H771">
            <v>5</v>
          </cell>
          <cell r="I771">
            <v>4</v>
          </cell>
          <cell r="J771">
            <v>4</v>
          </cell>
          <cell r="K771">
            <v>4</v>
          </cell>
          <cell r="L771">
            <v>4</v>
          </cell>
          <cell r="M771">
            <v>4</v>
          </cell>
          <cell r="N771">
            <v>2</v>
          </cell>
          <cell r="O771">
            <v>3</v>
          </cell>
          <cell r="P771">
            <v>3.5</v>
          </cell>
          <cell r="Q771">
            <v>4</v>
          </cell>
          <cell r="R771">
            <v>4</v>
          </cell>
          <cell r="S771">
            <v>5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</row>
        <row r="772">
          <cell r="B772">
            <v>0</v>
          </cell>
          <cell r="C772">
            <v>12</v>
          </cell>
          <cell r="D772" t="str">
            <v>ИП Лесниченко Е. М.</v>
          </cell>
          <cell r="E772">
            <v>0</v>
          </cell>
          <cell r="F772">
            <v>0</v>
          </cell>
          <cell r="G772">
            <v>0</v>
          </cell>
          <cell r="H772">
            <v>6</v>
          </cell>
          <cell r="I772">
            <v>5</v>
          </cell>
          <cell r="J772">
            <v>4.5</v>
          </cell>
          <cell r="K772">
            <v>4</v>
          </cell>
          <cell r="L772">
            <v>3</v>
          </cell>
          <cell r="M772">
            <v>3</v>
          </cell>
          <cell r="N772">
            <v>2.5</v>
          </cell>
          <cell r="O772">
            <v>3</v>
          </cell>
          <cell r="P772">
            <v>4</v>
          </cell>
          <cell r="Q772">
            <v>5</v>
          </cell>
          <cell r="R772">
            <v>6</v>
          </cell>
          <cell r="S772">
            <v>6.5</v>
          </cell>
          <cell r="T772">
            <v>15.5</v>
          </cell>
          <cell r="U772">
            <v>10</v>
          </cell>
          <cell r="V772">
            <v>9.5</v>
          </cell>
          <cell r="W772">
            <v>17.5</v>
          </cell>
          <cell r="X772">
            <v>52.5</v>
          </cell>
        </row>
        <row r="773">
          <cell r="B773">
            <v>515</v>
          </cell>
          <cell r="C773">
            <v>23</v>
          </cell>
          <cell r="D773" t="str">
            <v>Непромышленные потребители СН2</v>
          </cell>
          <cell r="E773">
            <v>1007</v>
          </cell>
          <cell r="F773">
            <v>0</v>
          </cell>
          <cell r="G773">
            <v>0</v>
          </cell>
          <cell r="H773">
            <v>6</v>
          </cell>
          <cell r="I773">
            <v>5</v>
          </cell>
          <cell r="J773">
            <v>4.5</v>
          </cell>
          <cell r="K773">
            <v>4</v>
          </cell>
          <cell r="L773">
            <v>3</v>
          </cell>
          <cell r="M773">
            <v>3</v>
          </cell>
          <cell r="N773">
            <v>2.5</v>
          </cell>
          <cell r="O773">
            <v>3</v>
          </cell>
          <cell r="P773">
            <v>4</v>
          </cell>
          <cell r="Q773">
            <v>5</v>
          </cell>
          <cell r="R773">
            <v>6</v>
          </cell>
          <cell r="S773">
            <v>6.5</v>
          </cell>
          <cell r="T773">
            <v>15.5</v>
          </cell>
          <cell r="U773">
            <v>10</v>
          </cell>
          <cell r="V773">
            <v>9.5</v>
          </cell>
          <cell r="W773">
            <v>17.5</v>
          </cell>
          <cell r="X773">
            <v>52.5</v>
          </cell>
        </row>
        <row r="774">
          <cell r="B774">
            <v>516</v>
          </cell>
          <cell r="C774">
            <v>23</v>
          </cell>
          <cell r="D774" t="str">
            <v>Непромышленные потребители СН2</v>
          </cell>
          <cell r="E774">
            <v>1007</v>
          </cell>
          <cell r="F774">
            <v>0</v>
          </cell>
          <cell r="G774">
            <v>0</v>
          </cell>
          <cell r="H774">
            <v>6</v>
          </cell>
          <cell r="I774">
            <v>5</v>
          </cell>
          <cell r="J774">
            <v>4.5</v>
          </cell>
          <cell r="K774">
            <v>4</v>
          </cell>
          <cell r="L774">
            <v>3</v>
          </cell>
          <cell r="M774">
            <v>3</v>
          </cell>
          <cell r="N774">
            <v>2.5</v>
          </cell>
          <cell r="O774">
            <v>3</v>
          </cell>
          <cell r="P774">
            <v>4</v>
          </cell>
          <cell r="Q774">
            <v>5</v>
          </cell>
          <cell r="R774">
            <v>6</v>
          </cell>
          <cell r="S774">
            <v>6.5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</row>
        <row r="775">
          <cell r="B775">
            <v>0</v>
          </cell>
          <cell r="C775">
            <v>12</v>
          </cell>
          <cell r="D775" t="str">
            <v>ИП Манжосов П.Н.</v>
          </cell>
          <cell r="E775">
            <v>0</v>
          </cell>
          <cell r="F775">
            <v>0</v>
          </cell>
          <cell r="G775">
            <v>0</v>
          </cell>
          <cell r="H775">
            <v>5.3</v>
          </cell>
          <cell r="I775">
            <v>4</v>
          </cell>
          <cell r="J775">
            <v>3.5</v>
          </cell>
          <cell r="K775">
            <v>3.7</v>
          </cell>
          <cell r="L775">
            <v>3.7</v>
          </cell>
          <cell r="M775">
            <v>3.5</v>
          </cell>
          <cell r="N775">
            <v>3</v>
          </cell>
          <cell r="O775">
            <v>3.5</v>
          </cell>
          <cell r="P775">
            <v>3.5</v>
          </cell>
          <cell r="Q775">
            <v>3.5</v>
          </cell>
          <cell r="R775">
            <v>4</v>
          </cell>
          <cell r="S775">
            <v>5</v>
          </cell>
          <cell r="T775">
            <v>12.8</v>
          </cell>
          <cell r="U775">
            <v>10.9</v>
          </cell>
          <cell r="V775">
            <v>10</v>
          </cell>
          <cell r="W775">
            <v>12.5</v>
          </cell>
          <cell r="X775">
            <v>46.2</v>
          </cell>
        </row>
        <row r="776">
          <cell r="B776">
            <v>516</v>
          </cell>
          <cell r="C776">
            <v>23</v>
          </cell>
          <cell r="D776" t="str">
            <v>Непромышленные потребители СН2</v>
          </cell>
          <cell r="E776">
            <v>1007</v>
          </cell>
          <cell r="F776">
            <v>1004</v>
          </cell>
          <cell r="G776">
            <v>0</v>
          </cell>
          <cell r="H776">
            <v>5.3</v>
          </cell>
          <cell r="I776">
            <v>4</v>
          </cell>
          <cell r="J776">
            <v>3.5</v>
          </cell>
          <cell r="K776">
            <v>3.7</v>
          </cell>
          <cell r="L776">
            <v>3.7</v>
          </cell>
          <cell r="M776">
            <v>3.5</v>
          </cell>
          <cell r="N776">
            <v>3</v>
          </cell>
          <cell r="O776">
            <v>3.5</v>
          </cell>
          <cell r="P776">
            <v>3.5</v>
          </cell>
          <cell r="Q776">
            <v>3.5</v>
          </cell>
          <cell r="R776">
            <v>4</v>
          </cell>
          <cell r="S776">
            <v>5</v>
          </cell>
          <cell r="T776">
            <v>12.8</v>
          </cell>
          <cell r="U776">
            <v>10.9</v>
          </cell>
          <cell r="V776">
            <v>10</v>
          </cell>
          <cell r="W776">
            <v>12.5</v>
          </cell>
          <cell r="X776">
            <v>46.2</v>
          </cell>
        </row>
        <row r="777">
          <cell r="B777">
            <v>517</v>
          </cell>
          <cell r="C777">
            <v>23</v>
          </cell>
          <cell r="D777" t="str">
            <v>Непромышленные потребители СН2</v>
          </cell>
          <cell r="E777">
            <v>1007</v>
          </cell>
          <cell r="F777">
            <v>1004</v>
          </cell>
          <cell r="G777">
            <v>0</v>
          </cell>
          <cell r="H777">
            <v>5.3</v>
          </cell>
          <cell r="I777">
            <v>4</v>
          </cell>
          <cell r="J777">
            <v>3.5</v>
          </cell>
          <cell r="K777">
            <v>3.7</v>
          </cell>
          <cell r="L777">
            <v>3.7</v>
          </cell>
          <cell r="M777">
            <v>3.5</v>
          </cell>
          <cell r="N777">
            <v>3</v>
          </cell>
          <cell r="O777">
            <v>3.5</v>
          </cell>
          <cell r="P777">
            <v>3.5</v>
          </cell>
          <cell r="Q777">
            <v>3.5</v>
          </cell>
          <cell r="R777">
            <v>4</v>
          </cell>
          <cell r="S777">
            <v>5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</row>
        <row r="778">
          <cell r="B778">
            <v>0</v>
          </cell>
          <cell r="C778">
            <v>12</v>
          </cell>
          <cell r="D778" t="str">
            <v>ИП Каибов Н.Д.</v>
          </cell>
          <cell r="E778">
            <v>0</v>
          </cell>
          <cell r="F778">
            <v>0</v>
          </cell>
          <cell r="G778">
            <v>0</v>
          </cell>
          <cell r="H778">
            <v>8</v>
          </cell>
          <cell r="I778">
            <v>8</v>
          </cell>
          <cell r="J778">
            <v>7</v>
          </cell>
          <cell r="K778">
            <v>7</v>
          </cell>
          <cell r="L778">
            <v>7</v>
          </cell>
          <cell r="M778">
            <v>6</v>
          </cell>
          <cell r="N778">
            <v>7</v>
          </cell>
          <cell r="O778">
            <v>5</v>
          </cell>
          <cell r="P778">
            <v>5</v>
          </cell>
          <cell r="Q778">
            <v>6</v>
          </cell>
          <cell r="R778">
            <v>7</v>
          </cell>
          <cell r="S778">
            <v>8</v>
          </cell>
          <cell r="T778">
            <v>23</v>
          </cell>
          <cell r="U778">
            <v>20</v>
          </cell>
          <cell r="V778">
            <v>17</v>
          </cell>
          <cell r="W778">
            <v>21</v>
          </cell>
          <cell r="X778">
            <v>81</v>
          </cell>
        </row>
        <row r="779">
          <cell r="B779">
            <v>517</v>
          </cell>
          <cell r="C779">
            <v>26</v>
          </cell>
          <cell r="D779" t="str">
            <v>Непромышленные потребители НН</v>
          </cell>
          <cell r="E779">
            <v>1007</v>
          </cell>
          <cell r="F779">
            <v>0</v>
          </cell>
          <cell r="G779">
            <v>0</v>
          </cell>
          <cell r="H779">
            <v>8</v>
          </cell>
          <cell r="I779">
            <v>8</v>
          </cell>
          <cell r="J779">
            <v>7</v>
          </cell>
          <cell r="K779">
            <v>7</v>
          </cell>
          <cell r="L779">
            <v>7</v>
          </cell>
          <cell r="M779">
            <v>6</v>
          </cell>
          <cell r="N779">
            <v>7</v>
          </cell>
          <cell r="O779">
            <v>5</v>
          </cell>
          <cell r="P779">
            <v>5</v>
          </cell>
          <cell r="Q779">
            <v>6</v>
          </cell>
          <cell r="R779">
            <v>7</v>
          </cell>
          <cell r="S779">
            <v>8</v>
          </cell>
          <cell r="T779">
            <v>23</v>
          </cell>
          <cell r="U779">
            <v>20</v>
          </cell>
          <cell r="V779">
            <v>17</v>
          </cell>
          <cell r="W779">
            <v>21</v>
          </cell>
          <cell r="X779">
            <v>81</v>
          </cell>
        </row>
        <row r="780">
          <cell r="B780">
            <v>518</v>
          </cell>
          <cell r="C780">
            <v>26</v>
          </cell>
          <cell r="D780" t="str">
            <v>Непромышленные потребители НН</v>
          </cell>
          <cell r="E780">
            <v>1007</v>
          </cell>
          <cell r="F780">
            <v>0</v>
          </cell>
          <cell r="G780">
            <v>0</v>
          </cell>
          <cell r="H780">
            <v>8</v>
          </cell>
          <cell r="I780">
            <v>8</v>
          </cell>
          <cell r="J780">
            <v>7</v>
          </cell>
          <cell r="K780">
            <v>7</v>
          </cell>
          <cell r="L780">
            <v>7</v>
          </cell>
          <cell r="M780">
            <v>6</v>
          </cell>
          <cell r="N780">
            <v>7</v>
          </cell>
          <cell r="O780">
            <v>5</v>
          </cell>
          <cell r="P780">
            <v>5</v>
          </cell>
          <cell r="Q780">
            <v>6</v>
          </cell>
          <cell r="R780">
            <v>7</v>
          </cell>
          <cell r="S780">
            <v>8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</row>
        <row r="781">
          <cell r="B781">
            <v>0</v>
          </cell>
          <cell r="C781">
            <v>23</v>
          </cell>
          <cell r="D781" t="str">
            <v>ИП Козаренко А. И.</v>
          </cell>
          <cell r="E781">
            <v>0</v>
          </cell>
          <cell r="F781">
            <v>0</v>
          </cell>
          <cell r="G781">
            <v>0</v>
          </cell>
          <cell r="H781">
            <v>5.6</v>
          </cell>
          <cell r="I781">
            <v>6</v>
          </cell>
          <cell r="J781">
            <v>6</v>
          </cell>
          <cell r="K781">
            <v>4.88</v>
          </cell>
          <cell r="L781">
            <v>4.6399999999999997</v>
          </cell>
          <cell r="M781">
            <v>4.96</v>
          </cell>
          <cell r="N781">
            <v>5.12</v>
          </cell>
          <cell r="O781">
            <v>5.5</v>
          </cell>
          <cell r="P781">
            <v>5.4</v>
          </cell>
          <cell r="Q781">
            <v>4.9000000000000004</v>
          </cell>
          <cell r="R781">
            <v>5.55</v>
          </cell>
          <cell r="S781">
            <v>5.7</v>
          </cell>
          <cell r="T781">
            <v>17.600000000000001</v>
          </cell>
          <cell r="U781">
            <v>14.48</v>
          </cell>
          <cell r="V781">
            <v>16.020000000000003</v>
          </cell>
          <cell r="W781">
            <v>16.149999999999999</v>
          </cell>
          <cell r="X781">
            <v>64.249999999999986</v>
          </cell>
        </row>
        <row r="782">
          <cell r="B782">
            <v>518</v>
          </cell>
          <cell r="C782">
            <v>23</v>
          </cell>
          <cell r="D782" t="str">
            <v>Непромышленные потребители СН2</v>
          </cell>
          <cell r="E782">
            <v>1007</v>
          </cell>
          <cell r="F782">
            <v>1004</v>
          </cell>
          <cell r="G782">
            <v>0</v>
          </cell>
          <cell r="H782">
            <v>5.6</v>
          </cell>
          <cell r="I782">
            <v>6</v>
          </cell>
          <cell r="J782">
            <v>6</v>
          </cell>
          <cell r="K782">
            <v>4.88</v>
          </cell>
          <cell r="L782">
            <v>4.6399999999999997</v>
          </cell>
          <cell r="M782">
            <v>4.96</v>
          </cell>
          <cell r="N782">
            <v>5.12</v>
          </cell>
          <cell r="O782">
            <v>5.5</v>
          </cell>
          <cell r="P782">
            <v>5.4</v>
          </cell>
          <cell r="Q782">
            <v>4.9000000000000004</v>
          </cell>
          <cell r="R782">
            <v>5.55</v>
          </cell>
          <cell r="S782">
            <v>5.7</v>
          </cell>
          <cell r="T782">
            <v>17.600000000000001</v>
          </cell>
          <cell r="U782">
            <v>14.48</v>
          </cell>
          <cell r="V782">
            <v>16.020000000000003</v>
          </cell>
          <cell r="W782">
            <v>16.149999999999999</v>
          </cell>
          <cell r="X782">
            <v>64.249999999999986</v>
          </cell>
        </row>
        <row r="783">
          <cell r="B783">
            <v>519</v>
          </cell>
          <cell r="C783">
            <v>23</v>
          </cell>
          <cell r="D783" t="str">
            <v>Непромышленные потребители СН2</v>
          </cell>
          <cell r="E783">
            <v>1007</v>
          </cell>
          <cell r="F783">
            <v>1004</v>
          </cell>
          <cell r="G783">
            <v>0</v>
          </cell>
          <cell r="H783">
            <v>5.6</v>
          </cell>
          <cell r="I783">
            <v>6</v>
          </cell>
          <cell r="J783">
            <v>6</v>
          </cell>
          <cell r="K783">
            <v>4.88</v>
          </cell>
          <cell r="L783">
            <v>4.6399999999999997</v>
          </cell>
          <cell r="M783">
            <v>4.96</v>
          </cell>
          <cell r="N783">
            <v>5.12</v>
          </cell>
          <cell r="O783">
            <v>5.5</v>
          </cell>
          <cell r="P783">
            <v>5.4</v>
          </cell>
          <cell r="Q783">
            <v>4.9000000000000004</v>
          </cell>
          <cell r="R783">
            <v>5.55</v>
          </cell>
          <cell r="S783">
            <v>5.7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</row>
        <row r="784">
          <cell r="B784">
            <v>0</v>
          </cell>
          <cell r="C784">
            <v>12</v>
          </cell>
          <cell r="D784" t="str">
            <v>ИП Савенко Е.Д.</v>
          </cell>
          <cell r="E784">
            <v>0</v>
          </cell>
          <cell r="F784">
            <v>0</v>
          </cell>
          <cell r="G784">
            <v>0</v>
          </cell>
          <cell r="H784">
            <v>8.5</v>
          </cell>
          <cell r="I784">
            <v>6.5</v>
          </cell>
          <cell r="J784">
            <v>6.5</v>
          </cell>
          <cell r="K784">
            <v>5.5019999999999998</v>
          </cell>
          <cell r="L784">
            <v>6</v>
          </cell>
          <cell r="M784">
            <v>6</v>
          </cell>
          <cell r="N784">
            <v>2</v>
          </cell>
          <cell r="O784">
            <v>2</v>
          </cell>
          <cell r="P784">
            <v>3</v>
          </cell>
          <cell r="Q784">
            <v>3.5</v>
          </cell>
          <cell r="R784">
            <v>4</v>
          </cell>
          <cell r="S784">
            <v>5</v>
          </cell>
          <cell r="T784">
            <v>21.5</v>
          </cell>
          <cell r="U784">
            <v>17.501999999999999</v>
          </cell>
          <cell r="V784">
            <v>7</v>
          </cell>
          <cell r="W784">
            <v>12.5</v>
          </cell>
          <cell r="X784">
            <v>58.501999999999995</v>
          </cell>
        </row>
        <row r="785">
          <cell r="B785">
            <v>519</v>
          </cell>
          <cell r="C785">
            <v>26</v>
          </cell>
          <cell r="D785" t="str">
            <v>Непромышленные потребители НН</v>
          </cell>
          <cell r="E785">
            <v>1005</v>
          </cell>
          <cell r="F785">
            <v>0</v>
          </cell>
          <cell r="G785">
            <v>0</v>
          </cell>
          <cell r="H785">
            <v>8.5</v>
          </cell>
          <cell r="I785">
            <v>6.5</v>
          </cell>
          <cell r="J785">
            <v>6.5</v>
          </cell>
          <cell r="K785">
            <v>5.5019999999999998</v>
          </cell>
          <cell r="L785">
            <v>6</v>
          </cell>
          <cell r="M785">
            <v>6</v>
          </cell>
          <cell r="N785">
            <v>2</v>
          </cell>
          <cell r="O785">
            <v>2</v>
          </cell>
          <cell r="P785">
            <v>3</v>
          </cell>
          <cell r="Q785">
            <v>3.5</v>
          </cell>
          <cell r="R785">
            <v>4</v>
          </cell>
          <cell r="S785">
            <v>5</v>
          </cell>
          <cell r="T785">
            <v>21.5</v>
          </cell>
          <cell r="U785">
            <v>17.501999999999999</v>
          </cell>
          <cell r="V785">
            <v>7</v>
          </cell>
          <cell r="W785">
            <v>12.5</v>
          </cell>
          <cell r="X785">
            <v>58.501999999999995</v>
          </cell>
        </row>
        <row r="786">
          <cell r="B786">
            <v>520</v>
          </cell>
          <cell r="C786">
            <v>26</v>
          </cell>
          <cell r="D786" t="str">
            <v>Непромышленные потребители НН</v>
          </cell>
          <cell r="E786">
            <v>1005</v>
          </cell>
          <cell r="F786">
            <v>0</v>
          </cell>
          <cell r="G786">
            <v>0</v>
          </cell>
          <cell r="H786">
            <v>8.5</v>
          </cell>
          <cell r="I786">
            <v>6.5</v>
          </cell>
          <cell r="J786">
            <v>6.5</v>
          </cell>
          <cell r="K786">
            <v>5.5019999999999998</v>
          </cell>
          <cell r="L786">
            <v>6</v>
          </cell>
          <cell r="M786">
            <v>6</v>
          </cell>
          <cell r="N786">
            <v>2</v>
          </cell>
          <cell r="O786">
            <v>2</v>
          </cell>
          <cell r="P786">
            <v>3</v>
          </cell>
          <cell r="Q786">
            <v>3.5</v>
          </cell>
          <cell r="R786">
            <v>4</v>
          </cell>
          <cell r="S786">
            <v>5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</row>
        <row r="787">
          <cell r="B787">
            <v>0</v>
          </cell>
          <cell r="C787">
            <v>12</v>
          </cell>
          <cell r="D787" t="str">
            <v>ИП Манжосова И.А.</v>
          </cell>
          <cell r="E787">
            <v>0</v>
          </cell>
          <cell r="F787">
            <v>0</v>
          </cell>
          <cell r="G787">
            <v>0</v>
          </cell>
          <cell r="H787">
            <v>13</v>
          </cell>
          <cell r="I787">
            <v>10</v>
          </cell>
          <cell r="J787">
            <v>8.5</v>
          </cell>
          <cell r="K787">
            <v>7.5</v>
          </cell>
          <cell r="L787">
            <v>6</v>
          </cell>
          <cell r="M787">
            <v>6</v>
          </cell>
          <cell r="N787">
            <v>6</v>
          </cell>
          <cell r="O787">
            <v>6</v>
          </cell>
          <cell r="P787">
            <v>7</v>
          </cell>
          <cell r="Q787">
            <v>8</v>
          </cell>
          <cell r="R787">
            <v>9</v>
          </cell>
          <cell r="S787">
            <v>11</v>
          </cell>
          <cell r="T787">
            <v>31.5</v>
          </cell>
          <cell r="U787">
            <v>19.5</v>
          </cell>
          <cell r="V787">
            <v>19</v>
          </cell>
          <cell r="W787">
            <v>28</v>
          </cell>
          <cell r="X787">
            <v>98</v>
          </cell>
        </row>
        <row r="788">
          <cell r="B788">
            <v>520</v>
          </cell>
          <cell r="C788">
            <v>26</v>
          </cell>
          <cell r="D788" t="str">
            <v>Непромышленные потребители НН</v>
          </cell>
          <cell r="E788">
            <v>1007</v>
          </cell>
          <cell r="F788">
            <v>0</v>
          </cell>
          <cell r="G788">
            <v>0</v>
          </cell>
          <cell r="H788">
            <v>13</v>
          </cell>
          <cell r="I788">
            <v>10</v>
          </cell>
          <cell r="J788">
            <v>8.5</v>
          </cell>
          <cell r="K788">
            <v>7.5</v>
          </cell>
          <cell r="L788">
            <v>6</v>
          </cell>
          <cell r="M788">
            <v>6</v>
          </cell>
          <cell r="N788">
            <v>6</v>
          </cell>
          <cell r="O788">
            <v>6</v>
          </cell>
          <cell r="P788">
            <v>7</v>
          </cell>
          <cell r="Q788">
            <v>8</v>
          </cell>
          <cell r="R788">
            <v>9</v>
          </cell>
          <cell r="S788">
            <v>11</v>
          </cell>
          <cell r="T788">
            <v>31.5</v>
          </cell>
          <cell r="U788">
            <v>19.5</v>
          </cell>
          <cell r="V788">
            <v>19</v>
          </cell>
          <cell r="W788">
            <v>28</v>
          </cell>
          <cell r="X788">
            <v>98</v>
          </cell>
        </row>
        <row r="789">
          <cell r="B789">
            <v>521</v>
          </cell>
          <cell r="C789">
            <v>26</v>
          </cell>
          <cell r="D789" t="str">
            <v>Непромышленные потребители НН</v>
          </cell>
          <cell r="E789">
            <v>1007</v>
          </cell>
          <cell r="F789">
            <v>0</v>
          </cell>
          <cell r="G789">
            <v>0</v>
          </cell>
          <cell r="H789">
            <v>13</v>
          </cell>
          <cell r="I789">
            <v>10</v>
          </cell>
          <cell r="J789">
            <v>8.5</v>
          </cell>
          <cell r="K789">
            <v>7.5</v>
          </cell>
          <cell r="L789">
            <v>6</v>
          </cell>
          <cell r="M789">
            <v>6</v>
          </cell>
          <cell r="N789">
            <v>6</v>
          </cell>
          <cell r="O789">
            <v>6</v>
          </cell>
          <cell r="P789">
            <v>7</v>
          </cell>
          <cell r="Q789">
            <v>8</v>
          </cell>
          <cell r="R789">
            <v>9</v>
          </cell>
          <cell r="S789">
            <v>11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</row>
        <row r="790">
          <cell r="B790">
            <v>0</v>
          </cell>
          <cell r="C790">
            <v>12</v>
          </cell>
          <cell r="D790" t="str">
            <v>ИП Моргун Л.А.</v>
          </cell>
          <cell r="E790">
            <v>0</v>
          </cell>
          <cell r="F790">
            <v>0</v>
          </cell>
          <cell r="G790">
            <v>0</v>
          </cell>
          <cell r="H790">
            <v>10.3</v>
          </cell>
          <cell r="I790">
            <v>7.8</v>
          </cell>
          <cell r="J790">
            <v>7.1</v>
          </cell>
          <cell r="K790">
            <v>5.37</v>
          </cell>
          <cell r="L790">
            <v>3.6</v>
          </cell>
          <cell r="M790">
            <v>3.1</v>
          </cell>
          <cell r="N790">
            <v>2.95</v>
          </cell>
          <cell r="O790">
            <v>2.85</v>
          </cell>
          <cell r="P790">
            <v>4.9000000000000004</v>
          </cell>
          <cell r="Q790">
            <v>5.25</v>
          </cell>
          <cell r="R790">
            <v>6.5</v>
          </cell>
          <cell r="S790">
            <v>10</v>
          </cell>
          <cell r="T790">
            <v>25.200000000000003</v>
          </cell>
          <cell r="U790">
            <v>12.07</v>
          </cell>
          <cell r="V790">
            <v>10.700000000000001</v>
          </cell>
          <cell r="W790">
            <v>21.75</v>
          </cell>
          <cell r="X790">
            <v>69.72</v>
          </cell>
        </row>
        <row r="791">
          <cell r="B791">
            <v>521</v>
          </cell>
          <cell r="C791">
            <v>26</v>
          </cell>
          <cell r="D791" t="str">
            <v>Непромышленные потребители НН</v>
          </cell>
          <cell r="E791">
            <v>1007</v>
          </cell>
          <cell r="F791">
            <v>0</v>
          </cell>
          <cell r="G791">
            <v>0</v>
          </cell>
          <cell r="H791">
            <v>5</v>
          </cell>
          <cell r="I791">
            <v>3</v>
          </cell>
          <cell r="J791">
            <v>2.1</v>
          </cell>
          <cell r="K791">
            <v>2</v>
          </cell>
          <cell r="L791">
            <v>1</v>
          </cell>
          <cell r="M791">
            <v>1</v>
          </cell>
          <cell r="N791">
            <v>1</v>
          </cell>
          <cell r="O791">
            <v>1</v>
          </cell>
          <cell r="P791">
            <v>2</v>
          </cell>
          <cell r="Q791">
            <v>2</v>
          </cell>
          <cell r="R791">
            <v>3</v>
          </cell>
          <cell r="S791">
            <v>5</v>
          </cell>
          <cell r="T791">
            <v>10.1</v>
          </cell>
          <cell r="U791">
            <v>4</v>
          </cell>
          <cell r="V791">
            <v>4</v>
          </cell>
          <cell r="W791">
            <v>10</v>
          </cell>
          <cell r="X791">
            <v>28.1</v>
          </cell>
        </row>
        <row r="792">
          <cell r="B792">
            <v>517</v>
          </cell>
          <cell r="C792">
            <v>26</v>
          </cell>
          <cell r="D792" t="str">
            <v>Непромышленные потребители НН</v>
          </cell>
          <cell r="E792">
            <v>1007</v>
          </cell>
          <cell r="F792">
            <v>0</v>
          </cell>
          <cell r="G792">
            <v>0</v>
          </cell>
          <cell r="H792">
            <v>5</v>
          </cell>
          <cell r="I792">
            <v>3</v>
          </cell>
          <cell r="J792">
            <v>2.1</v>
          </cell>
          <cell r="K792">
            <v>2</v>
          </cell>
          <cell r="L792">
            <v>1</v>
          </cell>
          <cell r="M792">
            <v>1</v>
          </cell>
          <cell r="N792">
            <v>1</v>
          </cell>
          <cell r="O792">
            <v>1</v>
          </cell>
          <cell r="P792">
            <v>2</v>
          </cell>
          <cell r="Q792">
            <v>2</v>
          </cell>
          <cell r="R792">
            <v>3</v>
          </cell>
          <cell r="S792">
            <v>5</v>
          </cell>
          <cell r="T792">
            <v>10.1</v>
          </cell>
          <cell r="U792">
            <v>4</v>
          </cell>
          <cell r="V792">
            <v>4</v>
          </cell>
          <cell r="W792">
            <v>10</v>
          </cell>
          <cell r="X792">
            <v>28.1</v>
          </cell>
        </row>
        <row r="793">
          <cell r="B793">
            <v>522</v>
          </cell>
          <cell r="C793">
            <v>27</v>
          </cell>
          <cell r="D793" t="str">
            <v>Непромышленные потребители НН</v>
          </cell>
          <cell r="E793">
            <v>1007</v>
          </cell>
          <cell r="F793">
            <v>1004</v>
          </cell>
          <cell r="G793">
            <v>1001</v>
          </cell>
          <cell r="H793">
            <v>1.3</v>
          </cell>
          <cell r="I793">
            <v>1.3</v>
          </cell>
          <cell r="J793">
            <v>1</v>
          </cell>
          <cell r="K793">
            <v>1.27</v>
          </cell>
          <cell r="L793">
            <v>1</v>
          </cell>
          <cell r="M793">
            <v>0.5</v>
          </cell>
          <cell r="N793">
            <v>0.35</v>
          </cell>
          <cell r="O793">
            <v>0.35</v>
          </cell>
          <cell r="P793">
            <v>0.3</v>
          </cell>
          <cell r="Q793">
            <v>0.45</v>
          </cell>
          <cell r="R793">
            <v>0.5</v>
          </cell>
          <cell r="S793">
            <v>1</v>
          </cell>
          <cell r="T793">
            <v>3.6</v>
          </cell>
          <cell r="U793">
            <v>2.77</v>
          </cell>
          <cell r="V793">
            <v>1</v>
          </cell>
          <cell r="W793">
            <v>1.95</v>
          </cell>
          <cell r="X793">
            <v>9.32</v>
          </cell>
        </row>
        <row r="794">
          <cell r="B794">
            <v>0</v>
          </cell>
          <cell r="C794">
            <v>28</v>
          </cell>
          <cell r="D794" t="str">
            <v>ИП Мусихин С.Г.</v>
          </cell>
          <cell r="E794">
            <v>1007</v>
          </cell>
          <cell r="F794">
            <v>1012</v>
          </cell>
          <cell r="G794">
            <v>0</v>
          </cell>
          <cell r="H794">
            <v>7</v>
          </cell>
          <cell r="I794">
            <v>5</v>
          </cell>
          <cell r="J794">
            <v>4.5</v>
          </cell>
          <cell r="K794">
            <v>4.5</v>
          </cell>
          <cell r="L794">
            <v>3</v>
          </cell>
          <cell r="M794">
            <v>3</v>
          </cell>
          <cell r="N794">
            <v>3</v>
          </cell>
          <cell r="O794">
            <v>3</v>
          </cell>
          <cell r="P794">
            <v>3</v>
          </cell>
          <cell r="Q794">
            <v>3.5</v>
          </cell>
          <cell r="R794">
            <v>4</v>
          </cell>
          <cell r="S794">
            <v>5</v>
          </cell>
          <cell r="T794">
            <v>16.5</v>
          </cell>
          <cell r="U794">
            <v>10.5</v>
          </cell>
          <cell r="V794">
            <v>9</v>
          </cell>
          <cell r="W794">
            <v>12.5</v>
          </cell>
          <cell r="X794">
            <v>48.5</v>
          </cell>
        </row>
        <row r="795">
          <cell r="B795">
            <v>522</v>
          </cell>
          <cell r="C795">
            <v>26</v>
          </cell>
          <cell r="D795" t="str">
            <v>Непромышленные потребители НН</v>
          </cell>
          <cell r="E795">
            <v>0</v>
          </cell>
          <cell r="F795">
            <v>0</v>
          </cell>
          <cell r="G795">
            <v>0</v>
          </cell>
          <cell r="H795">
            <v>7</v>
          </cell>
          <cell r="I795">
            <v>5</v>
          </cell>
          <cell r="J795">
            <v>4.5</v>
          </cell>
          <cell r="K795">
            <v>4.5</v>
          </cell>
          <cell r="L795">
            <v>3</v>
          </cell>
          <cell r="M795">
            <v>3</v>
          </cell>
          <cell r="N795">
            <v>3</v>
          </cell>
          <cell r="O795">
            <v>3</v>
          </cell>
          <cell r="P795">
            <v>3</v>
          </cell>
          <cell r="Q795">
            <v>3.5</v>
          </cell>
          <cell r="R795">
            <v>4</v>
          </cell>
          <cell r="S795">
            <v>5</v>
          </cell>
          <cell r="T795">
            <v>16.5</v>
          </cell>
          <cell r="U795">
            <v>10.5</v>
          </cell>
          <cell r="V795">
            <v>9</v>
          </cell>
          <cell r="W795">
            <v>12.5</v>
          </cell>
          <cell r="X795">
            <v>48.5</v>
          </cell>
        </row>
        <row r="796">
          <cell r="B796">
            <v>523</v>
          </cell>
          <cell r="C796">
            <v>26</v>
          </cell>
          <cell r="D796" t="str">
            <v>Непромышленные потребители НН</v>
          </cell>
          <cell r="E796">
            <v>0</v>
          </cell>
          <cell r="F796">
            <v>0</v>
          </cell>
          <cell r="G796">
            <v>0</v>
          </cell>
          <cell r="H796">
            <v>7</v>
          </cell>
          <cell r="I796">
            <v>5</v>
          </cell>
          <cell r="J796">
            <v>4.5</v>
          </cell>
          <cell r="K796">
            <v>4.5</v>
          </cell>
          <cell r="L796">
            <v>3</v>
          </cell>
          <cell r="M796">
            <v>3</v>
          </cell>
          <cell r="N796">
            <v>3</v>
          </cell>
          <cell r="O796">
            <v>3</v>
          </cell>
          <cell r="P796">
            <v>3</v>
          </cell>
          <cell r="Q796">
            <v>3.5</v>
          </cell>
          <cell r="R796">
            <v>4</v>
          </cell>
          <cell r="S796">
            <v>5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</row>
        <row r="797">
          <cell r="B797">
            <v>0</v>
          </cell>
          <cell r="C797">
            <v>12</v>
          </cell>
          <cell r="D797" t="str">
            <v>ИП Осадчук Е. Ю.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</row>
        <row r="798">
          <cell r="B798">
            <v>523</v>
          </cell>
          <cell r="C798">
            <v>26</v>
          </cell>
          <cell r="D798" t="str">
            <v>Непромышленные потребители НН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</row>
        <row r="799">
          <cell r="B799">
            <v>524</v>
          </cell>
          <cell r="C799">
            <v>26</v>
          </cell>
          <cell r="D799" t="str">
            <v>Непромышленные потребители НН</v>
          </cell>
          <cell r="E799">
            <v>0</v>
          </cell>
          <cell r="F799">
            <v>0</v>
          </cell>
          <cell r="G799">
            <v>0</v>
          </cell>
          <cell r="H799">
            <v>12</v>
          </cell>
          <cell r="I799">
            <v>8</v>
          </cell>
          <cell r="J799">
            <v>8</v>
          </cell>
          <cell r="K799">
            <v>7</v>
          </cell>
          <cell r="L799">
            <v>9</v>
          </cell>
          <cell r="M799">
            <v>8</v>
          </cell>
          <cell r="N799">
            <v>8</v>
          </cell>
          <cell r="O799">
            <v>12</v>
          </cell>
          <cell r="P799">
            <v>12</v>
          </cell>
          <cell r="Q799">
            <v>12</v>
          </cell>
          <cell r="R799">
            <v>12</v>
          </cell>
          <cell r="S799">
            <v>12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</row>
        <row r="800">
          <cell r="B800">
            <v>0</v>
          </cell>
          <cell r="C800">
            <v>12</v>
          </cell>
          <cell r="D800" t="str">
            <v>КС и ЭГ "Катран"</v>
          </cell>
          <cell r="E800">
            <v>0</v>
          </cell>
          <cell r="F800">
            <v>0</v>
          </cell>
          <cell r="G800">
            <v>0</v>
          </cell>
          <cell r="H800">
            <v>12</v>
          </cell>
          <cell r="I800">
            <v>8</v>
          </cell>
          <cell r="J800">
            <v>8</v>
          </cell>
          <cell r="K800">
            <v>7</v>
          </cell>
          <cell r="L800">
            <v>9</v>
          </cell>
          <cell r="M800">
            <v>8</v>
          </cell>
          <cell r="N800">
            <v>8</v>
          </cell>
          <cell r="O800">
            <v>12</v>
          </cell>
          <cell r="P800">
            <v>12</v>
          </cell>
          <cell r="Q800">
            <v>12</v>
          </cell>
          <cell r="R800">
            <v>12</v>
          </cell>
          <cell r="S800">
            <v>12</v>
          </cell>
          <cell r="T800">
            <v>28</v>
          </cell>
          <cell r="U800">
            <v>24</v>
          </cell>
          <cell r="V800">
            <v>32</v>
          </cell>
          <cell r="W800">
            <v>36</v>
          </cell>
          <cell r="X800">
            <v>120</v>
          </cell>
        </row>
        <row r="801">
          <cell r="B801">
            <v>524</v>
          </cell>
          <cell r="C801">
            <v>135</v>
          </cell>
          <cell r="D801" t="str">
            <v>Потреб. прирав. к населению (скидка 12% согл. решения РЭК № 200) СН2</v>
          </cell>
          <cell r="E801">
            <v>1005</v>
          </cell>
          <cell r="F801">
            <v>0</v>
          </cell>
          <cell r="G801">
            <v>0</v>
          </cell>
          <cell r="H801">
            <v>12</v>
          </cell>
          <cell r="I801">
            <v>8</v>
          </cell>
          <cell r="J801">
            <v>8</v>
          </cell>
          <cell r="K801">
            <v>7</v>
          </cell>
          <cell r="L801">
            <v>9</v>
          </cell>
          <cell r="M801">
            <v>8</v>
          </cell>
          <cell r="N801">
            <v>8</v>
          </cell>
          <cell r="O801">
            <v>12</v>
          </cell>
          <cell r="P801">
            <v>12</v>
          </cell>
          <cell r="Q801">
            <v>12</v>
          </cell>
          <cell r="R801">
            <v>12</v>
          </cell>
          <cell r="S801">
            <v>12</v>
          </cell>
          <cell r="T801">
            <v>28</v>
          </cell>
          <cell r="U801">
            <v>24</v>
          </cell>
          <cell r="V801">
            <v>32</v>
          </cell>
          <cell r="W801">
            <v>36</v>
          </cell>
          <cell r="X801">
            <v>120</v>
          </cell>
        </row>
        <row r="802">
          <cell r="B802">
            <v>525</v>
          </cell>
          <cell r="C802">
            <v>135</v>
          </cell>
          <cell r="D802" t="str">
            <v>Потреб. прирав. к населению (скидка 12% согл. решения РЭК № 200) СН2</v>
          </cell>
          <cell r="E802">
            <v>1005</v>
          </cell>
          <cell r="F802">
            <v>0</v>
          </cell>
          <cell r="G802">
            <v>0</v>
          </cell>
          <cell r="H802">
            <v>12</v>
          </cell>
          <cell r="I802">
            <v>8</v>
          </cell>
          <cell r="J802">
            <v>8</v>
          </cell>
          <cell r="K802">
            <v>7</v>
          </cell>
          <cell r="L802">
            <v>9</v>
          </cell>
          <cell r="M802">
            <v>8</v>
          </cell>
          <cell r="N802">
            <v>8</v>
          </cell>
          <cell r="O802">
            <v>12</v>
          </cell>
          <cell r="P802">
            <v>12</v>
          </cell>
          <cell r="Q802">
            <v>12</v>
          </cell>
          <cell r="R802">
            <v>12</v>
          </cell>
          <cell r="S802">
            <v>12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</row>
        <row r="803">
          <cell r="B803">
            <v>0</v>
          </cell>
          <cell r="C803">
            <v>12</v>
          </cell>
          <cell r="D803" t="str">
            <v>ИП Пуляева Л. В.</v>
          </cell>
          <cell r="E803">
            <v>0</v>
          </cell>
          <cell r="F803">
            <v>0</v>
          </cell>
          <cell r="G803">
            <v>0</v>
          </cell>
          <cell r="H803">
            <v>4.5</v>
          </cell>
          <cell r="I803">
            <v>4.5</v>
          </cell>
          <cell r="J803">
            <v>3</v>
          </cell>
          <cell r="K803">
            <v>3.5</v>
          </cell>
          <cell r="L803">
            <v>2.1</v>
          </cell>
          <cell r="M803">
            <v>4.2480000000000002</v>
          </cell>
          <cell r="N803">
            <v>3.4870000000000001</v>
          </cell>
          <cell r="O803">
            <v>3.4220000000000002</v>
          </cell>
          <cell r="P803">
            <v>3.242</v>
          </cell>
          <cell r="Q803">
            <v>3.5</v>
          </cell>
          <cell r="R803">
            <v>4</v>
          </cell>
          <cell r="S803">
            <v>4.5</v>
          </cell>
          <cell r="T803">
            <v>12</v>
          </cell>
          <cell r="U803">
            <v>9.847999999999999</v>
          </cell>
          <cell r="V803">
            <v>10.151</v>
          </cell>
          <cell r="W803">
            <v>12</v>
          </cell>
          <cell r="X803">
            <v>43.999000000000002</v>
          </cell>
        </row>
        <row r="804">
          <cell r="B804">
            <v>525</v>
          </cell>
          <cell r="C804">
            <v>26</v>
          </cell>
          <cell r="D804" t="str">
            <v>Непромышленные потребители НН</v>
          </cell>
          <cell r="E804">
            <v>1007</v>
          </cell>
          <cell r="F804">
            <v>1012</v>
          </cell>
          <cell r="G804">
            <v>0</v>
          </cell>
          <cell r="H804">
            <v>4.5</v>
          </cell>
          <cell r="I804">
            <v>4.5</v>
          </cell>
          <cell r="J804">
            <v>3</v>
          </cell>
          <cell r="K804">
            <v>3.5</v>
          </cell>
          <cell r="L804">
            <v>2.1</v>
          </cell>
          <cell r="M804">
            <v>4.2480000000000002</v>
          </cell>
          <cell r="N804">
            <v>3.4870000000000001</v>
          </cell>
          <cell r="O804">
            <v>3.4220000000000002</v>
          </cell>
          <cell r="P804">
            <v>3.242</v>
          </cell>
          <cell r="Q804">
            <v>3.5</v>
          </cell>
          <cell r="R804">
            <v>4</v>
          </cell>
          <cell r="S804">
            <v>4.5</v>
          </cell>
          <cell r="T804">
            <v>12</v>
          </cell>
          <cell r="U804">
            <v>9.847999999999999</v>
          </cell>
          <cell r="V804">
            <v>10.151</v>
          </cell>
          <cell r="W804">
            <v>12</v>
          </cell>
          <cell r="X804">
            <v>43.999000000000002</v>
          </cell>
        </row>
        <row r="805">
          <cell r="B805">
            <v>526</v>
          </cell>
          <cell r="C805">
            <v>26</v>
          </cell>
          <cell r="D805" t="str">
            <v>Непромышленные потребители НН</v>
          </cell>
          <cell r="E805">
            <v>1007</v>
          </cell>
          <cell r="F805">
            <v>1012</v>
          </cell>
          <cell r="G805">
            <v>0</v>
          </cell>
          <cell r="H805">
            <v>4.5</v>
          </cell>
          <cell r="I805">
            <v>4.5</v>
          </cell>
          <cell r="J805">
            <v>3</v>
          </cell>
          <cell r="K805">
            <v>3.5</v>
          </cell>
          <cell r="L805">
            <v>2.1</v>
          </cell>
          <cell r="M805">
            <v>4.2480000000000002</v>
          </cell>
          <cell r="N805">
            <v>3.4870000000000001</v>
          </cell>
          <cell r="O805">
            <v>3.4220000000000002</v>
          </cell>
          <cell r="P805">
            <v>3.242</v>
          </cell>
          <cell r="Q805">
            <v>3.5</v>
          </cell>
          <cell r="R805">
            <v>4</v>
          </cell>
          <cell r="S805">
            <v>4.5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</row>
        <row r="806">
          <cell r="B806">
            <v>0</v>
          </cell>
          <cell r="C806">
            <v>27</v>
          </cell>
          <cell r="D806" t="str">
            <v>ИП Руфуллаев Ш.Н.</v>
          </cell>
          <cell r="E806">
            <v>0</v>
          </cell>
          <cell r="F806">
            <v>0</v>
          </cell>
          <cell r="G806">
            <v>0</v>
          </cell>
          <cell r="H806">
            <v>1.4</v>
          </cell>
          <cell r="I806">
            <v>1.4</v>
          </cell>
          <cell r="J806">
            <v>1.4</v>
          </cell>
          <cell r="K806">
            <v>1</v>
          </cell>
          <cell r="L806">
            <v>1</v>
          </cell>
          <cell r="M806">
            <v>0.89999999999999991</v>
          </cell>
          <cell r="N806">
            <v>0.89999999999999991</v>
          </cell>
          <cell r="O806">
            <v>0.89999999999999991</v>
          </cell>
          <cell r="P806">
            <v>1.1000000000000001</v>
          </cell>
          <cell r="Q806">
            <v>1.1000000000000001</v>
          </cell>
          <cell r="R806">
            <v>1.1000000000000001</v>
          </cell>
          <cell r="S806">
            <v>1.4</v>
          </cell>
          <cell r="T806">
            <v>4.1999999999999993</v>
          </cell>
          <cell r="U806">
            <v>2.9</v>
          </cell>
          <cell r="V806">
            <v>2.9</v>
          </cell>
          <cell r="W806">
            <v>3.6</v>
          </cell>
          <cell r="X806">
            <v>13.6</v>
          </cell>
        </row>
        <row r="807">
          <cell r="B807">
            <v>526</v>
          </cell>
          <cell r="C807">
            <v>26</v>
          </cell>
          <cell r="D807" t="str">
            <v>Непромышленные потребители НН</v>
          </cell>
          <cell r="E807">
            <v>1007</v>
          </cell>
          <cell r="F807">
            <v>1004</v>
          </cell>
          <cell r="G807">
            <v>0</v>
          </cell>
          <cell r="H807">
            <v>1</v>
          </cell>
          <cell r="I807">
            <v>1</v>
          </cell>
          <cell r="J807">
            <v>1</v>
          </cell>
          <cell r="K807">
            <v>0.7</v>
          </cell>
          <cell r="L807">
            <v>0.7</v>
          </cell>
          <cell r="M807">
            <v>0.6</v>
          </cell>
          <cell r="N807">
            <v>0.6</v>
          </cell>
          <cell r="O807">
            <v>0.6</v>
          </cell>
          <cell r="P807">
            <v>0.7</v>
          </cell>
          <cell r="Q807">
            <v>0.7</v>
          </cell>
          <cell r="R807">
            <v>0.7</v>
          </cell>
          <cell r="S807">
            <v>1</v>
          </cell>
          <cell r="T807">
            <v>3</v>
          </cell>
          <cell r="U807">
            <v>2</v>
          </cell>
          <cell r="V807">
            <v>1.9</v>
          </cell>
          <cell r="W807">
            <v>2.4</v>
          </cell>
          <cell r="X807">
            <v>9.2999999999999989</v>
          </cell>
        </row>
        <row r="808">
          <cell r="B808">
            <v>527</v>
          </cell>
          <cell r="C808">
            <v>26</v>
          </cell>
          <cell r="D808" t="str">
            <v>Непромышленные потребители НН</v>
          </cell>
          <cell r="E808">
            <v>1007</v>
          </cell>
          <cell r="F808">
            <v>1004</v>
          </cell>
          <cell r="G808">
            <v>0</v>
          </cell>
          <cell r="H808">
            <v>1</v>
          </cell>
          <cell r="I808">
            <v>1</v>
          </cell>
          <cell r="J808">
            <v>1</v>
          </cell>
          <cell r="K808">
            <v>0.7</v>
          </cell>
          <cell r="L808">
            <v>0.7</v>
          </cell>
          <cell r="M808">
            <v>0.6</v>
          </cell>
          <cell r="N808">
            <v>0.6</v>
          </cell>
          <cell r="O808">
            <v>0.6</v>
          </cell>
          <cell r="P808">
            <v>0.7</v>
          </cell>
          <cell r="Q808">
            <v>0.7</v>
          </cell>
          <cell r="R808">
            <v>0.7</v>
          </cell>
          <cell r="S808">
            <v>1</v>
          </cell>
          <cell r="T808">
            <v>3</v>
          </cell>
          <cell r="U808">
            <v>2</v>
          </cell>
          <cell r="V808">
            <v>1.9</v>
          </cell>
          <cell r="W808">
            <v>2.4</v>
          </cell>
          <cell r="X808">
            <v>9.2999999999999989</v>
          </cell>
        </row>
        <row r="809">
          <cell r="B809">
            <v>0</v>
          </cell>
          <cell r="C809">
            <v>27</v>
          </cell>
          <cell r="D809" t="str">
            <v>ИП Шерстюк М. А.</v>
          </cell>
          <cell r="E809">
            <v>1007</v>
          </cell>
          <cell r="F809">
            <v>1012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</row>
        <row r="810">
          <cell r="B810">
            <v>527</v>
          </cell>
          <cell r="C810">
            <v>26</v>
          </cell>
          <cell r="D810" t="str">
            <v>Непромышленные потребители НН</v>
          </cell>
          <cell r="E810">
            <v>1007</v>
          </cell>
          <cell r="F810">
            <v>1012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</row>
        <row r="811">
          <cell r="B811">
            <v>528</v>
          </cell>
          <cell r="C811">
            <v>26</v>
          </cell>
          <cell r="D811" t="str">
            <v>Непромышленные потребители НН</v>
          </cell>
          <cell r="E811">
            <v>1007</v>
          </cell>
          <cell r="F811">
            <v>1012</v>
          </cell>
          <cell r="G811">
            <v>0</v>
          </cell>
          <cell r="H811">
            <v>0.5</v>
          </cell>
          <cell r="I811">
            <v>0.5</v>
          </cell>
          <cell r="J811">
            <v>0.5</v>
          </cell>
          <cell r="K811">
            <v>0.5</v>
          </cell>
          <cell r="L811">
            <v>0.5</v>
          </cell>
          <cell r="M811">
            <v>0.5</v>
          </cell>
          <cell r="N811">
            <v>0.5</v>
          </cell>
          <cell r="O811">
            <v>0.5</v>
          </cell>
          <cell r="P811">
            <v>0.5</v>
          </cell>
          <cell r="Q811">
            <v>0.5</v>
          </cell>
          <cell r="R811">
            <v>0.5</v>
          </cell>
          <cell r="S811">
            <v>0.5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</row>
        <row r="812">
          <cell r="B812">
            <v>0</v>
          </cell>
          <cell r="C812">
            <v>12</v>
          </cell>
          <cell r="D812" t="str">
            <v>ИП Третьяк О. В.</v>
          </cell>
          <cell r="E812">
            <v>0</v>
          </cell>
          <cell r="F812">
            <v>0</v>
          </cell>
          <cell r="G812">
            <v>0</v>
          </cell>
          <cell r="H812">
            <v>0.5</v>
          </cell>
          <cell r="I812">
            <v>0.5</v>
          </cell>
          <cell r="J812">
            <v>0.5</v>
          </cell>
          <cell r="K812">
            <v>0.5</v>
          </cell>
          <cell r="L812">
            <v>0.5</v>
          </cell>
          <cell r="M812">
            <v>0.5</v>
          </cell>
          <cell r="N812">
            <v>0.5</v>
          </cell>
          <cell r="O812">
            <v>0.5</v>
          </cell>
          <cell r="P812">
            <v>0.5</v>
          </cell>
          <cell r="Q812">
            <v>0.5</v>
          </cell>
          <cell r="R812">
            <v>0.5</v>
          </cell>
          <cell r="S812">
            <v>0.5</v>
          </cell>
          <cell r="T812">
            <v>1.5</v>
          </cell>
          <cell r="U812">
            <v>1.5</v>
          </cell>
          <cell r="V812">
            <v>1.5</v>
          </cell>
          <cell r="W812">
            <v>1.5</v>
          </cell>
          <cell r="X812">
            <v>6</v>
          </cell>
        </row>
        <row r="813">
          <cell r="B813">
            <v>528</v>
          </cell>
          <cell r="C813">
            <v>11</v>
          </cell>
          <cell r="D813" t="str">
            <v>Пром. до 750 кВА   ВН</v>
          </cell>
          <cell r="E813">
            <v>0</v>
          </cell>
          <cell r="F813">
            <v>0</v>
          </cell>
          <cell r="G813">
            <v>0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</row>
        <row r="814">
          <cell r="B814">
            <v>529</v>
          </cell>
          <cell r="C814">
            <v>11</v>
          </cell>
          <cell r="D814" t="str">
            <v>Пром. до 750 кВА   ВН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</row>
        <row r="815">
          <cell r="B815">
            <v>0</v>
          </cell>
          <cell r="C815">
            <v>26</v>
          </cell>
          <cell r="D815" t="str">
            <v>ИП Шаблевская</v>
          </cell>
          <cell r="E815">
            <v>1007</v>
          </cell>
          <cell r="F815">
            <v>1012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</row>
        <row r="816">
          <cell r="B816">
            <v>529</v>
          </cell>
          <cell r="C816">
            <v>11</v>
          </cell>
          <cell r="D816" t="str">
            <v>Пром. до 750 кВА   ВН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</row>
        <row r="817">
          <cell r="B817">
            <v>530</v>
          </cell>
          <cell r="C817">
            <v>11</v>
          </cell>
          <cell r="D817" t="str">
            <v>Пром. до 750 кВА   ВН</v>
          </cell>
          <cell r="E817">
            <v>0</v>
          </cell>
          <cell r="F817">
            <v>0</v>
          </cell>
          <cell r="G817">
            <v>0</v>
          </cell>
          <cell r="H817">
            <v>0.11</v>
          </cell>
          <cell r="I817">
            <v>0.11</v>
          </cell>
          <cell r="J817">
            <v>0.11</v>
          </cell>
          <cell r="K817">
            <v>0.1</v>
          </cell>
          <cell r="L817">
            <v>0.1</v>
          </cell>
          <cell r="M817">
            <v>0.08</v>
          </cell>
          <cell r="N817">
            <v>0.08</v>
          </cell>
          <cell r="O817">
            <v>0.11</v>
          </cell>
          <cell r="P817">
            <v>0.11</v>
          </cell>
          <cell r="Q817">
            <v>0.12</v>
          </cell>
          <cell r="R817">
            <v>0.12</v>
          </cell>
          <cell r="S817">
            <v>0.12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</row>
        <row r="818">
          <cell r="B818">
            <v>0</v>
          </cell>
          <cell r="C818">
            <v>12</v>
          </cell>
          <cell r="D818" t="str">
            <v>ИП Шагута В.И.</v>
          </cell>
          <cell r="E818">
            <v>0</v>
          </cell>
          <cell r="F818">
            <v>0</v>
          </cell>
          <cell r="G818">
            <v>0</v>
          </cell>
          <cell r="H818">
            <v>0.11</v>
          </cell>
          <cell r="I818">
            <v>0.11</v>
          </cell>
          <cell r="J818">
            <v>0.11</v>
          </cell>
          <cell r="K818">
            <v>0.1</v>
          </cell>
          <cell r="L818">
            <v>0.1</v>
          </cell>
          <cell r="M818">
            <v>0.08</v>
          </cell>
          <cell r="N818">
            <v>0.08</v>
          </cell>
          <cell r="O818">
            <v>0.11</v>
          </cell>
          <cell r="P818">
            <v>0.11</v>
          </cell>
          <cell r="Q818">
            <v>0.12</v>
          </cell>
          <cell r="R818">
            <v>0.12</v>
          </cell>
          <cell r="S818">
            <v>0.12</v>
          </cell>
          <cell r="T818">
            <v>0.33</v>
          </cell>
          <cell r="U818">
            <v>0.28000000000000003</v>
          </cell>
          <cell r="V818">
            <v>0.3</v>
          </cell>
          <cell r="W818">
            <v>0.36</v>
          </cell>
          <cell r="X818">
            <v>1.27</v>
          </cell>
        </row>
        <row r="819">
          <cell r="B819">
            <v>530</v>
          </cell>
          <cell r="C819">
            <v>11</v>
          </cell>
          <cell r="D819" t="str">
            <v>Пром. до 750 кВА   ВН</v>
          </cell>
          <cell r="E819">
            <v>0</v>
          </cell>
          <cell r="F819">
            <v>0</v>
          </cell>
          <cell r="G819">
            <v>0</v>
          </cell>
          <cell r="H819">
            <v>0.11</v>
          </cell>
          <cell r="I819">
            <v>0.11</v>
          </cell>
          <cell r="J819">
            <v>0.11</v>
          </cell>
          <cell r="K819">
            <v>0.1</v>
          </cell>
          <cell r="L819">
            <v>0.1</v>
          </cell>
          <cell r="M819">
            <v>0.08</v>
          </cell>
          <cell r="N819">
            <v>0.08</v>
          </cell>
          <cell r="O819">
            <v>0.11</v>
          </cell>
          <cell r="P819">
            <v>0.11</v>
          </cell>
          <cell r="Q819">
            <v>0.12</v>
          </cell>
          <cell r="R819">
            <v>0.12</v>
          </cell>
          <cell r="S819">
            <v>0.12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</row>
        <row r="820">
          <cell r="B820">
            <v>531</v>
          </cell>
          <cell r="C820">
            <v>11</v>
          </cell>
          <cell r="D820" t="str">
            <v>Пром. до 750 кВА   ВН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</row>
        <row r="821">
          <cell r="B821">
            <v>0</v>
          </cell>
          <cell r="C821">
            <v>26</v>
          </cell>
          <cell r="D821" t="str">
            <v>ГСК  "Автомобилист - Надым"</v>
          </cell>
          <cell r="E821">
            <v>1007</v>
          </cell>
          <cell r="F821">
            <v>1004</v>
          </cell>
          <cell r="G821">
            <v>1012</v>
          </cell>
          <cell r="H821">
            <v>1</v>
          </cell>
          <cell r="I821">
            <v>1</v>
          </cell>
          <cell r="J821">
            <v>1</v>
          </cell>
          <cell r="K821">
            <v>0.5</v>
          </cell>
          <cell r="L821">
            <v>0.5</v>
          </cell>
          <cell r="M821">
            <v>0.4</v>
          </cell>
          <cell r="N821">
            <v>0.3</v>
          </cell>
          <cell r="O821">
            <v>0.3</v>
          </cell>
          <cell r="P821">
            <v>0.3</v>
          </cell>
          <cell r="Q821">
            <v>0.5</v>
          </cell>
          <cell r="R821">
            <v>1</v>
          </cell>
          <cell r="S821">
            <v>1</v>
          </cell>
          <cell r="T821">
            <v>3</v>
          </cell>
          <cell r="U821">
            <v>1.4</v>
          </cell>
          <cell r="V821">
            <v>0.89999999999999991</v>
          </cell>
          <cell r="W821">
            <v>2.5</v>
          </cell>
          <cell r="X821">
            <v>7.8</v>
          </cell>
        </row>
        <row r="822">
          <cell r="B822">
            <v>531</v>
          </cell>
          <cell r="C822">
            <v>135</v>
          </cell>
          <cell r="D822" t="str">
            <v>Потреб. прирав. к населению (скидка 12% согл. решения РЭК № 200) СН2</v>
          </cell>
          <cell r="E822">
            <v>1007</v>
          </cell>
          <cell r="F822">
            <v>0</v>
          </cell>
          <cell r="G822">
            <v>0</v>
          </cell>
          <cell r="H822">
            <v>1</v>
          </cell>
          <cell r="I822">
            <v>1</v>
          </cell>
          <cell r="J822">
            <v>1</v>
          </cell>
          <cell r="K822">
            <v>0.5</v>
          </cell>
          <cell r="L822">
            <v>0.5</v>
          </cell>
          <cell r="M822">
            <v>0.4</v>
          </cell>
          <cell r="N822">
            <v>0.3</v>
          </cell>
          <cell r="O822">
            <v>0.3</v>
          </cell>
          <cell r="P822">
            <v>0.3</v>
          </cell>
          <cell r="Q822">
            <v>0.5</v>
          </cell>
          <cell r="R822">
            <v>1</v>
          </cell>
          <cell r="S822">
            <v>1</v>
          </cell>
          <cell r="T822">
            <v>3</v>
          </cell>
          <cell r="U822">
            <v>1.4</v>
          </cell>
          <cell r="V822">
            <v>0.89999999999999991</v>
          </cell>
          <cell r="W822">
            <v>2.5</v>
          </cell>
          <cell r="X822">
            <v>7.8</v>
          </cell>
        </row>
        <row r="823">
          <cell r="B823">
            <v>532</v>
          </cell>
          <cell r="C823">
            <v>135</v>
          </cell>
          <cell r="D823" t="str">
            <v>Потреб. прирав. к населению (скидка 12% согл. решения РЭК № 200) СН2</v>
          </cell>
          <cell r="E823">
            <v>1007</v>
          </cell>
          <cell r="F823">
            <v>0</v>
          </cell>
          <cell r="G823">
            <v>0</v>
          </cell>
          <cell r="H823">
            <v>1</v>
          </cell>
          <cell r="I823">
            <v>1</v>
          </cell>
          <cell r="J823">
            <v>1</v>
          </cell>
          <cell r="K823">
            <v>0.5</v>
          </cell>
          <cell r="L823">
            <v>0.5</v>
          </cell>
          <cell r="M823">
            <v>0.4</v>
          </cell>
          <cell r="N823">
            <v>0.3</v>
          </cell>
          <cell r="O823">
            <v>0.3</v>
          </cell>
          <cell r="P823">
            <v>0.3</v>
          </cell>
          <cell r="Q823">
            <v>0.5</v>
          </cell>
          <cell r="R823">
            <v>1</v>
          </cell>
          <cell r="S823">
            <v>1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</row>
        <row r="824">
          <cell r="B824">
            <v>0</v>
          </cell>
          <cell r="C824">
            <v>12</v>
          </cell>
          <cell r="D824" t="str">
            <v>ГСК  "Гидрант"</v>
          </cell>
          <cell r="E824">
            <v>0</v>
          </cell>
          <cell r="F824">
            <v>0</v>
          </cell>
          <cell r="G824">
            <v>0</v>
          </cell>
          <cell r="H824">
            <v>2.5</v>
          </cell>
          <cell r="I824">
            <v>1.5</v>
          </cell>
          <cell r="J824">
            <v>1.5</v>
          </cell>
          <cell r="K824">
            <v>1.1000000000000001</v>
          </cell>
          <cell r="L824">
            <v>1.1000000000000001</v>
          </cell>
          <cell r="M824">
            <v>0.6</v>
          </cell>
          <cell r="N824">
            <v>0.5</v>
          </cell>
          <cell r="O824">
            <v>0.5</v>
          </cell>
          <cell r="P824">
            <v>1</v>
          </cell>
          <cell r="Q824">
            <v>1.5</v>
          </cell>
          <cell r="R824">
            <v>1.5</v>
          </cell>
          <cell r="S824">
            <v>2.2999999999999998</v>
          </cell>
          <cell r="T824">
            <v>5.5</v>
          </cell>
          <cell r="U824">
            <v>2.8000000000000003</v>
          </cell>
          <cell r="V824">
            <v>2</v>
          </cell>
          <cell r="W824">
            <v>5.3</v>
          </cell>
          <cell r="X824">
            <v>15.599999999999998</v>
          </cell>
        </row>
        <row r="825">
          <cell r="B825">
            <v>532</v>
          </cell>
          <cell r="C825">
            <v>135</v>
          </cell>
          <cell r="D825" t="str">
            <v>Потреб. прирав. к населению (скидка 12% согл. решения РЭК № 200) СН2</v>
          </cell>
          <cell r="E825">
            <v>1007</v>
          </cell>
          <cell r="F825">
            <v>0</v>
          </cell>
          <cell r="G825">
            <v>0</v>
          </cell>
          <cell r="H825">
            <v>2.5</v>
          </cell>
          <cell r="I825">
            <v>1.5</v>
          </cell>
          <cell r="J825">
            <v>1.5</v>
          </cell>
          <cell r="K825">
            <v>1.1000000000000001</v>
          </cell>
          <cell r="L825">
            <v>1.1000000000000001</v>
          </cell>
          <cell r="M825">
            <v>0.6</v>
          </cell>
          <cell r="N825">
            <v>0.5</v>
          </cell>
          <cell r="O825">
            <v>0.5</v>
          </cell>
          <cell r="P825">
            <v>1</v>
          </cell>
          <cell r="Q825">
            <v>1.5</v>
          </cell>
          <cell r="R825">
            <v>1.5</v>
          </cell>
          <cell r="S825">
            <v>2.2999999999999998</v>
          </cell>
          <cell r="T825">
            <v>5.5</v>
          </cell>
          <cell r="U825">
            <v>2.8000000000000003</v>
          </cell>
          <cell r="V825">
            <v>2</v>
          </cell>
          <cell r="W825">
            <v>5.3</v>
          </cell>
          <cell r="X825">
            <v>15.599999999999998</v>
          </cell>
        </row>
        <row r="826">
          <cell r="B826">
            <v>533</v>
          </cell>
          <cell r="C826">
            <v>135</v>
          </cell>
          <cell r="D826" t="str">
            <v>Потреб. прирав. к населению (скидка 12% согл. решения РЭК № 200) СН2</v>
          </cell>
          <cell r="E826">
            <v>1007</v>
          </cell>
          <cell r="F826">
            <v>0</v>
          </cell>
          <cell r="G826">
            <v>0</v>
          </cell>
          <cell r="H826">
            <v>2.5</v>
          </cell>
          <cell r="I826">
            <v>1.5</v>
          </cell>
          <cell r="J826">
            <v>1.5</v>
          </cell>
          <cell r="K826">
            <v>1.1000000000000001</v>
          </cell>
          <cell r="L826">
            <v>1.1000000000000001</v>
          </cell>
          <cell r="M826">
            <v>0.6</v>
          </cell>
          <cell r="N826">
            <v>0.5</v>
          </cell>
          <cell r="O826">
            <v>0.5</v>
          </cell>
          <cell r="P826">
            <v>1</v>
          </cell>
          <cell r="Q826">
            <v>1.5</v>
          </cell>
          <cell r="R826">
            <v>1.5</v>
          </cell>
          <cell r="S826">
            <v>2.2999999999999998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</row>
        <row r="827">
          <cell r="B827">
            <v>0</v>
          </cell>
          <cell r="C827">
            <v>12</v>
          </cell>
          <cell r="D827" t="str">
            <v>ГСК  "Ураган"</v>
          </cell>
          <cell r="E827">
            <v>0</v>
          </cell>
          <cell r="F827">
            <v>0</v>
          </cell>
          <cell r="G827">
            <v>0</v>
          </cell>
          <cell r="H827">
            <v>1.5</v>
          </cell>
          <cell r="I827">
            <v>1</v>
          </cell>
          <cell r="J827">
            <v>0.8</v>
          </cell>
          <cell r="K827">
            <v>1</v>
          </cell>
          <cell r="L827">
            <v>0.8</v>
          </cell>
          <cell r="M827">
            <v>0.5</v>
          </cell>
          <cell r="N827">
            <v>0.5</v>
          </cell>
          <cell r="O827">
            <v>2.5</v>
          </cell>
          <cell r="P827">
            <v>1.5</v>
          </cell>
          <cell r="Q827">
            <v>2</v>
          </cell>
          <cell r="R827">
            <v>2</v>
          </cell>
          <cell r="S827">
            <v>2</v>
          </cell>
          <cell r="T827">
            <v>3.3</v>
          </cell>
          <cell r="U827">
            <v>2.2999999999999998</v>
          </cell>
          <cell r="V827">
            <v>4.5</v>
          </cell>
          <cell r="W827">
            <v>6</v>
          </cell>
          <cell r="X827">
            <v>16.100000000000001</v>
          </cell>
        </row>
        <row r="828">
          <cell r="B828">
            <v>533</v>
          </cell>
          <cell r="C828">
            <v>138</v>
          </cell>
          <cell r="D828" t="str">
            <v>Потреб. прирав. к населению (скидка 12% согл. решения РЭК № 200) НН</v>
          </cell>
          <cell r="E828">
            <v>1007</v>
          </cell>
          <cell r="F828">
            <v>0</v>
          </cell>
          <cell r="G828">
            <v>0</v>
          </cell>
          <cell r="H828">
            <v>1.5</v>
          </cell>
          <cell r="I828">
            <v>1</v>
          </cell>
          <cell r="J828">
            <v>0.8</v>
          </cell>
          <cell r="K828">
            <v>1</v>
          </cell>
          <cell r="L828">
            <v>0.8</v>
          </cell>
          <cell r="M828">
            <v>0.5</v>
          </cell>
          <cell r="N828">
            <v>0.5</v>
          </cell>
          <cell r="O828">
            <v>2.5</v>
          </cell>
          <cell r="P828">
            <v>1.5</v>
          </cell>
          <cell r="Q828">
            <v>2</v>
          </cell>
          <cell r="R828">
            <v>2</v>
          </cell>
          <cell r="S828">
            <v>2</v>
          </cell>
          <cell r="T828">
            <v>3.3</v>
          </cell>
          <cell r="U828">
            <v>2.2999999999999998</v>
          </cell>
          <cell r="V828">
            <v>4.5</v>
          </cell>
          <cell r="W828">
            <v>6</v>
          </cell>
          <cell r="X828">
            <v>16.100000000000001</v>
          </cell>
        </row>
        <row r="829">
          <cell r="B829">
            <v>534</v>
          </cell>
          <cell r="C829">
            <v>138</v>
          </cell>
          <cell r="D829" t="str">
            <v>Потреб. прирав. к населению (скидка 12% согл. решения РЭК № 200) НН</v>
          </cell>
          <cell r="E829">
            <v>1007</v>
          </cell>
          <cell r="F829">
            <v>0</v>
          </cell>
          <cell r="G829">
            <v>0</v>
          </cell>
          <cell r="H829">
            <v>1.5</v>
          </cell>
          <cell r="I829">
            <v>1</v>
          </cell>
          <cell r="J829">
            <v>0.8</v>
          </cell>
          <cell r="K829">
            <v>1</v>
          </cell>
          <cell r="L829">
            <v>0.8</v>
          </cell>
          <cell r="M829">
            <v>0.5</v>
          </cell>
          <cell r="N829">
            <v>0.5</v>
          </cell>
          <cell r="O829">
            <v>2.5</v>
          </cell>
          <cell r="P829">
            <v>1.5</v>
          </cell>
          <cell r="Q829">
            <v>2</v>
          </cell>
          <cell r="R829">
            <v>2</v>
          </cell>
          <cell r="S829">
            <v>2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</row>
        <row r="830">
          <cell r="B830">
            <v>0</v>
          </cell>
          <cell r="C830">
            <v>12</v>
          </cell>
          <cell r="D830" t="str">
            <v>КССГ "Автостоп"</v>
          </cell>
          <cell r="E830">
            <v>0</v>
          </cell>
          <cell r="F830">
            <v>0</v>
          </cell>
          <cell r="G830">
            <v>0</v>
          </cell>
          <cell r="H830">
            <v>43.1</v>
          </cell>
          <cell r="I830">
            <v>41.1</v>
          </cell>
          <cell r="J830">
            <v>39</v>
          </cell>
          <cell r="K830">
            <v>36</v>
          </cell>
          <cell r="L830">
            <v>30.9</v>
          </cell>
          <cell r="M830">
            <v>25.9</v>
          </cell>
          <cell r="N830">
            <v>20.9</v>
          </cell>
          <cell r="O830">
            <v>20.9</v>
          </cell>
          <cell r="P830">
            <v>26</v>
          </cell>
          <cell r="Q830">
            <v>31</v>
          </cell>
          <cell r="R830">
            <v>36.1</v>
          </cell>
          <cell r="S830">
            <v>41.1</v>
          </cell>
          <cell r="T830">
            <v>123.2</v>
          </cell>
          <cell r="U830">
            <v>92.800000000000011</v>
          </cell>
          <cell r="V830">
            <v>67.8</v>
          </cell>
          <cell r="W830">
            <v>108.19999999999999</v>
          </cell>
          <cell r="X830">
            <v>392.00000000000006</v>
          </cell>
        </row>
        <row r="831">
          <cell r="B831">
            <v>534</v>
          </cell>
          <cell r="C831">
            <v>135</v>
          </cell>
          <cell r="D831" t="str">
            <v>Потреб. прирав. к населению (скидка 12% согл. решения РЭК № 200) СН2</v>
          </cell>
          <cell r="E831">
            <v>1007</v>
          </cell>
          <cell r="F831">
            <v>0</v>
          </cell>
          <cell r="G831">
            <v>0</v>
          </cell>
          <cell r="H831">
            <v>1.1000000000000001</v>
          </cell>
          <cell r="I831">
            <v>1.1000000000000001</v>
          </cell>
          <cell r="J831">
            <v>1</v>
          </cell>
          <cell r="K831">
            <v>1</v>
          </cell>
          <cell r="L831">
            <v>0.9</v>
          </cell>
          <cell r="M831">
            <v>0.9</v>
          </cell>
          <cell r="N831">
            <v>0.9</v>
          </cell>
          <cell r="O831">
            <v>0.9</v>
          </cell>
          <cell r="P831">
            <v>1</v>
          </cell>
          <cell r="Q831">
            <v>1</v>
          </cell>
          <cell r="R831">
            <v>1.1000000000000001</v>
          </cell>
          <cell r="S831">
            <v>1.1000000000000001</v>
          </cell>
          <cell r="T831">
            <v>3.2</v>
          </cell>
          <cell r="U831">
            <v>2.8</v>
          </cell>
          <cell r="V831">
            <v>2.8</v>
          </cell>
          <cell r="W831">
            <v>3.2</v>
          </cell>
          <cell r="X831">
            <v>12</v>
          </cell>
        </row>
        <row r="832">
          <cell r="B832">
            <v>535</v>
          </cell>
          <cell r="C832">
            <v>135</v>
          </cell>
          <cell r="D832" t="str">
            <v>Потреб. прирав. к населению (скидка 12% согл. решения РЭК № 200) СН2</v>
          </cell>
          <cell r="E832">
            <v>1007</v>
          </cell>
          <cell r="F832">
            <v>0</v>
          </cell>
          <cell r="G832">
            <v>0</v>
          </cell>
          <cell r="H832">
            <v>1.1000000000000001</v>
          </cell>
          <cell r="I832">
            <v>1.1000000000000001</v>
          </cell>
          <cell r="J832">
            <v>1</v>
          </cell>
          <cell r="K832">
            <v>1</v>
          </cell>
          <cell r="L832">
            <v>0.9</v>
          </cell>
          <cell r="M832">
            <v>0.9</v>
          </cell>
          <cell r="N832">
            <v>0.9</v>
          </cell>
          <cell r="O832">
            <v>0.9</v>
          </cell>
          <cell r="P832">
            <v>1</v>
          </cell>
          <cell r="Q832">
            <v>1</v>
          </cell>
          <cell r="R832">
            <v>1.1000000000000001</v>
          </cell>
          <cell r="S832">
            <v>1.1000000000000001</v>
          </cell>
          <cell r="T832">
            <v>3.2</v>
          </cell>
          <cell r="U832">
            <v>2.8</v>
          </cell>
          <cell r="V832">
            <v>2.8</v>
          </cell>
          <cell r="W832">
            <v>3.2</v>
          </cell>
          <cell r="X832">
            <v>12</v>
          </cell>
        </row>
        <row r="833">
          <cell r="B833">
            <v>0</v>
          </cell>
          <cell r="C833">
            <v>136</v>
          </cell>
          <cell r="D833" t="str">
            <v>ГСК "Барс"</v>
          </cell>
          <cell r="E833">
            <v>1005</v>
          </cell>
          <cell r="F833">
            <v>0</v>
          </cell>
          <cell r="G833">
            <v>0</v>
          </cell>
          <cell r="H833">
            <v>6.2</v>
          </cell>
          <cell r="I833">
            <v>5</v>
          </cell>
          <cell r="J833">
            <v>3.5</v>
          </cell>
          <cell r="K833">
            <v>3</v>
          </cell>
          <cell r="L833">
            <v>2</v>
          </cell>
          <cell r="M833">
            <v>1.5</v>
          </cell>
          <cell r="N833">
            <v>1.5</v>
          </cell>
          <cell r="O833">
            <v>1.5</v>
          </cell>
          <cell r="P833">
            <v>2</v>
          </cell>
          <cell r="Q833">
            <v>3</v>
          </cell>
          <cell r="R833">
            <v>4</v>
          </cell>
          <cell r="S833">
            <v>5</v>
          </cell>
          <cell r="T833">
            <v>14.7</v>
          </cell>
          <cell r="U833">
            <v>6.5</v>
          </cell>
          <cell r="V833">
            <v>5</v>
          </cell>
          <cell r="W833">
            <v>12</v>
          </cell>
          <cell r="X833">
            <v>38.200000000000003</v>
          </cell>
        </row>
        <row r="834">
          <cell r="B834">
            <v>535</v>
          </cell>
          <cell r="C834">
            <v>135</v>
          </cell>
          <cell r="D834" t="str">
            <v>Потреб. прирав. к населению (скидка 12% согл. решения РЭК № 200) СН2</v>
          </cell>
          <cell r="E834">
            <v>1007</v>
          </cell>
          <cell r="F834">
            <v>0</v>
          </cell>
          <cell r="G834">
            <v>0</v>
          </cell>
          <cell r="H834">
            <v>6.2</v>
          </cell>
          <cell r="I834">
            <v>5</v>
          </cell>
          <cell r="J834">
            <v>3.5</v>
          </cell>
          <cell r="K834">
            <v>3</v>
          </cell>
          <cell r="L834">
            <v>2</v>
          </cell>
          <cell r="M834">
            <v>1.5</v>
          </cell>
          <cell r="N834">
            <v>1.5</v>
          </cell>
          <cell r="O834">
            <v>1.5</v>
          </cell>
          <cell r="P834">
            <v>2</v>
          </cell>
          <cell r="Q834">
            <v>3</v>
          </cell>
          <cell r="R834">
            <v>4</v>
          </cell>
          <cell r="S834">
            <v>5</v>
          </cell>
          <cell r="T834">
            <v>14.7</v>
          </cell>
          <cell r="U834">
            <v>6.5</v>
          </cell>
          <cell r="V834">
            <v>5</v>
          </cell>
          <cell r="W834">
            <v>12</v>
          </cell>
          <cell r="X834">
            <v>38.200000000000003</v>
          </cell>
        </row>
        <row r="835">
          <cell r="B835">
            <v>536</v>
          </cell>
          <cell r="C835">
            <v>135</v>
          </cell>
          <cell r="D835" t="str">
            <v>Потреб. прирав. к населению (скидка 12% согл. решения РЭК № 200) СН2</v>
          </cell>
          <cell r="E835">
            <v>1007</v>
          </cell>
          <cell r="F835">
            <v>0</v>
          </cell>
          <cell r="G835">
            <v>0</v>
          </cell>
          <cell r="H835">
            <v>6.2</v>
          </cell>
          <cell r="I835">
            <v>5</v>
          </cell>
          <cell r="J835">
            <v>3.5</v>
          </cell>
          <cell r="K835">
            <v>3</v>
          </cell>
          <cell r="L835">
            <v>2</v>
          </cell>
          <cell r="M835">
            <v>1.5</v>
          </cell>
          <cell r="N835">
            <v>1.5</v>
          </cell>
          <cell r="O835">
            <v>1.5</v>
          </cell>
          <cell r="P835">
            <v>2</v>
          </cell>
          <cell r="Q835">
            <v>3</v>
          </cell>
          <cell r="R835">
            <v>4</v>
          </cell>
          <cell r="S835">
            <v>5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</row>
        <row r="836">
          <cell r="B836">
            <v>0</v>
          </cell>
          <cell r="C836">
            <v>12</v>
          </cell>
          <cell r="D836" t="str">
            <v>ГСК "Вираж-1"</v>
          </cell>
          <cell r="E836">
            <v>0</v>
          </cell>
          <cell r="F836">
            <v>0</v>
          </cell>
          <cell r="G836">
            <v>0</v>
          </cell>
          <cell r="H836">
            <v>2.5</v>
          </cell>
          <cell r="I836">
            <v>2.5</v>
          </cell>
          <cell r="J836">
            <v>2.5</v>
          </cell>
          <cell r="K836">
            <v>2.5</v>
          </cell>
          <cell r="L836">
            <v>1.5</v>
          </cell>
          <cell r="M836">
            <v>1</v>
          </cell>
          <cell r="N836">
            <v>1</v>
          </cell>
          <cell r="O836">
            <v>1.5</v>
          </cell>
          <cell r="P836">
            <v>1.5</v>
          </cell>
          <cell r="Q836">
            <v>1.5</v>
          </cell>
          <cell r="R836">
            <v>2.5</v>
          </cell>
          <cell r="S836">
            <v>2.5</v>
          </cell>
          <cell r="T836">
            <v>7.5</v>
          </cell>
          <cell r="U836">
            <v>5</v>
          </cell>
          <cell r="V836">
            <v>4</v>
          </cell>
          <cell r="W836">
            <v>6.5</v>
          </cell>
          <cell r="X836">
            <v>23</v>
          </cell>
        </row>
        <row r="837">
          <cell r="B837">
            <v>536</v>
          </cell>
          <cell r="C837">
            <v>135</v>
          </cell>
          <cell r="D837" t="str">
            <v>Потреб. прирав. к населению (скидка 12% согл. решения РЭК № 200) СН2</v>
          </cell>
          <cell r="E837">
            <v>1007</v>
          </cell>
          <cell r="F837">
            <v>0</v>
          </cell>
          <cell r="G837">
            <v>0</v>
          </cell>
          <cell r="H837">
            <v>2.5</v>
          </cell>
          <cell r="I837">
            <v>2.5</v>
          </cell>
          <cell r="J837">
            <v>2.5</v>
          </cell>
          <cell r="K837">
            <v>2.5</v>
          </cell>
          <cell r="L837">
            <v>1.5</v>
          </cell>
          <cell r="M837">
            <v>1</v>
          </cell>
          <cell r="N837">
            <v>1</v>
          </cell>
          <cell r="O837">
            <v>1.5</v>
          </cell>
          <cell r="P837">
            <v>1.5</v>
          </cell>
          <cell r="Q837">
            <v>1.5</v>
          </cell>
          <cell r="R837">
            <v>2.5</v>
          </cell>
          <cell r="S837">
            <v>2.5</v>
          </cell>
          <cell r="T837">
            <v>7.5</v>
          </cell>
          <cell r="U837">
            <v>5</v>
          </cell>
          <cell r="V837">
            <v>4</v>
          </cell>
          <cell r="W837">
            <v>6.5</v>
          </cell>
          <cell r="X837">
            <v>23</v>
          </cell>
        </row>
        <row r="838">
          <cell r="B838">
            <v>537</v>
          </cell>
          <cell r="C838">
            <v>135</v>
          </cell>
          <cell r="D838" t="str">
            <v>Потреб. прирав. к населению (скидка 12% согл. решения РЭК № 200) СН2</v>
          </cell>
          <cell r="E838">
            <v>1007</v>
          </cell>
          <cell r="F838">
            <v>0</v>
          </cell>
          <cell r="G838">
            <v>0</v>
          </cell>
          <cell r="H838">
            <v>2.5</v>
          </cell>
          <cell r="I838">
            <v>2.5</v>
          </cell>
          <cell r="J838">
            <v>2.5</v>
          </cell>
          <cell r="K838">
            <v>2.5</v>
          </cell>
          <cell r="L838">
            <v>1.5</v>
          </cell>
          <cell r="M838">
            <v>1</v>
          </cell>
          <cell r="N838">
            <v>1</v>
          </cell>
          <cell r="O838">
            <v>1.5</v>
          </cell>
          <cell r="P838">
            <v>1.5</v>
          </cell>
          <cell r="Q838">
            <v>1.5</v>
          </cell>
          <cell r="R838">
            <v>2.5</v>
          </cell>
          <cell r="S838">
            <v>2.5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</row>
        <row r="839">
          <cell r="B839">
            <v>0</v>
          </cell>
          <cell r="C839">
            <v>12</v>
          </cell>
          <cell r="D839" t="str">
            <v>КСиЭГ "ОЗОН"</v>
          </cell>
          <cell r="E839">
            <v>0</v>
          </cell>
          <cell r="F839">
            <v>0</v>
          </cell>
          <cell r="G839">
            <v>0</v>
          </cell>
          <cell r="H839">
            <v>5.5</v>
          </cell>
          <cell r="I839">
            <v>1</v>
          </cell>
          <cell r="J839">
            <v>1</v>
          </cell>
          <cell r="K839">
            <v>1</v>
          </cell>
          <cell r="L839">
            <v>1</v>
          </cell>
          <cell r="M839">
            <v>0.8</v>
          </cell>
          <cell r="N839">
            <v>1</v>
          </cell>
          <cell r="O839">
            <v>2</v>
          </cell>
          <cell r="P839">
            <v>2.4</v>
          </cell>
          <cell r="Q839">
            <v>4.5</v>
          </cell>
          <cell r="R839">
            <v>4.8</v>
          </cell>
          <cell r="S839">
            <v>5.2</v>
          </cell>
          <cell r="T839">
            <v>7.5</v>
          </cell>
          <cell r="U839">
            <v>2.8</v>
          </cell>
          <cell r="V839">
            <v>5.4</v>
          </cell>
          <cell r="W839">
            <v>14.5</v>
          </cell>
          <cell r="X839">
            <v>30.200000000000003</v>
          </cell>
        </row>
        <row r="840">
          <cell r="B840">
            <v>537</v>
          </cell>
          <cell r="C840">
            <v>138</v>
          </cell>
          <cell r="D840" t="str">
            <v>Потреб. прирав. к населению (скидка 12% согл. решения РЭК № 200) НН</v>
          </cell>
          <cell r="E840">
            <v>1007</v>
          </cell>
          <cell r="F840">
            <v>0</v>
          </cell>
          <cell r="G840">
            <v>0</v>
          </cell>
          <cell r="H840">
            <v>5.5</v>
          </cell>
          <cell r="I840">
            <v>1</v>
          </cell>
          <cell r="J840">
            <v>1</v>
          </cell>
          <cell r="K840">
            <v>1</v>
          </cell>
          <cell r="L840">
            <v>1</v>
          </cell>
          <cell r="M840">
            <v>0.8</v>
          </cell>
          <cell r="N840">
            <v>1</v>
          </cell>
          <cell r="O840">
            <v>2</v>
          </cell>
          <cell r="P840">
            <v>2.4</v>
          </cell>
          <cell r="Q840">
            <v>4.5</v>
          </cell>
          <cell r="R840">
            <v>4.8</v>
          </cell>
          <cell r="S840">
            <v>5.2</v>
          </cell>
          <cell r="T840">
            <v>7.5</v>
          </cell>
          <cell r="U840">
            <v>2.8</v>
          </cell>
          <cell r="V840">
            <v>5.4</v>
          </cell>
          <cell r="W840">
            <v>14.5</v>
          </cell>
          <cell r="X840">
            <v>30.200000000000003</v>
          </cell>
        </row>
        <row r="841">
          <cell r="B841">
            <v>538</v>
          </cell>
          <cell r="C841">
            <v>138</v>
          </cell>
          <cell r="D841" t="str">
            <v>Потреб. прирав. к населению (скидка 12% согл. решения РЭК № 200) НН</v>
          </cell>
          <cell r="E841">
            <v>1007</v>
          </cell>
          <cell r="F841">
            <v>0</v>
          </cell>
          <cell r="G841">
            <v>0</v>
          </cell>
          <cell r="H841">
            <v>5.5</v>
          </cell>
          <cell r="I841">
            <v>1</v>
          </cell>
          <cell r="J841">
            <v>1</v>
          </cell>
          <cell r="K841">
            <v>1</v>
          </cell>
          <cell r="L841">
            <v>1</v>
          </cell>
          <cell r="M841">
            <v>0.8</v>
          </cell>
          <cell r="N841">
            <v>1</v>
          </cell>
          <cell r="O841">
            <v>2</v>
          </cell>
          <cell r="P841">
            <v>2.4</v>
          </cell>
          <cell r="Q841">
            <v>4.5</v>
          </cell>
          <cell r="R841">
            <v>4.8</v>
          </cell>
          <cell r="S841">
            <v>5.2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</row>
        <row r="842">
          <cell r="B842">
            <v>0</v>
          </cell>
          <cell r="C842">
            <v>12</v>
          </cell>
          <cell r="D842" t="str">
            <v>ГСК "Пилот"</v>
          </cell>
          <cell r="E842">
            <v>0</v>
          </cell>
          <cell r="F842">
            <v>0</v>
          </cell>
          <cell r="G842">
            <v>0</v>
          </cell>
          <cell r="H842">
            <v>30</v>
          </cell>
          <cell r="I842">
            <v>25</v>
          </cell>
          <cell r="J842">
            <v>25</v>
          </cell>
          <cell r="K842">
            <v>25</v>
          </cell>
          <cell r="L842">
            <v>20</v>
          </cell>
          <cell r="M842">
            <v>15</v>
          </cell>
          <cell r="N842">
            <v>15</v>
          </cell>
          <cell r="O842">
            <v>15</v>
          </cell>
          <cell r="P842">
            <v>20</v>
          </cell>
          <cell r="Q842">
            <v>25</v>
          </cell>
          <cell r="R842">
            <v>25</v>
          </cell>
          <cell r="S842">
            <v>30</v>
          </cell>
          <cell r="T842">
            <v>80</v>
          </cell>
          <cell r="U842">
            <v>60</v>
          </cell>
          <cell r="V842">
            <v>50</v>
          </cell>
          <cell r="W842">
            <v>80</v>
          </cell>
          <cell r="X842">
            <v>270</v>
          </cell>
        </row>
        <row r="843">
          <cell r="B843">
            <v>538</v>
          </cell>
          <cell r="C843">
            <v>138</v>
          </cell>
          <cell r="D843" t="str">
            <v>Потреб. прирав. к населению (скидка 12% согл. решения РЭК № 200) НН</v>
          </cell>
          <cell r="E843">
            <v>1005</v>
          </cell>
          <cell r="F843">
            <v>0</v>
          </cell>
          <cell r="G843">
            <v>0</v>
          </cell>
          <cell r="H843">
            <v>30</v>
          </cell>
          <cell r="I843">
            <v>25</v>
          </cell>
          <cell r="J843">
            <v>25</v>
          </cell>
          <cell r="K843">
            <v>25</v>
          </cell>
          <cell r="L843">
            <v>20</v>
          </cell>
          <cell r="M843">
            <v>15</v>
          </cell>
          <cell r="N843">
            <v>15</v>
          </cell>
          <cell r="O843">
            <v>15</v>
          </cell>
          <cell r="P843">
            <v>20</v>
          </cell>
          <cell r="Q843">
            <v>25</v>
          </cell>
          <cell r="R843">
            <v>25</v>
          </cell>
          <cell r="S843">
            <v>30</v>
          </cell>
          <cell r="T843">
            <v>80</v>
          </cell>
          <cell r="U843">
            <v>60</v>
          </cell>
          <cell r="V843">
            <v>50</v>
          </cell>
          <cell r="W843">
            <v>80</v>
          </cell>
          <cell r="X843">
            <v>270</v>
          </cell>
        </row>
        <row r="844">
          <cell r="B844">
            <v>539</v>
          </cell>
          <cell r="C844">
            <v>138</v>
          </cell>
          <cell r="D844" t="str">
            <v>Потреб. прирав. к населению (скидка 12% согл. решения РЭК № 200) НН</v>
          </cell>
          <cell r="E844">
            <v>1005</v>
          </cell>
          <cell r="F844">
            <v>0</v>
          </cell>
          <cell r="G844">
            <v>0</v>
          </cell>
          <cell r="H844">
            <v>30</v>
          </cell>
          <cell r="I844">
            <v>25</v>
          </cell>
          <cell r="J844">
            <v>25</v>
          </cell>
          <cell r="K844">
            <v>25</v>
          </cell>
          <cell r="L844">
            <v>20</v>
          </cell>
          <cell r="M844">
            <v>15</v>
          </cell>
          <cell r="N844">
            <v>15</v>
          </cell>
          <cell r="O844">
            <v>15</v>
          </cell>
          <cell r="P844">
            <v>20</v>
          </cell>
          <cell r="Q844">
            <v>25</v>
          </cell>
          <cell r="R844">
            <v>25</v>
          </cell>
          <cell r="S844">
            <v>30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</row>
        <row r="845">
          <cell r="B845">
            <v>0</v>
          </cell>
          <cell r="C845">
            <v>12</v>
          </cell>
          <cell r="D845" t="str">
            <v>ГСК "Прогресс"</v>
          </cell>
          <cell r="E845">
            <v>0</v>
          </cell>
          <cell r="F845">
            <v>0</v>
          </cell>
          <cell r="G845">
            <v>0</v>
          </cell>
          <cell r="H845">
            <v>30</v>
          </cell>
          <cell r="I845">
            <v>20</v>
          </cell>
          <cell r="J845">
            <v>20</v>
          </cell>
          <cell r="K845">
            <v>17</v>
          </cell>
          <cell r="L845">
            <v>17</v>
          </cell>
          <cell r="M845">
            <v>17</v>
          </cell>
          <cell r="N845">
            <v>17</v>
          </cell>
          <cell r="O845">
            <v>16</v>
          </cell>
          <cell r="P845">
            <v>19</v>
          </cell>
          <cell r="Q845">
            <v>20</v>
          </cell>
          <cell r="R845">
            <v>20</v>
          </cell>
          <cell r="S845">
            <v>20</v>
          </cell>
          <cell r="T845">
            <v>70</v>
          </cell>
          <cell r="U845">
            <v>51</v>
          </cell>
          <cell r="V845">
            <v>52</v>
          </cell>
          <cell r="W845">
            <v>60</v>
          </cell>
          <cell r="X845">
            <v>233</v>
          </cell>
        </row>
        <row r="846">
          <cell r="B846">
            <v>539</v>
          </cell>
          <cell r="C846">
            <v>135</v>
          </cell>
          <cell r="D846" t="str">
            <v>Потреб. прирав. к населению (скидка 12% согл. решения РЭК № 200) СН2</v>
          </cell>
          <cell r="E846">
            <v>1007</v>
          </cell>
          <cell r="F846">
            <v>0</v>
          </cell>
          <cell r="G846">
            <v>0</v>
          </cell>
          <cell r="H846">
            <v>30</v>
          </cell>
          <cell r="I846">
            <v>20</v>
          </cell>
          <cell r="J846">
            <v>20</v>
          </cell>
          <cell r="K846">
            <v>17</v>
          </cell>
          <cell r="L846">
            <v>17</v>
          </cell>
          <cell r="M846">
            <v>17</v>
          </cell>
          <cell r="N846">
            <v>17</v>
          </cell>
          <cell r="O846">
            <v>16</v>
          </cell>
          <cell r="P846">
            <v>19</v>
          </cell>
          <cell r="Q846">
            <v>20</v>
          </cell>
          <cell r="R846">
            <v>20</v>
          </cell>
          <cell r="S846">
            <v>20</v>
          </cell>
          <cell r="T846">
            <v>70</v>
          </cell>
          <cell r="U846">
            <v>51</v>
          </cell>
          <cell r="V846">
            <v>52</v>
          </cell>
          <cell r="W846">
            <v>60</v>
          </cell>
          <cell r="X846">
            <v>233</v>
          </cell>
        </row>
        <row r="847">
          <cell r="B847">
            <v>540</v>
          </cell>
          <cell r="C847">
            <v>135</v>
          </cell>
          <cell r="D847" t="str">
            <v>Потреб. прирав. к населению (скидка 12% согл. решения РЭК № 200) СН2</v>
          </cell>
          <cell r="E847">
            <v>1007</v>
          </cell>
          <cell r="F847">
            <v>0</v>
          </cell>
          <cell r="G847">
            <v>0</v>
          </cell>
          <cell r="H847">
            <v>30</v>
          </cell>
          <cell r="I847">
            <v>20</v>
          </cell>
          <cell r="J847">
            <v>20</v>
          </cell>
          <cell r="K847">
            <v>17</v>
          </cell>
          <cell r="L847">
            <v>17</v>
          </cell>
          <cell r="M847">
            <v>17</v>
          </cell>
          <cell r="N847">
            <v>17</v>
          </cell>
          <cell r="O847">
            <v>16</v>
          </cell>
          <cell r="P847">
            <v>19</v>
          </cell>
          <cell r="Q847">
            <v>20</v>
          </cell>
          <cell r="R847">
            <v>20</v>
          </cell>
          <cell r="S847">
            <v>20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</row>
        <row r="848">
          <cell r="B848">
            <v>0</v>
          </cell>
          <cell r="C848">
            <v>12</v>
          </cell>
          <cell r="D848" t="str">
            <v>ГСК "Чайка-2"</v>
          </cell>
          <cell r="E848">
            <v>0</v>
          </cell>
          <cell r="F848">
            <v>0</v>
          </cell>
          <cell r="G848">
            <v>0</v>
          </cell>
          <cell r="H848">
            <v>30</v>
          </cell>
          <cell r="I848">
            <v>30</v>
          </cell>
          <cell r="J848">
            <v>20</v>
          </cell>
          <cell r="K848">
            <v>20</v>
          </cell>
          <cell r="L848">
            <v>14</v>
          </cell>
          <cell r="M848">
            <v>5</v>
          </cell>
          <cell r="N848">
            <v>3</v>
          </cell>
          <cell r="O848">
            <v>12</v>
          </cell>
          <cell r="P848">
            <v>12</v>
          </cell>
          <cell r="Q848">
            <v>13</v>
          </cell>
          <cell r="R848">
            <v>15</v>
          </cell>
          <cell r="S848">
            <v>20</v>
          </cell>
          <cell r="T848">
            <v>80</v>
          </cell>
          <cell r="U848">
            <v>39</v>
          </cell>
          <cell r="V848">
            <v>27</v>
          </cell>
          <cell r="W848">
            <v>48</v>
          </cell>
          <cell r="X848">
            <v>194</v>
          </cell>
        </row>
        <row r="849">
          <cell r="B849">
            <v>540</v>
          </cell>
          <cell r="C849">
            <v>138</v>
          </cell>
          <cell r="D849" t="str">
            <v>Потреб. прирав. к населению (скидка 12% согл. решения РЭК № 200) НН</v>
          </cell>
          <cell r="E849">
            <v>1005</v>
          </cell>
          <cell r="F849">
            <v>0</v>
          </cell>
          <cell r="G849">
            <v>0</v>
          </cell>
          <cell r="H849">
            <v>30</v>
          </cell>
          <cell r="I849">
            <v>30</v>
          </cell>
          <cell r="J849">
            <v>20</v>
          </cell>
          <cell r="K849">
            <v>20</v>
          </cell>
          <cell r="L849">
            <v>14</v>
          </cell>
          <cell r="M849">
            <v>5</v>
          </cell>
          <cell r="N849">
            <v>3</v>
          </cell>
          <cell r="O849">
            <v>12</v>
          </cell>
          <cell r="P849">
            <v>12</v>
          </cell>
          <cell r="Q849">
            <v>13</v>
          </cell>
          <cell r="R849">
            <v>15</v>
          </cell>
          <cell r="S849">
            <v>20</v>
          </cell>
          <cell r="T849">
            <v>80</v>
          </cell>
          <cell r="U849">
            <v>39</v>
          </cell>
          <cell r="V849">
            <v>27</v>
          </cell>
          <cell r="W849">
            <v>48</v>
          </cell>
          <cell r="X849">
            <v>194</v>
          </cell>
        </row>
        <row r="850">
          <cell r="B850">
            <v>541</v>
          </cell>
          <cell r="C850">
            <v>138</v>
          </cell>
          <cell r="D850" t="str">
            <v>Потреб. прирав. к населению (скидка 12% согл. решения РЭК № 200) НН</v>
          </cell>
          <cell r="E850">
            <v>1005</v>
          </cell>
          <cell r="F850">
            <v>0</v>
          </cell>
          <cell r="G850">
            <v>0</v>
          </cell>
          <cell r="H850">
            <v>30</v>
          </cell>
          <cell r="I850">
            <v>30</v>
          </cell>
          <cell r="J850">
            <v>20</v>
          </cell>
          <cell r="K850">
            <v>20</v>
          </cell>
          <cell r="L850">
            <v>14</v>
          </cell>
          <cell r="M850">
            <v>5</v>
          </cell>
          <cell r="N850">
            <v>3</v>
          </cell>
          <cell r="O850">
            <v>12</v>
          </cell>
          <cell r="P850">
            <v>12</v>
          </cell>
          <cell r="Q850">
            <v>13</v>
          </cell>
          <cell r="R850">
            <v>15</v>
          </cell>
          <cell r="S850">
            <v>20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</row>
        <row r="851">
          <cell r="B851">
            <v>0</v>
          </cell>
          <cell r="C851">
            <v>12</v>
          </cell>
          <cell r="D851" t="str">
            <v>ИП Шейко О.В.</v>
          </cell>
          <cell r="E851">
            <v>0</v>
          </cell>
          <cell r="F851">
            <v>0</v>
          </cell>
          <cell r="G851">
            <v>0</v>
          </cell>
          <cell r="H851">
            <v>1.6</v>
          </cell>
          <cell r="I851">
            <v>1.6</v>
          </cell>
          <cell r="J851">
            <v>1.4</v>
          </cell>
          <cell r="K851">
            <v>1.4</v>
          </cell>
          <cell r="L851">
            <v>1</v>
          </cell>
          <cell r="M851">
            <v>0.5</v>
          </cell>
          <cell r="N851">
            <v>0.2</v>
          </cell>
          <cell r="O851">
            <v>0.2</v>
          </cell>
          <cell r="P851">
            <v>0.5</v>
          </cell>
          <cell r="Q851">
            <v>1.2</v>
          </cell>
          <cell r="R851">
            <v>1.6</v>
          </cell>
          <cell r="S851">
            <v>1.6</v>
          </cell>
          <cell r="T851">
            <v>4.5999999999999996</v>
          </cell>
          <cell r="U851">
            <v>2.9</v>
          </cell>
          <cell r="V851">
            <v>0.9</v>
          </cell>
          <cell r="W851">
            <v>4.4000000000000004</v>
          </cell>
          <cell r="X851">
            <v>12.799999999999999</v>
          </cell>
        </row>
        <row r="852">
          <cell r="B852">
            <v>541</v>
          </cell>
          <cell r="C852">
            <v>26</v>
          </cell>
          <cell r="D852" t="str">
            <v>Непромышленные потребители НН</v>
          </cell>
          <cell r="E852">
            <v>1004</v>
          </cell>
          <cell r="F852">
            <v>1001</v>
          </cell>
          <cell r="G852">
            <v>0</v>
          </cell>
          <cell r="H852">
            <v>1.6</v>
          </cell>
          <cell r="I852">
            <v>1.6</v>
          </cell>
          <cell r="J852">
            <v>1.4</v>
          </cell>
          <cell r="K852">
            <v>1.4</v>
          </cell>
          <cell r="L852">
            <v>1</v>
          </cell>
          <cell r="M852">
            <v>0.5</v>
          </cell>
          <cell r="N852">
            <v>0.2</v>
          </cell>
          <cell r="O852">
            <v>0.2</v>
          </cell>
          <cell r="P852">
            <v>0.5</v>
          </cell>
          <cell r="Q852">
            <v>1.2</v>
          </cell>
          <cell r="R852">
            <v>1.6</v>
          </cell>
          <cell r="S852">
            <v>1.6</v>
          </cell>
          <cell r="T852">
            <v>4.5999999999999996</v>
          </cell>
          <cell r="U852">
            <v>2.9</v>
          </cell>
          <cell r="V852">
            <v>0.9</v>
          </cell>
          <cell r="W852">
            <v>4.4000000000000004</v>
          </cell>
          <cell r="X852">
            <v>12.799999999999999</v>
          </cell>
        </row>
        <row r="853">
          <cell r="B853">
            <v>542</v>
          </cell>
          <cell r="C853">
            <v>26</v>
          </cell>
          <cell r="D853" t="str">
            <v>Непромышленные потребители НН</v>
          </cell>
          <cell r="E853">
            <v>1004</v>
          </cell>
          <cell r="F853">
            <v>1001</v>
          </cell>
          <cell r="G853">
            <v>0</v>
          </cell>
          <cell r="H853">
            <v>1.6</v>
          </cell>
          <cell r="I853">
            <v>1.6</v>
          </cell>
          <cell r="J853">
            <v>1.4</v>
          </cell>
          <cell r="K853">
            <v>1.4</v>
          </cell>
          <cell r="L853">
            <v>1</v>
          </cell>
          <cell r="M853">
            <v>0.5</v>
          </cell>
          <cell r="N853">
            <v>0.2</v>
          </cell>
          <cell r="O853">
            <v>0.2</v>
          </cell>
          <cell r="P853">
            <v>0.5</v>
          </cell>
          <cell r="Q853">
            <v>1.2</v>
          </cell>
          <cell r="R853">
            <v>1.6</v>
          </cell>
          <cell r="S853">
            <v>1.6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</row>
        <row r="854">
          <cell r="B854">
            <v>0</v>
          </cell>
          <cell r="C854">
            <v>12</v>
          </cell>
          <cell r="D854" t="str">
            <v>ИП Козачек О. Г.</v>
          </cell>
          <cell r="E854">
            <v>0</v>
          </cell>
          <cell r="F854">
            <v>0</v>
          </cell>
          <cell r="G854">
            <v>0</v>
          </cell>
          <cell r="H854">
            <v>13</v>
          </cell>
          <cell r="I854">
            <v>10</v>
          </cell>
          <cell r="J854">
            <v>10</v>
          </cell>
          <cell r="K854">
            <v>10</v>
          </cell>
          <cell r="L854">
            <v>10</v>
          </cell>
          <cell r="M854">
            <v>10</v>
          </cell>
          <cell r="N854">
            <v>10</v>
          </cell>
          <cell r="O854">
            <v>10</v>
          </cell>
          <cell r="P854">
            <v>10.5</v>
          </cell>
          <cell r="Q854">
            <v>10.5</v>
          </cell>
          <cell r="R854">
            <v>11</v>
          </cell>
          <cell r="S854">
            <v>12</v>
          </cell>
          <cell r="T854">
            <v>33</v>
          </cell>
          <cell r="U854">
            <v>30</v>
          </cell>
          <cell r="V854">
            <v>30.5</v>
          </cell>
          <cell r="W854">
            <v>33.5</v>
          </cell>
          <cell r="X854">
            <v>127</v>
          </cell>
        </row>
        <row r="855">
          <cell r="B855">
            <v>542</v>
          </cell>
          <cell r="C855">
            <v>15</v>
          </cell>
          <cell r="D855" t="str">
            <v>Пром. до 750 кВА   НН</v>
          </cell>
          <cell r="E855">
            <v>1004</v>
          </cell>
          <cell r="F855">
            <v>1001</v>
          </cell>
          <cell r="G855">
            <v>0</v>
          </cell>
          <cell r="H855">
            <v>13</v>
          </cell>
          <cell r="I855">
            <v>10</v>
          </cell>
          <cell r="J855">
            <v>10</v>
          </cell>
          <cell r="K855">
            <v>10</v>
          </cell>
          <cell r="L855">
            <v>10</v>
          </cell>
          <cell r="M855">
            <v>10</v>
          </cell>
          <cell r="N855">
            <v>10</v>
          </cell>
          <cell r="O855">
            <v>10</v>
          </cell>
          <cell r="P855">
            <v>10.5</v>
          </cell>
          <cell r="Q855">
            <v>10.5</v>
          </cell>
          <cell r="R855">
            <v>11</v>
          </cell>
          <cell r="S855">
            <v>12</v>
          </cell>
          <cell r="T855">
            <v>33</v>
          </cell>
          <cell r="U855">
            <v>30</v>
          </cell>
          <cell r="V855">
            <v>30.5</v>
          </cell>
          <cell r="W855">
            <v>33.5</v>
          </cell>
          <cell r="X855">
            <v>127</v>
          </cell>
        </row>
        <row r="856">
          <cell r="B856">
            <v>543</v>
          </cell>
          <cell r="C856">
            <v>15</v>
          </cell>
          <cell r="D856" t="str">
            <v>Пром. до 750 кВА   НН</v>
          </cell>
          <cell r="E856">
            <v>1004</v>
          </cell>
          <cell r="F856">
            <v>1001</v>
          </cell>
          <cell r="G856">
            <v>0</v>
          </cell>
          <cell r="H856">
            <v>13</v>
          </cell>
          <cell r="I856">
            <v>10</v>
          </cell>
          <cell r="J856">
            <v>10</v>
          </cell>
          <cell r="K856">
            <v>10</v>
          </cell>
          <cell r="L856">
            <v>10</v>
          </cell>
          <cell r="M856">
            <v>10</v>
          </cell>
          <cell r="N856">
            <v>10</v>
          </cell>
          <cell r="O856">
            <v>10</v>
          </cell>
          <cell r="P856">
            <v>10.5</v>
          </cell>
          <cell r="Q856">
            <v>10.5</v>
          </cell>
          <cell r="R856">
            <v>11</v>
          </cell>
          <cell r="S856">
            <v>12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</row>
        <row r="857">
          <cell r="B857">
            <v>0</v>
          </cell>
          <cell r="C857">
            <v>12</v>
          </cell>
          <cell r="D857" t="str">
            <v>Новый Абонент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</row>
        <row r="858">
          <cell r="B858">
            <v>543</v>
          </cell>
          <cell r="C858">
            <v>26</v>
          </cell>
          <cell r="D858" t="str">
            <v>Непромышленные потребители НН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</row>
        <row r="859">
          <cell r="B859">
            <v>544</v>
          </cell>
          <cell r="C859">
            <v>26</v>
          </cell>
          <cell r="D859" t="str">
            <v>Непромышленные потребители НН</v>
          </cell>
          <cell r="E859">
            <v>0</v>
          </cell>
          <cell r="F859">
            <v>0</v>
          </cell>
          <cell r="G859">
            <v>0</v>
          </cell>
          <cell r="H859">
            <v>4</v>
          </cell>
          <cell r="I859">
            <v>2</v>
          </cell>
          <cell r="J859">
            <v>1.5</v>
          </cell>
          <cell r="K859">
            <v>2.5</v>
          </cell>
          <cell r="L859">
            <v>2.5</v>
          </cell>
          <cell r="M859">
            <v>1.5</v>
          </cell>
          <cell r="N859">
            <v>1</v>
          </cell>
          <cell r="O859">
            <v>1</v>
          </cell>
          <cell r="P859">
            <v>2.5</v>
          </cell>
          <cell r="Q859">
            <v>2.5</v>
          </cell>
          <cell r="R859">
            <v>2</v>
          </cell>
          <cell r="S859">
            <v>3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</row>
        <row r="860">
          <cell r="B860">
            <v>0</v>
          </cell>
          <cell r="C860">
            <v>12</v>
          </cell>
          <cell r="D860" t="str">
            <v>ГСК "Скорпион"</v>
          </cell>
          <cell r="E860">
            <v>0</v>
          </cell>
          <cell r="F860">
            <v>0</v>
          </cell>
          <cell r="G860">
            <v>0</v>
          </cell>
          <cell r="H860">
            <v>4</v>
          </cell>
          <cell r="I860">
            <v>2</v>
          </cell>
          <cell r="J860">
            <v>1.5</v>
          </cell>
          <cell r="K860">
            <v>2.5</v>
          </cell>
          <cell r="L860">
            <v>2.5</v>
          </cell>
          <cell r="M860">
            <v>1.5</v>
          </cell>
          <cell r="N860">
            <v>1</v>
          </cell>
          <cell r="O860">
            <v>1</v>
          </cell>
          <cell r="P860">
            <v>2.5</v>
          </cell>
          <cell r="Q860">
            <v>2.5</v>
          </cell>
          <cell r="R860">
            <v>2</v>
          </cell>
          <cell r="S860">
            <v>3</v>
          </cell>
          <cell r="T860">
            <v>7.5</v>
          </cell>
          <cell r="U860">
            <v>6.5</v>
          </cell>
          <cell r="V860">
            <v>4.5</v>
          </cell>
          <cell r="W860">
            <v>7.5</v>
          </cell>
          <cell r="X860">
            <v>26</v>
          </cell>
        </row>
        <row r="861">
          <cell r="B861">
            <v>544</v>
          </cell>
          <cell r="C861">
            <v>135</v>
          </cell>
          <cell r="D861" t="str">
            <v>Потреб. прирав. к населению (скидка 12% согл. решения РЭК № 200) СН2</v>
          </cell>
          <cell r="E861">
            <v>1005</v>
          </cell>
          <cell r="F861">
            <v>0</v>
          </cell>
          <cell r="G861">
            <v>0</v>
          </cell>
          <cell r="H861">
            <v>4</v>
          </cell>
          <cell r="I861">
            <v>2</v>
          </cell>
          <cell r="J861">
            <v>1.5</v>
          </cell>
          <cell r="K861">
            <v>2.5</v>
          </cell>
          <cell r="L861">
            <v>2.5</v>
          </cell>
          <cell r="M861">
            <v>1.5</v>
          </cell>
          <cell r="N861">
            <v>1</v>
          </cell>
          <cell r="O861">
            <v>1</v>
          </cell>
          <cell r="P861">
            <v>2.5</v>
          </cell>
          <cell r="Q861">
            <v>2.5</v>
          </cell>
          <cell r="R861">
            <v>2</v>
          </cell>
          <cell r="S861">
            <v>3</v>
          </cell>
          <cell r="T861">
            <v>7.5</v>
          </cell>
          <cell r="U861">
            <v>6.5</v>
          </cell>
          <cell r="V861">
            <v>4.5</v>
          </cell>
          <cell r="W861">
            <v>7.5</v>
          </cell>
          <cell r="X861">
            <v>26</v>
          </cell>
        </row>
        <row r="862">
          <cell r="B862">
            <v>545</v>
          </cell>
          <cell r="C862">
            <v>135</v>
          </cell>
          <cell r="D862" t="str">
            <v>Потреб. прирав. к населению (скидка 12% согл. решения РЭК № 200) СН2</v>
          </cell>
          <cell r="E862">
            <v>1005</v>
          </cell>
          <cell r="F862">
            <v>0</v>
          </cell>
          <cell r="G862">
            <v>0</v>
          </cell>
          <cell r="H862">
            <v>4</v>
          </cell>
          <cell r="I862">
            <v>2</v>
          </cell>
          <cell r="J862">
            <v>1.5</v>
          </cell>
          <cell r="K862">
            <v>2.5</v>
          </cell>
          <cell r="L862">
            <v>2.5</v>
          </cell>
          <cell r="M862">
            <v>1.5</v>
          </cell>
          <cell r="N862">
            <v>1</v>
          </cell>
          <cell r="O862">
            <v>1</v>
          </cell>
          <cell r="P862">
            <v>2.5</v>
          </cell>
          <cell r="Q862">
            <v>2.5</v>
          </cell>
          <cell r="R862">
            <v>2</v>
          </cell>
          <cell r="S862">
            <v>3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</row>
        <row r="863">
          <cell r="B863">
            <v>0</v>
          </cell>
          <cell r="C863">
            <v>12</v>
          </cell>
          <cell r="D863" t="str">
            <v>ГСК "Ольга"</v>
          </cell>
          <cell r="E863">
            <v>0</v>
          </cell>
          <cell r="F863">
            <v>0</v>
          </cell>
          <cell r="G863">
            <v>0</v>
          </cell>
          <cell r="H863">
            <v>9</v>
          </cell>
          <cell r="I863">
            <v>9</v>
          </cell>
          <cell r="J863">
            <v>8.5</v>
          </cell>
          <cell r="K863">
            <v>9</v>
          </cell>
          <cell r="L863">
            <v>3</v>
          </cell>
          <cell r="M863">
            <v>3</v>
          </cell>
          <cell r="N863">
            <v>3</v>
          </cell>
          <cell r="O863">
            <v>3</v>
          </cell>
          <cell r="P863">
            <v>6</v>
          </cell>
          <cell r="Q863">
            <v>7</v>
          </cell>
          <cell r="R863">
            <v>8</v>
          </cell>
          <cell r="S863">
            <v>9</v>
          </cell>
          <cell r="T863">
            <v>26.5</v>
          </cell>
          <cell r="U863">
            <v>15</v>
          </cell>
          <cell r="V863">
            <v>12</v>
          </cell>
          <cell r="W863">
            <v>24</v>
          </cell>
          <cell r="X863">
            <v>77.5</v>
          </cell>
        </row>
        <row r="864">
          <cell r="B864">
            <v>545</v>
          </cell>
          <cell r="C864">
            <v>135</v>
          </cell>
          <cell r="D864" t="str">
            <v>Потреб. прирав. к населению (скидка 12% согл. решения РЭК № 200) СН2</v>
          </cell>
          <cell r="E864">
            <v>1005</v>
          </cell>
          <cell r="F864">
            <v>0</v>
          </cell>
          <cell r="G864">
            <v>0</v>
          </cell>
          <cell r="H864">
            <v>9</v>
          </cell>
          <cell r="I864">
            <v>9</v>
          </cell>
          <cell r="J864">
            <v>8.5</v>
          </cell>
          <cell r="K864">
            <v>9</v>
          </cell>
          <cell r="L864">
            <v>3</v>
          </cell>
          <cell r="M864">
            <v>3</v>
          </cell>
          <cell r="N864">
            <v>3</v>
          </cell>
          <cell r="O864">
            <v>3</v>
          </cell>
          <cell r="P864">
            <v>6</v>
          </cell>
          <cell r="Q864">
            <v>7</v>
          </cell>
          <cell r="R864">
            <v>8</v>
          </cell>
          <cell r="S864">
            <v>9</v>
          </cell>
          <cell r="T864">
            <v>26.5</v>
          </cell>
          <cell r="U864">
            <v>15</v>
          </cell>
          <cell r="V864">
            <v>12</v>
          </cell>
          <cell r="W864">
            <v>24</v>
          </cell>
          <cell r="X864">
            <v>77.5</v>
          </cell>
        </row>
        <row r="865">
          <cell r="B865">
            <v>546</v>
          </cell>
          <cell r="C865">
            <v>135</v>
          </cell>
          <cell r="D865" t="str">
            <v>Потреб. прирав. к населению (скидка 12% согл. решения РЭК № 200) СН2</v>
          </cell>
          <cell r="E865">
            <v>1005</v>
          </cell>
          <cell r="F865">
            <v>0</v>
          </cell>
          <cell r="G865">
            <v>0</v>
          </cell>
          <cell r="H865">
            <v>9</v>
          </cell>
          <cell r="I865">
            <v>9</v>
          </cell>
          <cell r="J865">
            <v>8.5</v>
          </cell>
          <cell r="K865">
            <v>9</v>
          </cell>
          <cell r="L865">
            <v>3</v>
          </cell>
          <cell r="M865">
            <v>3</v>
          </cell>
          <cell r="N865">
            <v>3</v>
          </cell>
          <cell r="O865">
            <v>3</v>
          </cell>
          <cell r="P865">
            <v>6</v>
          </cell>
          <cell r="Q865">
            <v>7</v>
          </cell>
          <cell r="R865">
            <v>8</v>
          </cell>
          <cell r="S865">
            <v>9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</row>
        <row r="866">
          <cell r="B866">
            <v>0</v>
          </cell>
          <cell r="C866">
            <v>12</v>
          </cell>
          <cell r="D866" t="str">
            <v>ИП Дунец Т.М.</v>
          </cell>
          <cell r="E866">
            <v>0</v>
          </cell>
          <cell r="F866">
            <v>0</v>
          </cell>
          <cell r="G866">
            <v>0</v>
          </cell>
          <cell r="H866">
            <v>5</v>
          </cell>
          <cell r="I866">
            <v>5</v>
          </cell>
          <cell r="J866">
            <v>5</v>
          </cell>
          <cell r="K866">
            <v>5</v>
          </cell>
          <cell r="L866">
            <v>5</v>
          </cell>
          <cell r="M866">
            <v>5</v>
          </cell>
          <cell r="N866">
            <v>5</v>
          </cell>
          <cell r="O866">
            <v>5</v>
          </cell>
          <cell r="P866">
            <v>5</v>
          </cell>
          <cell r="Q866">
            <v>5</v>
          </cell>
          <cell r="R866">
            <v>5</v>
          </cell>
          <cell r="S866">
            <v>5</v>
          </cell>
          <cell r="T866">
            <v>15</v>
          </cell>
          <cell r="U866">
            <v>15</v>
          </cell>
          <cell r="V866">
            <v>15</v>
          </cell>
          <cell r="W866">
            <v>15</v>
          </cell>
          <cell r="X866">
            <v>60</v>
          </cell>
        </row>
        <row r="867">
          <cell r="B867">
            <v>546</v>
          </cell>
          <cell r="C867">
            <v>26</v>
          </cell>
          <cell r="D867" t="str">
            <v>Непромышленные потребители НН</v>
          </cell>
          <cell r="E867">
            <v>1007</v>
          </cell>
          <cell r="F867">
            <v>0</v>
          </cell>
          <cell r="G867">
            <v>0</v>
          </cell>
          <cell r="H867">
            <v>5</v>
          </cell>
          <cell r="I867">
            <v>5</v>
          </cell>
          <cell r="J867">
            <v>5</v>
          </cell>
          <cell r="K867">
            <v>5</v>
          </cell>
          <cell r="L867">
            <v>5</v>
          </cell>
          <cell r="M867">
            <v>5</v>
          </cell>
          <cell r="N867">
            <v>5</v>
          </cell>
          <cell r="O867">
            <v>5</v>
          </cell>
          <cell r="P867">
            <v>5</v>
          </cell>
          <cell r="Q867">
            <v>5</v>
          </cell>
          <cell r="R867">
            <v>5</v>
          </cell>
          <cell r="S867">
            <v>5</v>
          </cell>
          <cell r="T867">
            <v>15</v>
          </cell>
          <cell r="U867">
            <v>15</v>
          </cell>
          <cell r="V867">
            <v>15</v>
          </cell>
          <cell r="W867">
            <v>15</v>
          </cell>
          <cell r="X867">
            <v>60</v>
          </cell>
        </row>
        <row r="868">
          <cell r="B868">
            <v>547</v>
          </cell>
          <cell r="C868">
            <v>26</v>
          </cell>
          <cell r="D868" t="str">
            <v>Непромышленные потребители НН</v>
          </cell>
          <cell r="E868">
            <v>1007</v>
          </cell>
          <cell r="F868">
            <v>0</v>
          </cell>
          <cell r="G868">
            <v>0</v>
          </cell>
          <cell r="H868">
            <v>5</v>
          </cell>
          <cell r="I868">
            <v>5</v>
          </cell>
          <cell r="J868">
            <v>5</v>
          </cell>
          <cell r="K868">
            <v>5</v>
          </cell>
          <cell r="L868">
            <v>5</v>
          </cell>
          <cell r="M868">
            <v>5</v>
          </cell>
          <cell r="N868">
            <v>5</v>
          </cell>
          <cell r="O868">
            <v>5</v>
          </cell>
          <cell r="P868">
            <v>5</v>
          </cell>
          <cell r="Q868">
            <v>5</v>
          </cell>
          <cell r="R868">
            <v>5</v>
          </cell>
          <cell r="S868">
            <v>5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</row>
        <row r="869">
          <cell r="B869">
            <v>0</v>
          </cell>
          <cell r="C869">
            <v>12</v>
          </cell>
          <cell r="D869" t="str">
            <v>ИП Бобрышев Ю.В.</v>
          </cell>
          <cell r="E869">
            <v>0</v>
          </cell>
          <cell r="F869">
            <v>0</v>
          </cell>
          <cell r="G869">
            <v>0</v>
          </cell>
          <cell r="H869">
            <v>0.4</v>
          </cell>
          <cell r="I869">
            <v>0.4</v>
          </cell>
          <cell r="J869">
            <v>0.4</v>
          </cell>
          <cell r="K869">
            <v>0.4</v>
          </cell>
          <cell r="L869">
            <v>0.4</v>
          </cell>
          <cell r="M869">
            <v>0.4</v>
          </cell>
          <cell r="N869">
            <v>0.4</v>
          </cell>
          <cell r="O869">
            <v>0.4</v>
          </cell>
          <cell r="P869">
            <v>0.4</v>
          </cell>
          <cell r="Q869">
            <v>0.4</v>
          </cell>
          <cell r="R869">
            <v>0.4</v>
          </cell>
          <cell r="S869">
            <v>0.4</v>
          </cell>
          <cell r="T869">
            <v>1.2000000000000002</v>
          </cell>
          <cell r="U869">
            <v>1.2000000000000002</v>
          </cell>
          <cell r="V869">
            <v>1.2000000000000002</v>
          </cell>
          <cell r="W869">
            <v>1.2000000000000002</v>
          </cell>
          <cell r="X869">
            <v>4.8</v>
          </cell>
        </row>
        <row r="870">
          <cell r="B870">
            <v>547</v>
          </cell>
          <cell r="C870">
            <v>11</v>
          </cell>
          <cell r="D870" t="str">
            <v>Пром. до 750 кВА   ВН</v>
          </cell>
          <cell r="E870">
            <v>0</v>
          </cell>
          <cell r="F870">
            <v>0</v>
          </cell>
          <cell r="G870">
            <v>0</v>
          </cell>
          <cell r="H870">
            <v>0.4</v>
          </cell>
          <cell r="I870">
            <v>0.4</v>
          </cell>
          <cell r="J870">
            <v>0.4</v>
          </cell>
          <cell r="K870">
            <v>0.4</v>
          </cell>
          <cell r="L870">
            <v>0.4</v>
          </cell>
          <cell r="M870">
            <v>0.4</v>
          </cell>
          <cell r="N870">
            <v>0.4</v>
          </cell>
          <cell r="O870">
            <v>0.4</v>
          </cell>
          <cell r="P870">
            <v>0.4</v>
          </cell>
          <cell r="Q870">
            <v>0.4</v>
          </cell>
          <cell r="R870">
            <v>0.4</v>
          </cell>
          <cell r="S870">
            <v>0.4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</row>
        <row r="871">
          <cell r="B871">
            <v>548</v>
          </cell>
          <cell r="C871">
            <v>11</v>
          </cell>
          <cell r="D871" t="str">
            <v>Пром. до 750 кВА   ВН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</row>
        <row r="872">
          <cell r="B872">
            <v>0</v>
          </cell>
          <cell r="C872">
            <v>26</v>
          </cell>
          <cell r="D872" t="str">
            <v>ГСК "Дорожник"</v>
          </cell>
          <cell r="E872">
            <v>1007</v>
          </cell>
          <cell r="F872">
            <v>1012</v>
          </cell>
          <cell r="G872">
            <v>0</v>
          </cell>
          <cell r="H872">
            <v>0.3</v>
          </cell>
          <cell r="I872">
            <v>0.8</v>
          </cell>
          <cell r="J872">
            <v>0.4</v>
          </cell>
          <cell r="K872">
            <v>0.4</v>
          </cell>
          <cell r="L872">
            <v>0.3</v>
          </cell>
          <cell r="M872">
            <v>0.2</v>
          </cell>
          <cell r="N872">
            <v>0.2</v>
          </cell>
          <cell r="O872">
            <v>0.1</v>
          </cell>
          <cell r="P872">
            <v>0.2</v>
          </cell>
          <cell r="Q872">
            <v>0.3</v>
          </cell>
          <cell r="R872">
            <v>0.4</v>
          </cell>
          <cell r="S872">
            <v>0.5</v>
          </cell>
          <cell r="T872">
            <v>1.5</v>
          </cell>
          <cell r="U872">
            <v>0.89999999999999991</v>
          </cell>
          <cell r="V872">
            <v>0.5</v>
          </cell>
          <cell r="W872">
            <v>1.2</v>
          </cell>
          <cell r="X872">
            <v>4.0999999999999996</v>
          </cell>
        </row>
        <row r="873">
          <cell r="B873">
            <v>548</v>
          </cell>
          <cell r="C873">
            <v>138</v>
          </cell>
          <cell r="D873" t="str">
            <v>Потреб. прирав. к населению (скидка 12% согл. решения РЭК № 200) НН</v>
          </cell>
          <cell r="E873">
            <v>1001</v>
          </cell>
          <cell r="F873">
            <v>0</v>
          </cell>
          <cell r="G873">
            <v>0</v>
          </cell>
          <cell r="H873">
            <v>0.3</v>
          </cell>
          <cell r="I873">
            <v>0.8</v>
          </cell>
          <cell r="J873">
            <v>0.4</v>
          </cell>
          <cell r="K873">
            <v>0.4</v>
          </cell>
          <cell r="L873">
            <v>0.3</v>
          </cell>
          <cell r="M873">
            <v>0.2</v>
          </cell>
          <cell r="N873">
            <v>0.2</v>
          </cell>
          <cell r="O873">
            <v>0.1</v>
          </cell>
          <cell r="P873">
            <v>0.2</v>
          </cell>
          <cell r="Q873">
            <v>0.3</v>
          </cell>
          <cell r="R873">
            <v>0.4</v>
          </cell>
          <cell r="S873">
            <v>0.5</v>
          </cell>
          <cell r="T873">
            <v>1.5</v>
          </cell>
          <cell r="U873">
            <v>0.89999999999999991</v>
          </cell>
          <cell r="V873">
            <v>0.5</v>
          </cell>
          <cell r="W873">
            <v>1.2</v>
          </cell>
          <cell r="X873">
            <v>4.0999999999999996</v>
          </cell>
        </row>
        <row r="874">
          <cell r="B874">
            <v>549</v>
          </cell>
          <cell r="C874">
            <v>138</v>
          </cell>
          <cell r="D874" t="str">
            <v>Потреб. прирав. к населению (скидка 12% согл. решения РЭК № 200) НН</v>
          </cell>
          <cell r="E874">
            <v>1001</v>
          </cell>
          <cell r="F874">
            <v>0</v>
          </cell>
          <cell r="G874">
            <v>0</v>
          </cell>
          <cell r="H874">
            <v>0.3</v>
          </cell>
          <cell r="I874">
            <v>0.8</v>
          </cell>
          <cell r="J874">
            <v>0.4</v>
          </cell>
          <cell r="K874">
            <v>0.4</v>
          </cell>
          <cell r="L874">
            <v>0.3</v>
          </cell>
          <cell r="M874">
            <v>0.2</v>
          </cell>
          <cell r="N874">
            <v>0.2</v>
          </cell>
          <cell r="O874">
            <v>0.1</v>
          </cell>
          <cell r="P874">
            <v>0.2</v>
          </cell>
          <cell r="Q874">
            <v>0.3</v>
          </cell>
          <cell r="R874">
            <v>0.4</v>
          </cell>
          <cell r="S874">
            <v>0.5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</row>
        <row r="875">
          <cell r="B875">
            <v>0</v>
          </cell>
          <cell r="C875">
            <v>12</v>
          </cell>
          <cell r="D875" t="str">
            <v>ГСК "БАС"</v>
          </cell>
          <cell r="E875">
            <v>0</v>
          </cell>
          <cell r="F875">
            <v>0</v>
          </cell>
          <cell r="G875">
            <v>0</v>
          </cell>
          <cell r="H875">
            <v>4</v>
          </cell>
          <cell r="I875">
            <v>4</v>
          </cell>
          <cell r="J875">
            <v>4</v>
          </cell>
          <cell r="K875">
            <v>4</v>
          </cell>
          <cell r="L875">
            <v>4</v>
          </cell>
          <cell r="M875">
            <v>2</v>
          </cell>
          <cell r="N875">
            <v>2</v>
          </cell>
          <cell r="O875">
            <v>2</v>
          </cell>
          <cell r="P875">
            <v>2</v>
          </cell>
          <cell r="Q875">
            <v>2.5</v>
          </cell>
          <cell r="R875">
            <v>4</v>
          </cell>
          <cell r="S875">
            <v>4</v>
          </cell>
          <cell r="T875">
            <v>12</v>
          </cell>
          <cell r="U875">
            <v>10</v>
          </cell>
          <cell r="V875">
            <v>6</v>
          </cell>
          <cell r="W875">
            <v>10.5</v>
          </cell>
          <cell r="X875">
            <v>38.5</v>
          </cell>
        </row>
        <row r="876">
          <cell r="B876">
            <v>549</v>
          </cell>
          <cell r="C876">
            <v>11</v>
          </cell>
          <cell r="D876" t="str">
            <v>Пром. до 750 кВА   ВН</v>
          </cell>
          <cell r="E876">
            <v>0</v>
          </cell>
          <cell r="F876">
            <v>0</v>
          </cell>
          <cell r="G876">
            <v>0</v>
          </cell>
          <cell r="H876">
            <v>4</v>
          </cell>
          <cell r="I876">
            <v>4</v>
          </cell>
          <cell r="J876">
            <v>4</v>
          </cell>
          <cell r="K876">
            <v>4</v>
          </cell>
          <cell r="L876">
            <v>4</v>
          </cell>
          <cell r="M876">
            <v>2</v>
          </cell>
          <cell r="N876">
            <v>2</v>
          </cell>
          <cell r="O876">
            <v>2</v>
          </cell>
          <cell r="P876">
            <v>2</v>
          </cell>
          <cell r="Q876">
            <v>2.5</v>
          </cell>
          <cell r="R876">
            <v>4</v>
          </cell>
          <cell r="S876">
            <v>4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</row>
        <row r="877">
          <cell r="B877">
            <v>550</v>
          </cell>
          <cell r="C877">
            <v>11</v>
          </cell>
          <cell r="D877" t="str">
            <v>Пром. до 750 кВА   ВН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</row>
        <row r="878">
          <cell r="B878">
            <v>0</v>
          </cell>
          <cell r="C878">
            <v>138</v>
          </cell>
          <cell r="D878" t="str">
            <v>ИП Суханкина И. З.</v>
          </cell>
          <cell r="E878">
            <v>1004</v>
          </cell>
          <cell r="F878">
            <v>1001</v>
          </cell>
          <cell r="G878">
            <v>0</v>
          </cell>
          <cell r="H878">
            <v>2.9</v>
          </cell>
          <cell r="I878">
            <v>2.9</v>
          </cell>
          <cell r="J878">
            <v>2</v>
          </cell>
          <cell r="K878">
            <v>1.5</v>
          </cell>
          <cell r="L878">
            <v>1.5</v>
          </cell>
          <cell r="M878">
            <v>1.7</v>
          </cell>
          <cell r="N878">
            <v>1.5</v>
          </cell>
          <cell r="O878">
            <v>1.8</v>
          </cell>
          <cell r="P878">
            <v>2</v>
          </cell>
          <cell r="Q878">
            <v>2.5</v>
          </cell>
          <cell r="R878">
            <v>3</v>
          </cell>
          <cell r="S878">
            <v>3</v>
          </cell>
          <cell r="T878">
            <v>7.8</v>
          </cell>
          <cell r="U878">
            <v>4.7</v>
          </cell>
          <cell r="V878">
            <v>5.3</v>
          </cell>
          <cell r="W878">
            <v>8.5</v>
          </cell>
          <cell r="X878">
            <v>26.3</v>
          </cell>
        </row>
        <row r="879">
          <cell r="B879">
            <v>550</v>
          </cell>
          <cell r="C879">
            <v>11</v>
          </cell>
          <cell r="D879" t="str">
            <v>Пром. до 750 кВА   ВН</v>
          </cell>
          <cell r="E879">
            <v>0</v>
          </cell>
          <cell r="F879">
            <v>0</v>
          </cell>
          <cell r="G879">
            <v>0</v>
          </cell>
          <cell r="H879">
            <v>2.9</v>
          </cell>
          <cell r="I879">
            <v>2.9</v>
          </cell>
          <cell r="J879">
            <v>2</v>
          </cell>
          <cell r="K879">
            <v>1.5</v>
          </cell>
          <cell r="L879">
            <v>1.5</v>
          </cell>
          <cell r="M879">
            <v>1.7</v>
          </cell>
          <cell r="N879">
            <v>1.5</v>
          </cell>
          <cell r="O879">
            <v>1.8</v>
          </cell>
          <cell r="P879">
            <v>2</v>
          </cell>
          <cell r="Q879">
            <v>2.5</v>
          </cell>
          <cell r="R879">
            <v>3</v>
          </cell>
          <cell r="S879">
            <v>3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</row>
        <row r="880">
          <cell r="B880">
            <v>551</v>
          </cell>
          <cell r="C880">
            <v>11</v>
          </cell>
          <cell r="D880" t="str">
            <v>Пром. до 750 кВА   ВН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</row>
        <row r="881">
          <cell r="B881">
            <v>0</v>
          </cell>
          <cell r="C881">
            <v>26</v>
          </cell>
          <cell r="D881" t="str">
            <v>ИП Муртузов А.И.</v>
          </cell>
          <cell r="E881">
            <v>1007</v>
          </cell>
          <cell r="F881">
            <v>1012</v>
          </cell>
          <cell r="G881">
            <v>0</v>
          </cell>
          <cell r="H881">
            <v>3.24</v>
          </cell>
          <cell r="I881">
            <v>3.24</v>
          </cell>
          <cell r="J881">
            <v>3.24</v>
          </cell>
          <cell r="K881">
            <v>3.24</v>
          </cell>
          <cell r="L881">
            <v>3.24</v>
          </cell>
          <cell r="M881">
            <v>2.52</v>
          </cell>
          <cell r="N881">
            <v>2.52</v>
          </cell>
          <cell r="O881">
            <v>2.52</v>
          </cell>
          <cell r="P881">
            <v>3.24</v>
          </cell>
          <cell r="Q881">
            <v>3.24</v>
          </cell>
          <cell r="R881">
            <v>3.24</v>
          </cell>
          <cell r="S881">
            <v>3.24</v>
          </cell>
          <cell r="T881">
            <v>9.7200000000000006</v>
          </cell>
          <cell r="U881">
            <v>9</v>
          </cell>
          <cell r="V881">
            <v>8.2800000000000011</v>
          </cell>
          <cell r="W881">
            <v>9.7200000000000006</v>
          </cell>
          <cell r="X881">
            <v>36.720000000000006</v>
          </cell>
        </row>
        <row r="882">
          <cell r="B882">
            <v>551</v>
          </cell>
          <cell r="C882">
            <v>23</v>
          </cell>
          <cell r="D882" t="str">
            <v>Непромышленные потребители СН2</v>
          </cell>
          <cell r="E882">
            <v>0</v>
          </cell>
          <cell r="F882">
            <v>0</v>
          </cell>
          <cell r="G882">
            <v>0</v>
          </cell>
          <cell r="H882">
            <v>3.24</v>
          </cell>
          <cell r="I882">
            <v>3.24</v>
          </cell>
          <cell r="J882">
            <v>3.24</v>
          </cell>
          <cell r="K882">
            <v>3.24</v>
          </cell>
          <cell r="L882">
            <v>3.24</v>
          </cell>
          <cell r="M882">
            <v>2.52</v>
          </cell>
          <cell r="N882">
            <v>2.52</v>
          </cell>
          <cell r="O882">
            <v>2.52</v>
          </cell>
          <cell r="P882">
            <v>3.24</v>
          </cell>
          <cell r="Q882">
            <v>3.24</v>
          </cell>
          <cell r="R882">
            <v>3.24</v>
          </cell>
          <cell r="S882">
            <v>3.24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</row>
        <row r="883">
          <cell r="B883">
            <v>552</v>
          </cell>
          <cell r="C883">
            <v>23</v>
          </cell>
          <cell r="D883" t="str">
            <v>Непромышленные потребители СН2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</row>
        <row r="884">
          <cell r="B884">
            <v>0</v>
          </cell>
          <cell r="C884">
            <v>26</v>
          </cell>
          <cell r="D884" t="str">
            <v>ИП Процик В. З.</v>
          </cell>
          <cell r="E884">
            <v>1007</v>
          </cell>
          <cell r="F884">
            <v>1012</v>
          </cell>
          <cell r="G884">
            <v>0</v>
          </cell>
          <cell r="H884">
            <v>0.45</v>
          </cell>
          <cell r="I884">
            <v>0.45</v>
          </cell>
          <cell r="J884">
            <v>0.45</v>
          </cell>
          <cell r="K884">
            <v>0.45</v>
          </cell>
          <cell r="L884">
            <v>0.45</v>
          </cell>
          <cell r="M884">
            <v>0.35</v>
          </cell>
          <cell r="N884">
            <v>0.35</v>
          </cell>
          <cell r="O884">
            <v>0.35</v>
          </cell>
          <cell r="P884">
            <v>0.45</v>
          </cell>
          <cell r="Q884">
            <v>0.45</v>
          </cell>
          <cell r="R884">
            <v>0.45</v>
          </cell>
          <cell r="S884">
            <v>0.45</v>
          </cell>
          <cell r="T884">
            <v>1.35</v>
          </cell>
          <cell r="U884">
            <v>1.25</v>
          </cell>
          <cell r="V884">
            <v>1.1499999999999999</v>
          </cell>
          <cell r="W884">
            <v>1.35</v>
          </cell>
          <cell r="X884">
            <v>5.1000000000000005</v>
          </cell>
        </row>
        <row r="885">
          <cell r="B885">
            <v>552</v>
          </cell>
          <cell r="C885">
            <v>11</v>
          </cell>
          <cell r="D885" t="str">
            <v>Пром. до 750 кВА   ВН</v>
          </cell>
          <cell r="E885">
            <v>0</v>
          </cell>
          <cell r="F885">
            <v>0</v>
          </cell>
          <cell r="G885">
            <v>0</v>
          </cell>
          <cell r="H885">
            <v>0.45</v>
          </cell>
          <cell r="I885">
            <v>0.45</v>
          </cell>
          <cell r="J885">
            <v>0.45</v>
          </cell>
          <cell r="K885">
            <v>0.45</v>
          </cell>
          <cell r="L885">
            <v>0.45</v>
          </cell>
          <cell r="M885">
            <v>0.35</v>
          </cell>
          <cell r="N885">
            <v>0.35</v>
          </cell>
          <cell r="O885">
            <v>0.35</v>
          </cell>
          <cell r="P885">
            <v>0.45</v>
          </cell>
          <cell r="Q885">
            <v>0.45</v>
          </cell>
          <cell r="R885">
            <v>0.45</v>
          </cell>
          <cell r="S885">
            <v>0.45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</row>
        <row r="886">
          <cell r="B886">
            <v>553</v>
          </cell>
          <cell r="C886">
            <v>11</v>
          </cell>
          <cell r="D886" t="str">
            <v>Пром. до 750 кВА   ВН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</row>
        <row r="887">
          <cell r="B887">
            <v>0</v>
          </cell>
          <cell r="C887">
            <v>26</v>
          </cell>
          <cell r="D887" t="str">
            <v>ИП Варченко В.И.</v>
          </cell>
          <cell r="E887">
            <v>1007</v>
          </cell>
          <cell r="F887">
            <v>1012</v>
          </cell>
          <cell r="G887">
            <v>0</v>
          </cell>
          <cell r="H887">
            <v>0.13</v>
          </cell>
          <cell r="I887">
            <v>0.11</v>
          </cell>
          <cell r="J887">
            <v>0.1</v>
          </cell>
          <cell r="K887">
            <v>0.09</v>
          </cell>
          <cell r="L887">
            <v>0.08</v>
          </cell>
          <cell r="M887">
            <v>0.05</v>
          </cell>
          <cell r="N887">
            <v>0.05</v>
          </cell>
          <cell r="O887">
            <v>0.05</v>
          </cell>
          <cell r="P887">
            <v>0.06</v>
          </cell>
          <cell r="Q887">
            <v>0.08</v>
          </cell>
          <cell r="R887">
            <v>0.1</v>
          </cell>
          <cell r="S887">
            <v>0.12</v>
          </cell>
          <cell r="T887">
            <v>0.33999999999999997</v>
          </cell>
          <cell r="U887">
            <v>0.21999999999999997</v>
          </cell>
          <cell r="V887">
            <v>0.16</v>
          </cell>
          <cell r="W887">
            <v>0.3</v>
          </cell>
          <cell r="X887">
            <v>1.02</v>
          </cell>
        </row>
        <row r="888">
          <cell r="B888">
            <v>553</v>
          </cell>
          <cell r="C888">
            <v>26</v>
          </cell>
          <cell r="D888" t="str">
            <v>Непромышленные потребители НН</v>
          </cell>
          <cell r="E888">
            <v>1007</v>
          </cell>
          <cell r="F888">
            <v>1012</v>
          </cell>
          <cell r="G888">
            <v>0</v>
          </cell>
          <cell r="H888">
            <v>0.13</v>
          </cell>
          <cell r="I888">
            <v>0.11</v>
          </cell>
          <cell r="J888">
            <v>0.1</v>
          </cell>
          <cell r="K888">
            <v>0.09</v>
          </cell>
          <cell r="L888">
            <v>0.08</v>
          </cell>
          <cell r="M888">
            <v>0.05</v>
          </cell>
          <cell r="N888">
            <v>0.05</v>
          </cell>
          <cell r="O888">
            <v>0.05</v>
          </cell>
          <cell r="P888">
            <v>0.06</v>
          </cell>
          <cell r="Q888">
            <v>0.08</v>
          </cell>
          <cell r="R888">
            <v>0.1</v>
          </cell>
          <cell r="S888">
            <v>0.12</v>
          </cell>
          <cell r="T888">
            <v>0.33999999999999997</v>
          </cell>
          <cell r="U888">
            <v>0.21999999999999997</v>
          </cell>
          <cell r="V888">
            <v>0.16</v>
          </cell>
          <cell r="W888">
            <v>0.3</v>
          </cell>
          <cell r="X888">
            <v>1.02</v>
          </cell>
        </row>
        <row r="889">
          <cell r="B889">
            <v>554</v>
          </cell>
          <cell r="C889">
            <v>26</v>
          </cell>
          <cell r="D889" t="str">
            <v>Непромышленные потребители НН</v>
          </cell>
          <cell r="E889">
            <v>1007</v>
          </cell>
          <cell r="F889">
            <v>1012</v>
          </cell>
          <cell r="G889">
            <v>0</v>
          </cell>
          <cell r="H889">
            <v>0.13</v>
          </cell>
          <cell r="I889">
            <v>0.11</v>
          </cell>
          <cell r="J889">
            <v>0.1</v>
          </cell>
          <cell r="K889">
            <v>0.09</v>
          </cell>
          <cell r="L889">
            <v>0.08</v>
          </cell>
          <cell r="M889">
            <v>0.05</v>
          </cell>
          <cell r="N889">
            <v>0.05</v>
          </cell>
          <cell r="O889">
            <v>0.05</v>
          </cell>
          <cell r="P889">
            <v>0.06</v>
          </cell>
          <cell r="Q889">
            <v>0.08</v>
          </cell>
          <cell r="R889">
            <v>0.1</v>
          </cell>
          <cell r="S889">
            <v>0.12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</row>
        <row r="890">
          <cell r="B890">
            <v>0</v>
          </cell>
          <cell r="C890">
            <v>27</v>
          </cell>
          <cell r="D890" t="str">
            <v>ГСК "ЯРОТО"</v>
          </cell>
          <cell r="E890">
            <v>0</v>
          </cell>
          <cell r="F890">
            <v>0</v>
          </cell>
          <cell r="G890">
            <v>0</v>
          </cell>
          <cell r="H890">
            <v>0.7</v>
          </cell>
          <cell r="I890">
            <v>0.6</v>
          </cell>
          <cell r="J890">
            <v>0.5</v>
          </cell>
          <cell r="K890">
            <v>0.5</v>
          </cell>
          <cell r="L890">
            <v>0.5</v>
          </cell>
          <cell r="M890">
            <v>0.5</v>
          </cell>
          <cell r="N890">
            <v>0.5</v>
          </cell>
          <cell r="O890">
            <v>0.5</v>
          </cell>
          <cell r="P890">
            <v>0.7</v>
          </cell>
          <cell r="Q890">
            <v>0.8</v>
          </cell>
          <cell r="R890">
            <v>1</v>
          </cell>
          <cell r="S890">
            <v>1</v>
          </cell>
          <cell r="T890">
            <v>1.7999999999999998</v>
          </cell>
          <cell r="U890">
            <v>1.5</v>
          </cell>
          <cell r="V890">
            <v>1.7</v>
          </cell>
          <cell r="W890">
            <v>2.8</v>
          </cell>
          <cell r="X890">
            <v>7.8</v>
          </cell>
        </row>
        <row r="891">
          <cell r="B891">
            <v>554</v>
          </cell>
          <cell r="C891">
            <v>138</v>
          </cell>
          <cell r="D891" t="str">
            <v>Потреб. прирав. к населению (скидка 12% согл. решения РЭК № 200) НН</v>
          </cell>
          <cell r="E891">
            <v>1005</v>
          </cell>
          <cell r="F891">
            <v>0</v>
          </cell>
          <cell r="G891">
            <v>0</v>
          </cell>
          <cell r="H891">
            <v>0.7</v>
          </cell>
          <cell r="I891">
            <v>0.6</v>
          </cell>
          <cell r="J891">
            <v>0.5</v>
          </cell>
          <cell r="K891">
            <v>0.5</v>
          </cell>
          <cell r="L891">
            <v>0.5</v>
          </cell>
          <cell r="M891">
            <v>0.5</v>
          </cell>
          <cell r="N891">
            <v>0.5</v>
          </cell>
          <cell r="O891">
            <v>0.5</v>
          </cell>
          <cell r="P891">
            <v>0.7</v>
          </cell>
          <cell r="Q891">
            <v>0.8</v>
          </cell>
          <cell r="R891">
            <v>1</v>
          </cell>
          <cell r="S891">
            <v>1</v>
          </cell>
          <cell r="T891">
            <v>1.7999999999999998</v>
          </cell>
          <cell r="U891">
            <v>1.5</v>
          </cell>
          <cell r="V891">
            <v>1.7</v>
          </cell>
          <cell r="W891">
            <v>2.8</v>
          </cell>
          <cell r="X891">
            <v>7.8</v>
          </cell>
        </row>
        <row r="892">
          <cell r="B892">
            <v>555</v>
          </cell>
          <cell r="C892">
            <v>138</v>
          </cell>
          <cell r="D892" t="str">
            <v>Потреб. прирав. к населению (скидка 12% согл. решения РЭК № 200) НН</v>
          </cell>
          <cell r="E892">
            <v>1005</v>
          </cell>
          <cell r="F892">
            <v>0</v>
          </cell>
          <cell r="G892">
            <v>0</v>
          </cell>
          <cell r="H892">
            <v>0.7</v>
          </cell>
          <cell r="I892">
            <v>0.6</v>
          </cell>
          <cell r="J892">
            <v>0.5</v>
          </cell>
          <cell r="K892">
            <v>0.5</v>
          </cell>
          <cell r="L892">
            <v>0.5</v>
          </cell>
          <cell r="M892">
            <v>0.5</v>
          </cell>
          <cell r="N892">
            <v>0.5</v>
          </cell>
          <cell r="O892">
            <v>0.5</v>
          </cell>
          <cell r="P892">
            <v>0.7</v>
          </cell>
          <cell r="Q892">
            <v>0.8</v>
          </cell>
          <cell r="R892">
            <v>1</v>
          </cell>
          <cell r="S892">
            <v>1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</row>
        <row r="893">
          <cell r="B893">
            <v>0</v>
          </cell>
          <cell r="C893">
            <v>12</v>
          </cell>
          <cell r="D893" t="str">
            <v>ИП Бережная Л.И.</v>
          </cell>
          <cell r="E893">
            <v>0</v>
          </cell>
          <cell r="F893">
            <v>0</v>
          </cell>
          <cell r="G893">
            <v>0</v>
          </cell>
          <cell r="H893">
            <v>6</v>
          </cell>
          <cell r="I893">
            <v>6</v>
          </cell>
          <cell r="J893">
            <v>6</v>
          </cell>
          <cell r="K893">
            <v>4</v>
          </cell>
          <cell r="L893">
            <v>2.5</v>
          </cell>
          <cell r="M893">
            <v>1.6</v>
          </cell>
          <cell r="N893">
            <v>1.2</v>
          </cell>
          <cell r="O893">
            <v>1.3</v>
          </cell>
          <cell r="P893">
            <v>1.5</v>
          </cell>
          <cell r="Q893">
            <v>2</v>
          </cell>
          <cell r="R893">
            <v>3</v>
          </cell>
          <cell r="S893">
            <v>4</v>
          </cell>
          <cell r="T893">
            <v>18</v>
          </cell>
          <cell r="U893">
            <v>8.1</v>
          </cell>
          <cell r="V893">
            <v>4</v>
          </cell>
          <cell r="W893">
            <v>9</v>
          </cell>
          <cell r="X893">
            <v>39.1</v>
          </cell>
        </row>
        <row r="894">
          <cell r="B894">
            <v>555</v>
          </cell>
          <cell r="C894">
            <v>26</v>
          </cell>
          <cell r="D894" t="str">
            <v>Непромышленные потребители НН</v>
          </cell>
          <cell r="E894">
            <v>1007</v>
          </cell>
          <cell r="F894">
            <v>1004</v>
          </cell>
          <cell r="G894">
            <v>1012</v>
          </cell>
          <cell r="H894">
            <v>6</v>
          </cell>
          <cell r="I894">
            <v>6</v>
          </cell>
          <cell r="J894">
            <v>6</v>
          </cell>
          <cell r="K894">
            <v>4</v>
          </cell>
          <cell r="L894">
            <v>2.5</v>
          </cell>
          <cell r="M894">
            <v>1.6</v>
          </cell>
          <cell r="N894">
            <v>1.2</v>
          </cell>
          <cell r="O894">
            <v>1.3</v>
          </cell>
          <cell r="P894">
            <v>1.5</v>
          </cell>
          <cell r="Q894">
            <v>2</v>
          </cell>
          <cell r="R894">
            <v>3</v>
          </cell>
          <cell r="S894">
            <v>4</v>
          </cell>
          <cell r="T894">
            <v>18</v>
          </cell>
          <cell r="U894">
            <v>8.1</v>
          </cell>
          <cell r="V894">
            <v>4</v>
          </cell>
          <cell r="W894">
            <v>9</v>
          </cell>
          <cell r="X894">
            <v>39.1</v>
          </cell>
        </row>
        <row r="895">
          <cell r="B895">
            <v>556</v>
          </cell>
          <cell r="C895">
            <v>26</v>
          </cell>
          <cell r="D895" t="str">
            <v>Непромышленные потребители НН</v>
          </cell>
          <cell r="E895">
            <v>1007</v>
          </cell>
          <cell r="F895">
            <v>1004</v>
          </cell>
          <cell r="G895">
            <v>1012</v>
          </cell>
          <cell r="H895">
            <v>6</v>
          </cell>
          <cell r="I895">
            <v>6</v>
          </cell>
          <cell r="J895">
            <v>6</v>
          </cell>
          <cell r="K895">
            <v>4</v>
          </cell>
          <cell r="L895">
            <v>2.5</v>
          </cell>
          <cell r="M895">
            <v>1.6</v>
          </cell>
          <cell r="N895">
            <v>1.2</v>
          </cell>
          <cell r="O895">
            <v>1.3</v>
          </cell>
          <cell r="P895">
            <v>1.5</v>
          </cell>
          <cell r="Q895">
            <v>2</v>
          </cell>
          <cell r="R895">
            <v>3</v>
          </cell>
          <cell r="S895">
            <v>4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</row>
        <row r="896">
          <cell r="B896">
            <v>0</v>
          </cell>
          <cell r="C896">
            <v>12</v>
          </cell>
          <cell r="D896" t="str">
            <v>ИП Закиев Н. Я.</v>
          </cell>
          <cell r="E896">
            <v>0</v>
          </cell>
          <cell r="F896">
            <v>0</v>
          </cell>
          <cell r="G896">
            <v>0</v>
          </cell>
          <cell r="H896">
            <v>3.5</v>
          </cell>
          <cell r="I896">
            <v>2.5</v>
          </cell>
          <cell r="J896">
            <v>2.5</v>
          </cell>
          <cell r="K896">
            <v>2.5</v>
          </cell>
          <cell r="L896">
            <v>2.5</v>
          </cell>
          <cell r="M896">
            <v>3.7</v>
          </cell>
          <cell r="N896">
            <v>3.5</v>
          </cell>
          <cell r="O896">
            <v>4.5</v>
          </cell>
          <cell r="P896">
            <v>3.5</v>
          </cell>
          <cell r="Q896">
            <v>4</v>
          </cell>
          <cell r="R896">
            <v>4</v>
          </cell>
          <cell r="S896">
            <v>4</v>
          </cell>
          <cell r="T896">
            <v>8.5</v>
          </cell>
          <cell r="U896">
            <v>8.6999999999999993</v>
          </cell>
          <cell r="V896">
            <v>11.5</v>
          </cell>
          <cell r="W896">
            <v>12</v>
          </cell>
          <cell r="X896">
            <v>40.700000000000003</v>
          </cell>
        </row>
        <row r="897">
          <cell r="B897">
            <v>556</v>
          </cell>
          <cell r="C897">
            <v>26</v>
          </cell>
          <cell r="D897" t="str">
            <v>Непромышленные потребители НН</v>
          </cell>
          <cell r="E897">
            <v>1001</v>
          </cell>
          <cell r="F897">
            <v>0</v>
          </cell>
          <cell r="G897">
            <v>0</v>
          </cell>
          <cell r="H897">
            <v>3.5</v>
          </cell>
          <cell r="I897">
            <v>2.5</v>
          </cell>
          <cell r="J897">
            <v>2.5</v>
          </cell>
          <cell r="K897">
            <v>2.5</v>
          </cell>
          <cell r="L897">
            <v>2.5</v>
          </cell>
          <cell r="M897">
            <v>3.7</v>
          </cell>
          <cell r="N897">
            <v>3.5</v>
          </cell>
          <cell r="O897">
            <v>4.5</v>
          </cell>
          <cell r="P897">
            <v>3.5</v>
          </cell>
          <cell r="Q897">
            <v>4</v>
          </cell>
          <cell r="R897">
            <v>4</v>
          </cell>
          <cell r="S897">
            <v>4</v>
          </cell>
          <cell r="T897">
            <v>8.5</v>
          </cell>
          <cell r="U897">
            <v>8.6999999999999993</v>
          </cell>
          <cell r="V897">
            <v>11.5</v>
          </cell>
          <cell r="W897">
            <v>12</v>
          </cell>
          <cell r="X897">
            <v>40.700000000000003</v>
          </cell>
        </row>
        <row r="898">
          <cell r="B898">
            <v>557</v>
          </cell>
          <cell r="C898">
            <v>26</v>
          </cell>
          <cell r="D898" t="str">
            <v>Непромышленные потребители НН</v>
          </cell>
          <cell r="E898">
            <v>1001</v>
          </cell>
          <cell r="F898">
            <v>0</v>
          </cell>
          <cell r="G898">
            <v>0</v>
          </cell>
          <cell r="H898">
            <v>3.5</v>
          </cell>
          <cell r="I898">
            <v>2.5</v>
          </cell>
          <cell r="J898">
            <v>2.5</v>
          </cell>
          <cell r="K898">
            <v>2.5</v>
          </cell>
          <cell r="L898">
            <v>2.5</v>
          </cell>
          <cell r="M898">
            <v>3.7</v>
          </cell>
          <cell r="N898">
            <v>3.5</v>
          </cell>
          <cell r="O898">
            <v>4.5</v>
          </cell>
          <cell r="P898">
            <v>3.5</v>
          </cell>
          <cell r="Q898">
            <v>4</v>
          </cell>
          <cell r="R898">
            <v>4</v>
          </cell>
          <cell r="S898">
            <v>4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</row>
        <row r="899">
          <cell r="B899">
            <v>0</v>
          </cell>
          <cell r="C899">
            <v>12</v>
          </cell>
          <cell r="D899" t="str">
            <v>ГСК "Южный"</v>
          </cell>
          <cell r="E899">
            <v>0</v>
          </cell>
          <cell r="F899">
            <v>0</v>
          </cell>
          <cell r="G899">
            <v>0</v>
          </cell>
          <cell r="H899">
            <v>4.5</v>
          </cell>
          <cell r="I899">
            <v>3.3</v>
          </cell>
          <cell r="J899">
            <v>4.5</v>
          </cell>
          <cell r="K899">
            <v>4</v>
          </cell>
          <cell r="L899">
            <v>4</v>
          </cell>
          <cell r="M899">
            <v>4</v>
          </cell>
          <cell r="N899">
            <v>1</v>
          </cell>
          <cell r="O899">
            <v>2</v>
          </cell>
          <cell r="P899">
            <v>3</v>
          </cell>
          <cell r="Q899">
            <v>3</v>
          </cell>
          <cell r="R899">
            <v>3.5</v>
          </cell>
          <cell r="S899">
            <v>4</v>
          </cell>
          <cell r="T899">
            <v>12.3</v>
          </cell>
          <cell r="U899">
            <v>12</v>
          </cell>
          <cell r="V899">
            <v>6</v>
          </cell>
          <cell r="W899">
            <v>10.5</v>
          </cell>
          <cell r="X899">
            <v>40.799999999999997</v>
          </cell>
        </row>
        <row r="900">
          <cell r="B900">
            <v>557</v>
          </cell>
          <cell r="C900">
            <v>135</v>
          </cell>
          <cell r="D900" t="str">
            <v>Потреб. прирав. к населению (скидка 12% согл. решения РЭК № 200) СН2</v>
          </cell>
          <cell r="E900">
            <v>1005</v>
          </cell>
          <cell r="F900">
            <v>0</v>
          </cell>
          <cell r="G900">
            <v>0</v>
          </cell>
          <cell r="H900">
            <v>4.5</v>
          </cell>
          <cell r="I900">
            <v>3.3</v>
          </cell>
          <cell r="J900">
            <v>4.5</v>
          </cell>
          <cell r="K900">
            <v>4</v>
          </cell>
          <cell r="L900">
            <v>4</v>
          </cell>
          <cell r="M900">
            <v>4</v>
          </cell>
          <cell r="N900">
            <v>1</v>
          </cell>
          <cell r="O900">
            <v>2</v>
          </cell>
          <cell r="P900">
            <v>3</v>
          </cell>
          <cell r="Q900">
            <v>3</v>
          </cell>
          <cell r="R900">
            <v>3.5</v>
          </cell>
          <cell r="S900">
            <v>4</v>
          </cell>
          <cell r="T900">
            <v>12.3</v>
          </cell>
          <cell r="U900">
            <v>12</v>
          </cell>
          <cell r="V900">
            <v>6</v>
          </cell>
          <cell r="W900">
            <v>10.5</v>
          </cell>
          <cell r="X900">
            <v>40.799999999999997</v>
          </cell>
        </row>
        <row r="901">
          <cell r="B901">
            <v>558</v>
          </cell>
          <cell r="C901">
            <v>135</v>
          </cell>
          <cell r="D901" t="str">
            <v>Потреб. прирав. к населению (скидка 12% согл. решения РЭК № 200) СН2</v>
          </cell>
          <cell r="E901">
            <v>1005</v>
          </cell>
          <cell r="F901">
            <v>0</v>
          </cell>
          <cell r="G901">
            <v>0</v>
          </cell>
          <cell r="H901">
            <v>4.5</v>
          </cell>
          <cell r="I901">
            <v>3.3</v>
          </cell>
          <cell r="J901">
            <v>4.5</v>
          </cell>
          <cell r="K901">
            <v>4</v>
          </cell>
          <cell r="L901">
            <v>4</v>
          </cell>
          <cell r="M901">
            <v>4</v>
          </cell>
          <cell r="N901">
            <v>1</v>
          </cell>
          <cell r="O901">
            <v>2</v>
          </cell>
          <cell r="P901">
            <v>3</v>
          </cell>
          <cell r="Q901">
            <v>3</v>
          </cell>
          <cell r="R901">
            <v>3.5</v>
          </cell>
          <cell r="S901">
            <v>4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</row>
        <row r="902">
          <cell r="B902">
            <v>0</v>
          </cell>
          <cell r="C902">
            <v>12</v>
          </cell>
          <cell r="D902" t="str">
            <v>ИП Санкин В. А.</v>
          </cell>
          <cell r="E902">
            <v>0</v>
          </cell>
          <cell r="F902">
            <v>0</v>
          </cell>
          <cell r="G902">
            <v>0</v>
          </cell>
          <cell r="H902">
            <v>0.27</v>
          </cell>
          <cell r="I902">
            <v>0.27</v>
          </cell>
          <cell r="J902">
            <v>0.27</v>
          </cell>
          <cell r="K902">
            <v>0.27</v>
          </cell>
          <cell r="L902">
            <v>0.27</v>
          </cell>
          <cell r="M902">
            <v>0.66</v>
          </cell>
          <cell r="N902">
            <v>0.66</v>
          </cell>
          <cell r="O902">
            <v>0.66</v>
          </cell>
          <cell r="P902">
            <v>0.66</v>
          </cell>
          <cell r="Q902">
            <v>0.27</v>
          </cell>
          <cell r="R902">
            <v>0.27</v>
          </cell>
          <cell r="S902">
            <v>0.27</v>
          </cell>
          <cell r="T902">
            <v>0.81</v>
          </cell>
          <cell r="U902">
            <v>1.2000000000000002</v>
          </cell>
          <cell r="V902">
            <v>1.98</v>
          </cell>
          <cell r="W902">
            <v>0.81</v>
          </cell>
          <cell r="X902">
            <v>4.8000000000000007</v>
          </cell>
        </row>
        <row r="903">
          <cell r="B903">
            <v>558</v>
          </cell>
          <cell r="C903">
            <v>11</v>
          </cell>
          <cell r="D903" t="str">
            <v>Пром. до 750 кВА   ВН</v>
          </cell>
          <cell r="E903">
            <v>0</v>
          </cell>
          <cell r="F903">
            <v>0</v>
          </cell>
          <cell r="G903">
            <v>0</v>
          </cell>
          <cell r="H903">
            <v>0.27</v>
          </cell>
          <cell r="I903">
            <v>0.27</v>
          </cell>
          <cell r="J903">
            <v>0.27</v>
          </cell>
          <cell r="K903">
            <v>0.27</v>
          </cell>
          <cell r="L903">
            <v>0.27</v>
          </cell>
          <cell r="M903">
            <v>0.66</v>
          </cell>
          <cell r="N903">
            <v>0.66</v>
          </cell>
          <cell r="O903">
            <v>0.66</v>
          </cell>
          <cell r="P903">
            <v>0.66</v>
          </cell>
          <cell r="Q903">
            <v>0.27</v>
          </cell>
          <cell r="R903">
            <v>0.27</v>
          </cell>
          <cell r="S903">
            <v>0.27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</row>
        <row r="904">
          <cell r="B904">
            <v>559</v>
          </cell>
          <cell r="C904">
            <v>11</v>
          </cell>
          <cell r="D904" t="str">
            <v>Пром. до 750 кВА   ВН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</row>
        <row r="905">
          <cell r="B905">
            <v>0</v>
          </cell>
          <cell r="C905">
            <v>26</v>
          </cell>
          <cell r="D905" t="str">
            <v>ИП  Гарбар Г. В.</v>
          </cell>
          <cell r="E905">
            <v>1007</v>
          </cell>
          <cell r="F905">
            <v>1004</v>
          </cell>
          <cell r="G905">
            <v>1012</v>
          </cell>
          <cell r="H905">
            <v>0.18</v>
          </cell>
          <cell r="I905">
            <v>0.18</v>
          </cell>
          <cell r="J905">
            <v>0.18</v>
          </cell>
          <cell r="K905">
            <v>0.18</v>
          </cell>
          <cell r="L905">
            <v>0.18</v>
          </cell>
          <cell r="M905">
            <v>0.14000000000000001</v>
          </cell>
          <cell r="N905">
            <v>0.14000000000000001</v>
          </cell>
          <cell r="O905">
            <v>0.14000000000000001</v>
          </cell>
          <cell r="P905">
            <v>0.18</v>
          </cell>
          <cell r="Q905">
            <v>0.18</v>
          </cell>
          <cell r="R905">
            <v>0.18</v>
          </cell>
          <cell r="S905">
            <v>0.18</v>
          </cell>
          <cell r="T905">
            <v>0.54</v>
          </cell>
          <cell r="U905">
            <v>0.5</v>
          </cell>
          <cell r="V905">
            <v>0.46</v>
          </cell>
          <cell r="W905">
            <v>0.54</v>
          </cell>
          <cell r="X905">
            <v>2.04</v>
          </cell>
        </row>
        <row r="906">
          <cell r="B906">
            <v>559</v>
          </cell>
          <cell r="C906">
            <v>11</v>
          </cell>
          <cell r="D906" t="str">
            <v>Пром. до 750 кВА   ВН</v>
          </cell>
          <cell r="E906">
            <v>0</v>
          </cell>
          <cell r="F906">
            <v>0</v>
          </cell>
          <cell r="G906">
            <v>0</v>
          </cell>
          <cell r="H906">
            <v>0.18</v>
          </cell>
          <cell r="I906">
            <v>0.18</v>
          </cell>
          <cell r="J906">
            <v>0.18</v>
          </cell>
          <cell r="K906">
            <v>0.18</v>
          </cell>
          <cell r="L906">
            <v>0.18</v>
          </cell>
          <cell r="M906">
            <v>0.14000000000000001</v>
          </cell>
          <cell r="N906">
            <v>0.14000000000000001</v>
          </cell>
          <cell r="O906">
            <v>0.14000000000000001</v>
          </cell>
          <cell r="P906">
            <v>0.18</v>
          </cell>
          <cell r="Q906">
            <v>0.18</v>
          </cell>
          <cell r="R906">
            <v>0.18</v>
          </cell>
          <cell r="S906">
            <v>0.18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</row>
        <row r="907">
          <cell r="B907">
            <v>560</v>
          </cell>
          <cell r="C907">
            <v>11</v>
          </cell>
          <cell r="D907" t="str">
            <v>Пром. до 750 кВА   ВН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</row>
        <row r="908">
          <cell r="B908">
            <v>0</v>
          </cell>
          <cell r="C908">
            <v>26</v>
          </cell>
          <cell r="D908" t="str">
            <v>КСиЭ  "Маховик"</v>
          </cell>
          <cell r="E908">
            <v>1007</v>
          </cell>
          <cell r="F908">
            <v>1004</v>
          </cell>
          <cell r="G908">
            <v>1012</v>
          </cell>
          <cell r="H908">
            <v>1</v>
          </cell>
          <cell r="I908">
            <v>1</v>
          </cell>
          <cell r="J908">
            <v>1</v>
          </cell>
          <cell r="K908">
            <v>1</v>
          </cell>
          <cell r="L908">
            <v>1</v>
          </cell>
          <cell r="M908">
            <v>1</v>
          </cell>
          <cell r="N908">
            <v>1</v>
          </cell>
          <cell r="O908">
            <v>1</v>
          </cell>
          <cell r="P908">
            <v>1</v>
          </cell>
          <cell r="Q908">
            <v>1</v>
          </cell>
          <cell r="R908">
            <v>1</v>
          </cell>
          <cell r="S908">
            <v>1</v>
          </cell>
          <cell r="T908">
            <v>3</v>
          </cell>
          <cell r="U908">
            <v>3</v>
          </cell>
          <cell r="V908">
            <v>3</v>
          </cell>
          <cell r="W908">
            <v>3</v>
          </cell>
          <cell r="X908">
            <v>12</v>
          </cell>
        </row>
        <row r="909">
          <cell r="B909">
            <v>560</v>
          </cell>
          <cell r="C909">
            <v>135</v>
          </cell>
          <cell r="D909" t="str">
            <v>Потреб. прирав. к населению (скидка 12% согл. решения РЭК № 200) СН2</v>
          </cell>
          <cell r="E909">
            <v>1007</v>
          </cell>
          <cell r="F909">
            <v>0</v>
          </cell>
          <cell r="G909">
            <v>0</v>
          </cell>
          <cell r="H909">
            <v>1</v>
          </cell>
          <cell r="I909">
            <v>1</v>
          </cell>
          <cell r="J909">
            <v>1</v>
          </cell>
          <cell r="K909">
            <v>1</v>
          </cell>
          <cell r="L909">
            <v>1</v>
          </cell>
          <cell r="M909">
            <v>1</v>
          </cell>
          <cell r="N909">
            <v>1</v>
          </cell>
          <cell r="O909">
            <v>1</v>
          </cell>
          <cell r="P909">
            <v>1</v>
          </cell>
          <cell r="Q909">
            <v>1</v>
          </cell>
          <cell r="R909">
            <v>1</v>
          </cell>
          <cell r="S909">
            <v>1</v>
          </cell>
          <cell r="T909">
            <v>3</v>
          </cell>
          <cell r="U909">
            <v>3</v>
          </cell>
          <cell r="V909">
            <v>3</v>
          </cell>
          <cell r="W909">
            <v>3</v>
          </cell>
          <cell r="X909">
            <v>12</v>
          </cell>
        </row>
        <row r="910">
          <cell r="B910">
            <v>561</v>
          </cell>
          <cell r="C910">
            <v>135</v>
          </cell>
          <cell r="D910" t="str">
            <v>Потреб. прирав. к населению (скидка 12% согл. решения РЭК № 200) СН2</v>
          </cell>
          <cell r="E910">
            <v>1007</v>
          </cell>
          <cell r="F910">
            <v>0</v>
          </cell>
          <cell r="G910">
            <v>0</v>
          </cell>
          <cell r="H910">
            <v>1</v>
          </cell>
          <cell r="I910">
            <v>1</v>
          </cell>
          <cell r="J910">
            <v>1</v>
          </cell>
          <cell r="K910">
            <v>1</v>
          </cell>
          <cell r="L910">
            <v>1</v>
          </cell>
          <cell r="M910">
            <v>1</v>
          </cell>
          <cell r="N910">
            <v>1</v>
          </cell>
          <cell r="O910">
            <v>1</v>
          </cell>
          <cell r="P910">
            <v>1</v>
          </cell>
          <cell r="Q910">
            <v>1</v>
          </cell>
          <cell r="R910">
            <v>1</v>
          </cell>
          <cell r="S910">
            <v>1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</row>
        <row r="911">
          <cell r="B911">
            <v>0</v>
          </cell>
          <cell r="C911">
            <v>12</v>
          </cell>
          <cell r="D911" t="str">
            <v>ИП Плазун Ф. Ф.</v>
          </cell>
          <cell r="E911">
            <v>0</v>
          </cell>
          <cell r="F911">
            <v>0</v>
          </cell>
          <cell r="G911">
            <v>0</v>
          </cell>
          <cell r="H911">
            <v>2</v>
          </cell>
          <cell r="I911">
            <v>2.5</v>
          </cell>
          <cell r="J911">
            <v>1.5</v>
          </cell>
          <cell r="K911">
            <v>1.5</v>
          </cell>
          <cell r="L911">
            <v>0.8</v>
          </cell>
          <cell r="M911">
            <v>0.7</v>
          </cell>
          <cell r="N911">
            <v>1</v>
          </cell>
          <cell r="O911">
            <v>0.7</v>
          </cell>
          <cell r="P911">
            <v>0.7</v>
          </cell>
          <cell r="Q911">
            <v>0.7</v>
          </cell>
          <cell r="R911">
            <v>0.8</v>
          </cell>
          <cell r="S911">
            <v>1</v>
          </cell>
          <cell r="T911">
            <v>6</v>
          </cell>
          <cell r="U911">
            <v>3</v>
          </cell>
          <cell r="V911">
            <v>2.4</v>
          </cell>
          <cell r="W911">
            <v>2.5</v>
          </cell>
          <cell r="X911">
            <v>13.899999999999999</v>
          </cell>
        </row>
        <row r="912">
          <cell r="B912">
            <v>561</v>
          </cell>
          <cell r="C912">
            <v>26</v>
          </cell>
          <cell r="D912" t="str">
            <v>Непромышленные потребители НН</v>
          </cell>
          <cell r="E912">
            <v>1004</v>
          </cell>
          <cell r="F912">
            <v>1012</v>
          </cell>
          <cell r="G912">
            <v>0</v>
          </cell>
          <cell r="H912">
            <v>2</v>
          </cell>
          <cell r="I912">
            <v>2.5</v>
          </cell>
          <cell r="J912">
            <v>1.5</v>
          </cell>
          <cell r="K912">
            <v>1.5</v>
          </cell>
          <cell r="L912">
            <v>0.8</v>
          </cell>
          <cell r="M912">
            <v>0.7</v>
          </cell>
          <cell r="N912">
            <v>1</v>
          </cell>
          <cell r="O912">
            <v>0.7</v>
          </cell>
          <cell r="P912">
            <v>0.7</v>
          </cell>
          <cell r="Q912">
            <v>0.7</v>
          </cell>
          <cell r="R912">
            <v>0.8</v>
          </cell>
          <cell r="S912">
            <v>1</v>
          </cell>
          <cell r="T912">
            <v>6</v>
          </cell>
          <cell r="U912">
            <v>3</v>
          </cell>
          <cell r="V912">
            <v>2.4</v>
          </cell>
          <cell r="W912">
            <v>2.5</v>
          </cell>
          <cell r="X912">
            <v>13.899999999999999</v>
          </cell>
        </row>
        <row r="913">
          <cell r="B913">
            <v>562</v>
          </cell>
          <cell r="C913">
            <v>26</v>
          </cell>
          <cell r="D913" t="str">
            <v>Непромышленные потребители НН</v>
          </cell>
          <cell r="E913">
            <v>1004</v>
          </cell>
          <cell r="F913">
            <v>1012</v>
          </cell>
          <cell r="G913">
            <v>0</v>
          </cell>
          <cell r="H913">
            <v>2</v>
          </cell>
          <cell r="I913">
            <v>2.5</v>
          </cell>
          <cell r="J913">
            <v>1.5</v>
          </cell>
          <cell r="K913">
            <v>1.5</v>
          </cell>
          <cell r="L913">
            <v>0.8</v>
          </cell>
          <cell r="M913">
            <v>0.7</v>
          </cell>
          <cell r="N913">
            <v>1</v>
          </cell>
          <cell r="O913">
            <v>0.7</v>
          </cell>
          <cell r="P913">
            <v>0.7</v>
          </cell>
          <cell r="Q913">
            <v>0.7</v>
          </cell>
          <cell r="R913">
            <v>0.8</v>
          </cell>
          <cell r="S913">
            <v>1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</row>
        <row r="914">
          <cell r="B914">
            <v>0</v>
          </cell>
          <cell r="C914">
            <v>12</v>
          </cell>
          <cell r="D914" t="str">
            <v>ИП  Белый В. Н.</v>
          </cell>
          <cell r="E914">
            <v>0</v>
          </cell>
          <cell r="F914">
            <v>0</v>
          </cell>
          <cell r="G914">
            <v>0</v>
          </cell>
          <cell r="H914">
            <v>22.3</v>
          </cell>
          <cell r="I914">
            <v>20.200000000000003</v>
          </cell>
          <cell r="J914">
            <v>22.3</v>
          </cell>
          <cell r="K914">
            <v>21.6</v>
          </cell>
          <cell r="L914">
            <v>22.3</v>
          </cell>
          <cell r="M914">
            <v>21.6</v>
          </cell>
          <cell r="N914">
            <v>22.3</v>
          </cell>
          <cell r="O914">
            <v>22.3</v>
          </cell>
          <cell r="P914">
            <v>21.6</v>
          </cell>
          <cell r="Q914">
            <v>22.3</v>
          </cell>
          <cell r="R914">
            <v>21.6</v>
          </cell>
          <cell r="S914">
            <v>22.3</v>
          </cell>
          <cell r="T914">
            <v>64.8</v>
          </cell>
          <cell r="U914">
            <v>65.5</v>
          </cell>
          <cell r="V914">
            <v>66.2</v>
          </cell>
          <cell r="W914">
            <v>66.2</v>
          </cell>
          <cell r="X914">
            <v>262.70000000000005</v>
          </cell>
        </row>
        <row r="915">
          <cell r="B915">
            <v>562</v>
          </cell>
          <cell r="C915">
            <v>23</v>
          </cell>
          <cell r="D915" t="str">
            <v>Непромышленные потребители СН2</v>
          </cell>
          <cell r="E915">
            <v>1007</v>
          </cell>
          <cell r="F915">
            <v>0</v>
          </cell>
          <cell r="G915">
            <v>0</v>
          </cell>
          <cell r="H915">
            <v>13</v>
          </cell>
          <cell r="I915">
            <v>11.8</v>
          </cell>
          <cell r="J915">
            <v>13</v>
          </cell>
          <cell r="K915">
            <v>12.6</v>
          </cell>
          <cell r="L915">
            <v>13</v>
          </cell>
          <cell r="M915">
            <v>12.6</v>
          </cell>
          <cell r="N915">
            <v>13</v>
          </cell>
          <cell r="O915">
            <v>13</v>
          </cell>
          <cell r="P915">
            <v>12.6</v>
          </cell>
          <cell r="Q915">
            <v>13</v>
          </cell>
          <cell r="R915">
            <v>12.6</v>
          </cell>
          <cell r="S915">
            <v>13</v>
          </cell>
          <cell r="T915">
            <v>37.799999999999997</v>
          </cell>
          <cell r="U915">
            <v>38.200000000000003</v>
          </cell>
          <cell r="V915">
            <v>38.6</v>
          </cell>
          <cell r="W915">
            <v>38.6</v>
          </cell>
          <cell r="X915">
            <v>153.19999999999999</v>
          </cell>
        </row>
        <row r="916">
          <cell r="B916">
            <v>563</v>
          </cell>
          <cell r="C916">
            <v>23</v>
          </cell>
          <cell r="D916" t="str">
            <v>Непромышленные потребители СН2</v>
          </cell>
          <cell r="E916">
            <v>1007</v>
          </cell>
          <cell r="F916">
            <v>0</v>
          </cell>
          <cell r="G916">
            <v>0</v>
          </cell>
          <cell r="H916">
            <v>13</v>
          </cell>
          <cell r="I916">
            <v>11.8</v>
          </cell>
          <cell r="J916">
            <v>13</v>
          </cell>
          <cell r="K916">
            <v>12.6</v>
          </cell>
          <cell r="L916">
            <v>13</v>
          </cell>
          <cell r="M916">
            <v>12.6</v>
          </cell>
          <cell r="N916">
            <v>13</v>
          </cell>
          <cell r="O916">
            <v>13</v>
          </cell>
          <cell r="P916">
            <v>12.6</v>
          </cell>
          <cell r="Q916">
            <v>13</v>
          </cell>
          <cell r="R916">
            <v>12.6</v>
          </cell>
          <cell r="S916">
            <v>13</v>
          </cell>
          <cell r="T916">
            <v>37.799999999999997</v>
          </cell>
          <cell r="U916">
            <v>38.200000000000003</v>
          </cell>
          <cell r="V916">
            <v>38.6</v>
          </cell>
          <cell r="W916">
            <v>38.6</v>
          </cell>
          <cell r="X916">
            <v>153.19999999999999</v>
          </cell>
        </row>
        <row r="917">
          <cell r="B917">
            <v>0</v>
          </cell>
          <cell r="C917">
            <v>24</v>
          </cell>
          <cell r="D917" t="str">
            <v>ИП Вагина С.А.</v>
          </cell>
          <cell r="E917">
            <v>1006</v>
          </cell>
          <cell r="F917">
            <v>0</v>
          </cell>
          <cell r="G917">
            <v>0</v>
          </cell>
          <cell r="H917">
            <v>20</v>
          </cell>
          <cell r="I917">
            <v>12</v>
          </cell>
          <cell r="J917">
            <v>10</v>
          </cell>
          <cell r="K917">
            <v>10</v>
          </cell>
          <cell r="L917">
            <v>6</v>
          </cell>
          <cell r="M917">
            <v>2.5</v>
          </cell>
          <cell r="N917">
            <v>2.5</v>
          </cell>
          <cell r="O917">
            <v>2.5</v>
          </cell>
          <cell r="P917">
            <v>2.5</v>
          </cell>
          <cell r="Q917">
            <v>4</v>
          </cell>
          <cell r="R917">
            <v>6</v>
          </cell>
          <cell r="S917">
            <v>10</v>
          </cell>
          <cell r="T917">
            <v>42</v>
          </cell>
          <cell r="U917">
            <v>18.5</v>
          </cell>
          <cell r="V917">
            <v>7.5</v>
          </cell>
          <cell r="W917">
            <v>20</v>
          </cell>
          <cell r="X917">
            <v>88</v>
          </cell>
        </row>
        <row r="918">
          <cell r="B918">
            <v>563</v>
          </cell>
          <cell r="C918">
            <v>23</v>
          </cell>
          <cell r="D918" t="str">
            <v>Непромышленные потребители СН2</v>
          </cell>
          <cell r="E918">
            <v>1007</v>
          </cell>
          <cell r="F918">
            <v>0</v>
          </cell>
          <cell r="G918">
            <v>0</v>
          </cell>
          <cell r="H918">
            <v>20</v>
          </cell>
          <cell r="I918">
            <v>12</v>
          </cell>
          <cell r="J918">
            <v>10</v>
          </cell>
          <cell r="K918">
            <v>10</v>
          </cell>
          <cell r="L918">
            <v>6</v>
          </cell>
          <cell r="M918">
            <v>2.5</v>
          </cell>
          <cell r="N918">
            <v>2.5</v>
          </cell>
          <cell r="O918">
            <v>2.5</v>
          </cell>
          <cell r="P918">
            <v>2.5</v>
          </cell>
          <cell r="Q918">
            <v>4</v>
          </cell>
          <cell r="R918">
            <v>6</v>
          </cell>
          <cell r="S918">
            <v>10</v>
          </cell>
          <cell r="T918">
            <v>42</v>
          </cell>
          <cell r="U918">
            <v>18.5</v>
          </cell>
          <cell r="V918">
            <v>7.5</v>
          </cell>
          <cell r="W918">
            <v>20</v>
          </cell>
          <cell r="X918">
            <v>88</v>
          </cell>
        </row>
        <row r="919">
          <cell r="B919">
            <v>564</v>
          </cell>
          <cell r="C919">
            <v>23</v>
          </cell>
          <cell r="D919" t="str">
            <v>Непромышленные потребители СН2</v>
          </cell>
          <cell r="E919">
            <v>1007</v>
          </cell>
          <cell r="F919">
            <v>0</v>
          </cell>
          <cell r="G919">
            <v>0</v>
          </cell>
          <cell r="H919">
            <v>20</v>
          </cell>
          <cell r="I919">
            <v>12</v>
          </cell>
          <cell r="J919">
            <v>10</v>
          </cell>
          <cell r="K919">
            <v>10</v>
          </cell>
          <cell r="L919">
            <v>6</v>
          </cell>
          <cell r="M919">
            <v>2.5</v>
          </cell>
          <cell r="N919">
            <v>2.5</v>
          </cell>
          <cell r="O919">
            <v>2.5</v>
          </cell>
          <cell r="P919">
            <v>2.5</v>
          </cell>
          <cell r="Q919">
            <v>4</v>
          </cell>
          <cell r="R919">
            <v>6</v>
          </cell>
          <cell r="S919">
            <v>10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</row>
        <row r="920">
          <cell r="B920">
            <v>0</v>
          </cell>
          <cell r="C920">
            <v>13</v>
          </cell>
          <cell r="D920" t="str">
            <v>ИП Фоменко С.Н.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</row>
        <row r="921">
          <cell r="B921">
            <v>564</v>
          </cell>
          <cell r="C921">
            <v>11</v>
          </cell>
          <cell r="D921" t="str">
            <v>Пром. до 750 кВА   ВН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</row>
        <row r="922">
          <cell r="B922">
            <v>565</v>
          </cell>
          <cell r="C922">
            <v>11</v>
          </cell>
          <cell r="D922" t="str">
            <v>Пром. до 750 кВА   ВН</v>
          </cell>
          <cell r="E922">
            <v>0</v>
          </cell>
          <cell r="F922">
            <v>0</v>
          </cell>
          <cell r="G922">
            <v>0</v>
          </cell>
          <cell r="H922">
            <v>1</v>
          </cell>
          <cell r="I922">
            <v>1</v>
          </cell>
          <cell r="J922">
            <v>0.8</v>
          </cell>
          <cell r="K922">
            <v>0.8</v>
          </cell>
          <cell r="L922">
            <v>0.7</v>
          </cell>
          <cell r="M922">
            <v>0.7</v>
          </cell>
          <cell r="N922">
            <v>0.5</v>
          </cell>
          <cell r="O922">
            <v>0.6</v>
          </cell>
          <cell r="P922">
            <v>0.6</v>
          </cell>
          <cell r="Q922">
            <v>0.7</v>
          </cell>
          <cell r="R922">
            <v>0.8</v>
          </cell>
          <cell r="S922">
            <v>1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</row>
        <row r="923">
          <cell r="B923">
            <v>0</v>
          </cell>
          <cell r="C923">
            <v>26</v>
          </cell>
          <cell r="D923" t="str">
            <v>ГСК "Авиатор"</v>
          </cell>
          <cell r="E923">
            <v>0</v>
          </cell>
          <cell r="F923">
            <v>0</v>
          </cell>
          <cell r="G923">
            <v>0</v>
          </cell>
          <cell r="H923">
            <v>1</v>
          </cell>
          <cell r="I923">
            <v>1</v>
          </cell>
          <cell r="J923">
            <v>0.8</v>
          </cell>
          <cell r="K923">
            <v>0.8</v>
          </cell>
          <cell r="L923">
            <v>0.7</v>
          </cell>
          <cell r="M923">
            <v>0.7</v>
          </cell>
          <cell r="N923">
            <v>0.5</v>
          </cell>
          <cell r="O923">
            <v>0.6</v>
          </cell>
          <cell r="P923">
            <v>0.6</v>
          </cell>
          <cell r="Q923">
            <v>0.7</v>
          </cell>
          <cell r="R923">
            <v>0.8</v>
          </cell>
          <cell r="S923">
            <v>1</v>
          </cell>
          <cell r="T923">
            <v>2.8</v>
          </cell>
          <cell r="U923">
            <v>2.2000000000000002</v>
          </cell>
          <cell r="V923">
            <v>1.7000000000000002</v>
          </cell>
          <cell r="W923">
            <v>2.5</v>
          </cell>
          <cell r="X923">
            <v>9.1999999999999993</v>
          </cell>
        </row>
        <row r="924">
          <cell r="B924">
            <v>565</v>
          </cell>
          <cell r="C924">
            <v>135</v>
          </cell>
          <cell r="D924" t="str">
            <v>Потреб. прирав. к населению (скидка 12% согл. решения РЭК № 200) СН2</v>
          </cell>
          <cell r="E924">
            <v>1007</v>
          </cell>
          <cell r="F924">
            <v>0</v>
          </cell>
          <cell r="G924">
            <v>0</v>
          </cell>
          <cell r="H924">
            <v>1</v>
          </cell>
          <cell r="I924">
            <v>1</v>
          </cell>
          <cell r="J924">
            <v>0.8</v>
          </cell>
          <cell r="K924">
            <v>0.8</v>
          </cell>
          <cell r="L924">
            <v>0.7</v>
          </cell>
          <cell r="M924">
            <v>0.7</v>
          </cell>
          <cell r="N924">
            <v>0.5</v>
          </cell>
          <cell r="O924">
            <v>0.6</v>
          </cell>
          <cell r="P924">
            <v>0.6</v>
          </cell>
          <cell r="Q924">
            <v>0.7</v>
          </cell>
          <cell r="R924">
            <v>0.8</v>
          </cell>
          <cell r="S924">
            <v>1</v>
          </cell>
          <cell r="T924">
            <v>2.5</v>
          </cell>
          <cell r="U924">
            <v>2.5</v>
          </cell>
          <cell r="V924">
            <v>2.5</v>
          </cell>
          <cell r="W924">
            <v>2.5</v>
          </cell>
          <cell r="X924">
            <v>9.1999999999999993</v>
          </cell>
        </row>
        <row r="925">
          <cell r="B925">
            <v>566</v>
          </cell>
          <cell r="C925">
            <v>135</v>
          </cell>
          <cell r="D925" t="str">
            <v>Потреб. прирав. к населению (скидка 12% согл. решения РЭК № 200) СН2</v>
          </cell>
          <cell r="E925">
            <v>1007</v>
          </cell>
          <cell r="F925">
            <v>0</v>
          </cell>
          <cell r="G925">
            <v>0</v>
          </cell>
          <cell r="H925">
            <v>1</v>
          </cell>
          <cell r="I925">
            <v>1</v>
          </cell>
          <cell r="J925">
            <v>0.8</v>
          </cell>
          <cell r="K925">
            <v>0.8</v>
          </cell>
          <cell r="L925">
            <v>0.7</v>
          </cell>
          <cell r="M925">
            <v>0.7</v>
          </cell>
          <cell r="N925">
            <v>0.5</v>
          </cell>
          <cell r="O925">
            <v>0.6</v>
          </cell>
          <cell r="P925">
            <v>0.6</v>
          </cell>
          <cell r="Q925">
            <v>0.7</v>
          </cell>
          <cell r="R925">
            <v>0.8</v>
          </cell>
          <cell r="S925">
            <v>1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</row>
        <row r="926">
          <cell r="B926">
            <v>0</v>
          </cell>
          <cell r="C926">
            <v>12</v>
          </cell>
          <cell r="D926" t="str">
            <v>ИП Рашмаков О. К.</v>
          </cell>
          <cell r="E926">
            <v>0</v>
          </cell>
          <cell r="F926">
            <v>0</v>
          </cell>
          <cell r="G926">
            <v>0</v>
          </cell>
          <cell r="H926">
            <v>0.5</v>
          </cell>
          <cell r="I926">
            <v>0.5</v>
          </cell>
          <cell r="J926">
            <v>0.5</v>
          </cell>
          <cell r="K926">
            <v>0.5</v>
          </cell>
          <cell r="L926">
            <v>0.5</v>
          </cell>
          <cell r="M926">
            <v>0.5</v>
          </cell>
          <cell r="N926">
            <v>0.5</v>
          </cell>
          <cell r="O926">
            <v>0.5</v>
          </cell>
          <cell r="P926">
            <v>0.5</v>
          </cell>
          <cell r="Q926">
            <v>0.5</v>
          </cell>
          <cell r="R926">
            <v>0.5</v>
          </cell>
          <cell r="S926">
            <v>0.5</v>
          </cell>
          <cell r="T926">
            <v>1.5</v>
          </cell>
          <cell r="U926">
            <v>1.5</v>
          </cell>
          <cell r="V926">
            <v>1.5</v>
          </cell>
          <cell r="W926">
            <v>1.5</v>
          </cell>
          <cell r="X926">
            <v>6</v>
          </cell>
        </row>
        <row r="927">
          <cell r="B927">
            <v>566</v>
          </cell>
          <cell r="C927">
            <v>26</v>
          </cell>
          <cell r="D927" t="str">
            <v>Непромышленные потребители НН</v>
          </cell>
          <cell r="E927">
            <v>1007</v>
          </cell>
          <cell r="F927">
            <v>1012</v>
          </cell>
          <cell r="G927">
            <v>0</v>
          </cell>
          <cell r="H927">
            <v>0.5</v>
          </cell>
          <cell r="I927">
            <v>0.5</v>
          </cell>
          <cell r="J927">
            <v>0.5</v>
          </cell>
          <cell r="K927">
            <v>0.5</v>
          </cell>
          <cell r="L927">
            <v>0.5</v>
          </cell>
          <cell r="M927">
            <v>0.5</v>
          </cell>
          <cell r="N927">
            <v>0.5</v>
          </cell>
          <cell r="O927">
            <v>0.5</v>
          </cell>
          <cell r="P927">
            <v>0.5</v>
          </cell>
          <cell r="Q927">
            <v>0.5</v>
          </cell>
          <cell r="R927">
            <v>0.5</v>
          </cell>
          <cell r="S927">
            <v>0.5</v>
          </cell>
          <cell r="T927">
            <v>1.5</v>
          </cell>
          <cell r="U927">
            <v>1.5</v>
          </cell>
          <cell r="V927">
            <v>1.5</v>
          </cell>
          <cell r="W927">
            <v>1.5</v>
          </cell>
          <cell r="X927">
            <v>6</v>
          </cell>
        </row>
        <row r="928">
          <cell r="B928">
            <v>567</v>
          </cell>
          <cell r="C928">
            <v>26</v>
          </cell>
          <cell r="D928" t="str">
            <v>Непромышленные потребители НН</v>
          </cell>
          <cell r="E928">
            <v>1007</v>
          </cell>
          <cell r="F928">
            <v>1012</v>
          </cell>
          <cell r="G928">
            <v>0</v>
          </cell>
          <cell r="H928">
            <v>0.5</v>
          </cell>
          <cell r="I928">
            <v>0.5</v>
          </cell>
          <cell r="J928">
            <v>0.5</v>
          </cell>
          <cell r="K928">
            <v>0.5</v>
          </cell>
          <cell r="L928">
            <v>0.5</v>
          </cell>
          <cell r="M928">
            <v>0.5</v>
          </cell>
          <cell r="N928">
            <v>0.5</v>
          </cell>
          <cell r="O928">
            <v>0.5</v>
          </cell>
          <cell r="P928">
            <v>0.5</v>
          </cell>
          <cell r="Q928">
            <v>0.5</v>
          </cell>
          <cell r="R928">
            <v>0.5</v>
          </cell>
          <cell r="S928">
            <v>0.5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</row>
        <row r="929">
          <cell r="B929">
            <v>0</v>
          </cell>
          <cell r="C929">
            <v>12</v>
          </cell>
          <cell r="D929" t="str">
            <v>ИП Чавтараев А.Г.</v>
          </cell>
          <cell r="E929">
            <v>0</v>
          </cell>
          <cell r="F929">
            <v>0</v>
          </cell>
          <cell r="G929">
            <v>0</v>
          </cell>
          <cell r="H929">
            <v>2</v>
          </cell>
          <cell r="I929">
            <v>1.2</v>
          </cell>
          <cell r="J929">
            <v>1.4</v>
          </cell>
          <cell r="K929">
            <v>1.4</v>
          </cell>
          <cell r="L929">
            <v>1</v>
          </cell>
          <cell r="M929">
            <v>0.2</v>
          </cell>
          <cell r="N929">
            <v>0.2</v>
          </cell>
          <cell r="O929">
            <v>0.4</v>
          </cell>
          <cell r="P929">
            <v>0.4</v>
          </cell>
          <cell r="Q929">
            <v>1</v>
          </cell>
          <cell r="R929">
            <v>1.2</v>
          </cell>
          <cell r="S929">
            <v>1.5</v>
          </cell>
          <cell r="T929">
            <v>4.5999999999999996</v>
          </cell>
          <cell r="U929">
            <v>2.6</v>
          </cell>
          <cell r="V929">
            <v>1</v>
          </cell>
          <cell r="W929">
            <v>3.7</v>
          </cell>
          <cell r="X929">
            <v>11.9</v>
          </cell>
        </row>
        <row r="930">
          <cell r="B930">
            <v>567</v>
          </cell>
          <cell r="C930">
            <v>26</v>
          </cell>
          <cell r="D930" t="str">
            <v>Непромышленные потребители НН</v>
          </cell>
          <cell r="E930">
            <v>1007</v>
          </cell>
          <cell r="F930">
            <v>1004</v>
          </cell>
          <cell r="G930">
            <v>1012</v>
          </cell>
          <cell r="H930">
            <v>2</v>
          </cell>
          <cell r="I930">
            <v>1.2</v>
          </cell>
          <cell r="J930">
            <v>1.4</v>
          </cell>
          <cell r="K930">
            <v>1.4</v>
          </cell>
          <cell r="L930">
            <v>1</v>
          </cell>
          <cell r="M930">
            <v>0.2</v>
          </cell>
          <cell r="N930">
            <v>0.2</v>
          </cell>
          <cell r="O930">
            <v>0.4</v>
          </cell>
          <cell r="P930">
            <v>0.4</v>
          </cell>
          <cell r="Q930">
            <v>1</v>
          </cell>
          <cell r="R930">
            <v>1.2</v>
          </cell>
          <cell r="S930">
            <v>1.5</v>
          </cell>
          <cell r="T930">
            <v>4.5999999999999996</v>
          </cell>
          <cell r="U930">
            <v>2.6</v>
          </cell>
          <cell r="V930">
            <v>1</v>
          </cell>
          <cell r="W930">
            <v>3.7</v>
          </cell>
          <cell r="X930">
            <v>11.9</v>
          </cell>
        </row>
        <row r="931">
          <cell r="B931">
            <v>568</v>
          </cell>
          <cell r="C931">
            <v>26</v>
          </cell>
          <cell r="D931" t="str">
            <v>Непромышленные потребители НН</v>
          </cell>
          <cell r="E931">
            <v>1007</v>
          </cell>
          <cell r="F931">
            <v>1004</v>
          </cell>
          <cell r="G931">
            <v>1012</v>
          </cell>
          <cell r="H931">
            <v>2</v>
          </cell>
          <cell r="I931">
            <v>1.2</v>
          </cell>
          <cell r="J931">
            <v>1.4</v>
          </cell>
          <cell r="K931">
            <v>1.4</v>
          </cell>
          <cell r="L931">
            <v>1</v>
          </cell>
          <cell r="M931">
            <v>0.2</v>
          </cell>
          <cell r="N931">
            <v>0.2</v>
          </cell>
          <cell r="O931">
            <v>0.4</v>
          </cell>
          <cell r="P931">
            <v>0.4</v>
          </cell>
          <cell r="Q931">
            <v>1</v>
          </cell>
          <cell r="R931">
            <v>1.2</v>
          </cell>
          <cell r="S931">
            <v>1.5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</row>
        <row r="932">
          <cell r="B932">
            <v>0</v>
          </cell>
          <cell r="C932">
            <v>12</v>
          </cell>
          <cell r="D932" t="str">
            <v>ИП Антощенко А.А.</v>
          </cell>
          <cell r="E932">
            <v>0</v>
          </cell>
          <cell r="F932">
            <v>0</v>
          </cell>
          <cell r="G932">
            <v>0</v>
          </cell>
          <cell r="H932">
            <v>0.2</v>
          </cell>
          <cell r="I932">
            <v>0.15</v>
          </cell>
          <cell r="J932">
            <v>0.1</v>
          </cell>
          <cell r="K932">
            <v>0.05</v>
          </cell>
          <cell r="L932">
            <v>0.05</v>
          </cell>
          <cell r="M932">
            <v>0</v>
          </cell>
          <cell r="N932">
            <v>0</v>
          </cell>
          <cell r="O932">
            <v>0.05</v>
          </cell>
          <cell r="P932">
            <v>0.05</v>
          </cell>
          <cell r="Q932">
            <v>0.1</v>
          </cell>
          <cell r="R932">
            <v>0.15</v>
          </cell>
          <cell r="S932">
            <v>0.2</v>
          </cell>
          <cell r="T932">
            <v>0.44999999999999996</v>
          </cell>
          <cell r="U932">
            <v>0.1</v>
          </cell>
          <cell r="V932">
            <v>0.1</v>
          </cell>
          <cell r="W932">
            <v>0.45</v>
          </cell>
          <cell r="X932">
            <v>1.1000000000000001</v>
          </cell>
        </row>
        <row r="933">
          <cell r="B933">
            <v>568</v>
          </cell>
          <cell r="C933">
            <v>11</v>
          </cell>
          <cell r="D933" t="str">
            <v>Пром. до 750 кВА   ВН</v>
          </cell>
          <cell r="E933">
            <v>0</v>
          </cell>
          <cell r="F933">
            <v>0</v>
          </cell>
          <cell r="G933">
            <v>0</v>
          </cell>
          <cell r="H933">
            <v>0.2</v>
          </cell>
          <cell r="I933">
            <v>0.15</v>
          </cell>
          <cell r="J933">
            <v>0.1</v>
          </cell>
          <cell r="K933">
            <v>0.05</v>
          </cell>
          <cell r="L933">
            <v>0.05</v>
          </cell>
          <cell r="M933">
            <v>0</v>
          </cell>
          <cell r="N933">
            <v>0</v>
          </cell>
          <cell r="O933">
            <v>0.05</v>
          </cell>
          <cell r="P933">
            <v>0.05</v>
          </cell>
          <cell r="Q933">
            <v>0.1</v>
          </cell>
          <cell r="R933">
            <v>0.15</v>
          </cell>
          <cell r="S933">
            <v>0.2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</row>
        <row r="934">
          <cell r="B934">
            <v>569</v>
          </cell>
          <cell r="C934">
            <v>11</v>
          </cell>
          <cell r="D934" t="str">
            <v>Пром. до 750 кВА   ВН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7</v>
          </cell>
          <cell r="N934">
            <v>5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</row>
        <row r="935">
          <cell r="B935">
            <v>0</v>
          </cell>
          <cell r="C935">
            <v>26</v>
          </cell>
          <cell r="D935" t="str">
            <v>ИП Лутошкина Е.М.</v>
          </cell>
          <cell r="E935">
            <v>1007</v>
          </cell>
          <cell r="F935">
            <v>1012</v>
          </cell>
          <cell r="G935">
            <v>0</v>
          </cell>
          <cell r="H935">
            <v>9.5</v>
          </cell>
          <cell r="I935">
            <v>9.5</v>
          </cell>
          <cell r="J935">
            <v>9.5</v>
          </cell>
          <cell r="K935">
            <v>9.5</v>
          </cell>
          <cell r="L935">
            <v>9.3000000000000007</v>
          </cell>
          <cell r="M935">
            <v>7</v>
          </cell>
          <cell r="N935">
            <v>5</v>
          </cell>
          <cell r="O935">
            <v>5</v>
          </cell>
          <cell r="P935">
            <v>9.5</v>
          </cell>
          <cell r="Q935">
            <v>9.5</v>
          </cell>
          <cell r="R935">
            <v>9.5</v>
          </cell>
          <cell r="S935">
            <v>9.5</v>
          </cell>
          <cell r="T935">
            <v>28.5</v>
          </cell>
          <cell r="U935">
            <v>25.8</v>
          </cell>
          <cell r="V935">
            <v>19.5</v>
          </cell>
          <cell r="W935">
            <v>28.5</v>
          </cell>
          <cell r="X935">
            <v>102.3</v>
          </cell>
        </row>
        <row r="936">
          <cell r="B936">
            <v>569</v>
          </cell>
          <cell r="C936">
            <v>26</v>
          </cell>
          <cell r="D936" t="str">
            <v>Непромышленные потребители НН</v>
          </cell>
          <cell r="E936">
            <v>1007</v>
          </cell>
          <cell r="F936">
            <v>0</v>
          </cell>
          <cell r="G936">
            <v>0</v>
          </cell>
          <cell r="H936">
            <v>9.5</v>
          </cell>
          <cell r="I936">
            <v>9.5</v>
          </cell>
          <cell r="J936">
            <v>9.5</v>
          </cell>
          <cell r="K936">
            <v>9.5</v>
          </cell>
          <cell r="L936">
            <v>9.3000000000000007</v>
          </cell>
          <cell r="M936">
            <v>7</v>
          </cell>
          <cell r="N936">
            <v>5</v>
          </cell>
          <cell r="O936">
            <v>5</v>
          </cell>
          <cell r="P936">
            <v>9.5</v>
          </cell>
          <cell r="Q936">
            <v>9.5</v>
          </cell>
          <cell r="R936">
            <v>9.5</v>
          </cell>
          <cell r="S936">
            <v>9.5</v>
          </cell>
          <cell r="T936">
            <v>10</v>
          </cell>
          <cell r="U936">
            <v>10</v>
          </cell>
          <cell r="V936">
            <v>10</v>
          </cell>
          <cell r="W936">
            <v>10</v>
          </cell>
          <cell r="X936">
            <v>102.3</v>
          </cell>
        </row>
        <row r="937">
          <cell r="B937">
            <v>570</v>
          </cell>
          <cell r="C937">
            <v>26</v>
          </cell>
          <cell r="D937" t="str">
            <v>Непромышленные потребители НН</v>
          </cell>
          <cell r="E937">
            <v>1007</v>
          </cell>
          <cell r="F937">
            <v>0</v>
          </cell>
          <cell r="G937">
            <v>0</v>
          </cell>
          <cell r="H937">
            <v>9.5</v>
          </cell>
          <cell r="I937">
            <v>9.5</v>
          </cell>
          <cell r="J937">
            <v>9.5</v>
          </cell>
          <cell r="K937">
            <v>9.5</v>
          </cell>
          <cell r="L937">
            <v>9.3000000000000007</v>
          </cell>
          <cell r="M937">
            <v>7</v>
          </cell>
          <cell r="N937">
            <v>5</v>
          </cell>
          <cell r="O937">
            <v>5</v>
          </cell>
          <cell r="P937">
            <v>9.5</v>
          </cell>
          <cell r="Q937">
            <v>9.5</v>
          </cell>
          <cell r="R937">
            <v>9.5</v>
          </cell>
          <cell r="S937">
            <v>9.5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</row>
        <row r="938">
          <cell r="B938">
            <v>0</v>
          </cell>
          <cell r="C938">
            <v>12</v>
          </cell>
          <cell r="D938" t="str">
            <v>ИП Бойцов С.А.</v>
          </cell>
          <cell r="E938">
            <v>0</v>
          </cell>
          <cell r="F938">
            <v>0</v>
          </cell>
          <cell r="G938">
            <v>0</v>
          </cell>
          <cell r="H938">
            <v>36</v>
          </cell>
          <cell r="I938">
            <v>36</v>
          </cell>
          <cell r="J938">
            <v>32.5</v>
          </cell>
          <cell r="K938">
            <v>32.5</v>
          </cell>
          <cell r="L938">
            <v>29.7</v>
          </cell>
          <cell r="M938">
            <v>31</v>
          </cell>
          <cell r="N938">
            <v>29.7</v>
          </cell>
          <cell r="O938">
            <v>32</v>
          </cell>
          <cell r="P938">
            <v>32.799999999999997</v>
          </cell>
          <cell r="Q938">
            <v>33</v>
          </cell>
          <cell r="R938">
            <v>34.5</v>
          </cell>
          <cell r="S938">
            <v>35.5</v>
          </cell>
          <cell r="T938">
            <v>104.5</v>
          </cell>
          <cell r="U938">
            <v>93.2</v>
          </cell>
          <cell r="V938">
            <v>94.5</v>
          </cell>
          <cell r="W938">
            <v>103</v>
          </cell>
          <cell r="X938">
            <v>395.2</v>
          </cell>
        </row>
        <row r="939">
          <cell r="B939">
            <v>570</v>
          </cell>
          <cell r="C939">
            <v>26</v>
          </cell>
          <cell r="D939" t="str">
            <v>Непромышленные потребители НН</v>
          </cell>
          <cell r="E939">
            <v>1004</v>
          </cell>
          <cell r="F939">
            <v>1012</v>
          </cell>
          <cell r="G939">
            <v>0</v>
          </cell>
          <cell r="H939">
            <v>3</v>
          </cell>
          <cell r="I939">
            <v>3</v>
          </cell>
          <cell r="J939">
            <v>2.5</v>
          </cell>
          <cell r="K939">
            <v>2.5</v>
          </cell>
          <cell r="L939">
            <v>2.2000000000000002</v>
          </cell>
          <cell r="M939">
            <v>2</v>
          </cell>
          <cell r="N939">
            <v>1.7</v>
          </cell>
          <cell r="O939">
            <v>2</v>
          </cell>
          <cell r="P939">
            <v>1.8</v>
          </cell>
          <cell r="Q939">
            <v>2</v>
          </cell>
          <cell r="R939">
            <v>2.5</v>
          </cell>
          <cell r="S939">
            <v>2.5</v>
          </cell>
          <cell r="T939">
            <v>8.5</v>
          </cell>
          <cell r="U939">
            <v>6.7</v>
          </cell>
          <cell r="V939">
            <v>5.5</v>
          </cell>
          <cell r="W939">
            <v>7</v>
          </cell>
          <cell r="X939">
            <v>27.7</v>
          </cell>
        </row>
        <row r="940">
          <cell r="C940">
            <v>26</v>
          </cell>
          <cell r="D940" t="str">
            <v>Непромышленные потребители НН</v>
          </cell>
          <cell r="E940">
            <v>1004</v>
          </cell>
          <cell r="F940">
            <v>1012</v>
          </cell>
          <cell r="G940">
            <v>0</v>
          </cell>
          <cell r="H940">
            <v>3</v>
          </cell>
          <cell r="I940">
            <v>3</v>
          </cell>
          <cell r="J940">
            <v>2.5</v>
          </cell>
          <cell r="K940">
            <v>2.5</v>
          </cell>
          <cell r="L940">
            <v>2.2000000000000002</v>
          </cell>
          <cell r="M940">
            <v>2</v>
          </cell>
          <cell r="N940">
            <v>1.7</v>
          </cell>
          <cell r="O940">
            <v>2</v>
          </cell>
          <cell r="P940">
            <v>1.8</v>
          </cell>
          <cell r="Q940">
            <v>2</v>
          </cell>
          <cell r="R940">
            <v>2.5</v>
          </cell>
          <cell r="S940">
            <v>2.5</v>
          </cell>
          <cell r="T940">
            <v>8.5</v>
          </cell>
          <cell r="U940">
            <v>6.7</v>
          </cell>
          <cell r="V940">
            <v>5.5</v>
          </cell>
          <cell r="W940">
            <v>7</v>
          </cell>
          <cell r="X940">
            <v>27.7</v>
          </cell>
        </row>
        <row r="941">
          <cell r="B941">
            <v>566</v>
          </cell>
          <cell r="C941">
            <v>27</v>
          </cell>
          <cell r="D941" t="str">
            <v>Непромышленные потребители НН</v>
          </cell>
          <cell r="E941">
            <v>1004</v>
          </cell>
          <cell r="F941">
            <v>0</v>
          </cell>
          <cell r="G941">
            <v>0</v>
          </cell>
          <cell r="H941">
            <v>5</v>
          </cell>
          <cell r="I941">
            <v>5</v>
          </cell>
          <cell r="J941">
            <v>5</v>
          </cell>
          <cell r="K941">
            <v>4.5</v>
          </cell>
          <cell r="L941">
            <v>4</v>
          </cell>
          <cell r="M941">
            <v>4</v>
          </cell>
          <cell r="N941">
            <v>4</v>
          </cell>
          <cell r="O941">
            <v>4</v>
          </cell>
          <cell r="P941">
            <v>4</v>
          </cell>
          <cell r="Q941">
            <v>5</v>
          </cell>
          <cell r="R941">
            <v>5</v>
          </cell>
          <cell r="S941">
            <v>5</v>
          </cell>
          <cell r="T941">
            <v>15</v>
          </cell>
          <cell r="U941">
            <v>12.5</v>
          </cell>
          <cell r="V941">
            <v>12</v>
          </cell>
          <cell r="W941">
            <v>15</v>
          </cell>
          <cell r="X941">
            <v>54.5</v>
          </cell>
        </row>
        <row r="942">
          <cell r="B942">
            <v>571</v>
          </cell>
          <cell r="C942">
            <v>28</v>
          </cell>
          <cell r="D942" t="str">
            <v>Непромышленные потребители НН</v>
          </cell>
          <cell r="E942">
            <v>1007</v>
          </cell>
          <cell r="F942">
            <v>1004</v>
          </cell>
          <cell r="G942">
            <v>0</v>
          </cell>
          <cell r="H942">
            <v>12</v>
          </cell>
          <cell r="I942">
            <v>12</v>
          </cell>
          <cell r="J942">
            <v>10</v>
          </cell>
          <cell r="K942">
            <v>10</v>
          </cell>
          <cell r="L942">
            <v>10</v>
          </cell>
          <cell r="M942">
            <v>10</v>
          </cell>
          <cell r="N942">
            <v>10</v>
          </cell>
          <cell r="O942">
            <v>11</v>
          </cell>
          <cell r="P942">
            <v>11</v>
          </cell>
          <cell r="Q942">
            <v>11</v>
          </cell>
          <cell r="R942">
            <v>11</v>
          </cell>
          <cell r="S942">
            <v>12</v>
          </cell>
          <cell r="T942">
            <v>34</v>
          </cell>
          <cell r="U942">
            <v>30</v>
          </cell>
          <cell r="V942">
            <v>32</v>
          </cell>
          <cell r="W942">
            <v>34</v>
          </cell>
          <cell r="X942">
            <v>130</v>
          </cell>
        </row>
        <row r="943">
          <cell r="B943">
            <v>0</v>
          </cell>
          <cell r="C943">
            <v>29</v>
          </cell>
          <cell r="D943" t="str">
            <v>ИП Чеберда А.В.</v>
          </cell>
          <cell r="E943">
            <v>1007</v>
          </cell>
          <cell r="F943">
            <v>1004</v>
          </cell>
          <cell r="G943">
            <v>0</v>
          </cell>
          <cell r="H943">
            <v>1.2410000000000001</v>
          </cell>
          <cell r="I943">
            <v>1.2410000000000001</v>
          </cell>
          <cell r="J943">
            <v>1.2410000000000001</v>
          </cell>
          <cell r="K943">
            <v>1.2410000000000001</v>
          </cell>
          <cell r="L943">
            <v>1.2410000000000001</v>
          </cell>
          <cell r="M943">
            <v>1.2410000000000001</v>
          </cell>
          <cell r="N943">
            <v>1.2410000000000001</v>
          </cell>
          <cell r="O943">
            <v>1.2410000000000001</v>
          </cell>
          <cell r="P943">
            <v>1.2410000000000001</v>
          </cell>
          <cell r="Q943">
            <v>1.2410000000000001</v>
          </cell>
          <cell r="R943">
            <v>1.2410000000000001</v>
          </cell>
          <cell r="S943">
            <v>1.2410000000000001</v>
          </cell>
          <cell r="T943">
            <v>3.7230000000000003</v>
          </cell>
          <cell r="U943">
            <v>3.7230000000000003</v>
          </cell>
          <cell r="V943">
            <v>3.7230000000000003</v>
          </cell>
          <cell r="W943">
            <v>3.7230000000000003</v>
          </cell>
          <cell r="X943">
            <v>14.891999999999998</v>
          </cell>
        </row>
        <row r="944">
          <cell r="B944">
            <v>571</v>
          </cell>
          <cell r="C944">
            <v>26</v>
          </cell>
          <cell r="D944" t="str">
            <v>Непромышленные потребители НН</v>
          </cell>
          <cell r="E944">
            <v>1007</v>
          </cell>
          <cell r="F944">
            <v>1004</v>
          </cell>
          <cell r="G944">
            <v>0</v>
          </cell>
          <cell r="H944">
            <v>0.64100000000000001</v>
          </cell>
          <cell r="I944">
            <v>0.64100000000000001</v>
          </cell>
          <cell r="J944">
            <v>0.64100000000000001</v>
          </cell>
          <cell r="K944">
            <v>0.64100000000000001</v>
          </cell>
          <cell r="L944">
            <v>0.64100000000000001</v>
          </cell>
          <cell r="M944">
            <v>0.64100000000000001</v>
          </cell>
          <cell r="N944">
            <v>0.64100000000000001</v>
          </cell>
          <cell r="O944">
            <v>0.64100000000000001</v>
          </cell>
          <cell r="P944">
            <v>0.64100000000000001</v>
          </cell>
          <cell r="Q944">
            <v>0.64100000000000001</v>
          </cell>
          <cell r="R944">
            <v>0.64100000000000001</v>
          </cell>
          <cell r="S944">
            <v>0.64100000000000001</v>
          </cell>
          <cell r="T944">
            <v>1.923</v>
          </cell>
          <cell r="U944">
            <v>1.923</v>
          </cell>
          <cell r="V944">
            <v>1.923</v>
          </cell>
          <cell r="W944">
            <v>1.923</v>
          </cell>
          <cell r="X944">
            <v>7.6920000000000002</v>
          </cell>
        </row>
        <row r="945">
          <cell r="B945">
            <v>572</v>
          </cell>
          <cell r="C945">
            <v>26</v>
          </cell>
          <cell r="D945" t="str">
            <v>Непромышленные потребители НН</v>
          </cell>
          <cell r="E945">
            <v>1007</v>
          </cell>
          <cell r="F945">
            <v>1004</v>
          </cell>
          <cell r="G945">
            <v>0</v>
          </cell>
          <cell r="H945">
            <v>0.64100000000000001</v>
          </cell>
          <cell r="I945">
            <v>0.64100000000000001</v>
          </cell>
          <cell r="J945">
            <v>0.64100000000000001</v>
          </cell>
          <cell r="K945">
            <v>0.64100000000000001</v>
          </cell>
          <cell r="L945">
            <v>0.64100000000000001</v>
          </cell>
          <cell r="M945">
            <v>0.64100000000000001</v>
          </cell>
          <cell r="N945">
            <v>0.64100000000000001</v>
          </cell>
          <cell r="O945">
            <v>0.64100000000000001</v>
          </cell>
          <cell r="P945">
            <v>0.64100000000000001</v>
          </cell>
          <cell r="Q945">
            <v>0.64100000000000001</v>
          </cell>
          <cell r="R945">
            <v>0.64100000000000001</v>
          </cell>
          <cell r="S945">
            <v>0.64100000000000001</v>
          </cell>
          <cell r="T945">
            <v>1.923</v>
          </cell>
          <cell r="U945">
            <v>1.923</v>
          </cell>
          <cell r="V945">
            <v>1.923</v>
          </cell>
          <cell r="W945">
            <v>1.923</v>
          </cell>
          <cell r="X945">
            <v>7.6920000000000002</v>
          </cell>
        </row>
        <row r="946">
          <cell r="B946">
            <v>0</v>
          </cell>
          <cell r="C946">
            <v>27</v>
          </cell>
          <cell r="D946" t="str">
            <v>ИП Лялин Н. Н.</v>
          </cell>
          <cell r="E946">
            <v>1006</v>
          </cell>
          <cell r="F946">
            <v>0</v>
          </cell>
          <cell r="G946">
            <v>0</v>
          </cell>
          <cell r="H946">
            <v>3.3</v>
          </cell>
          <cell r="I946">
            <v>2.6</v>
          </cell>
          <cell r="J946">
            <v>2</v>
          </cell>
          <cell r="K946">
            <v>2</v>
          </cell>
          <cell r="L946">
            <v>2</v>
          </cell>
          <cell r="M946">
            <v>2</v>
          </cell>
          <cell r="N946">
            <v>2</v>
          </cell>
          <cell r="O946">
            <v>2</v>
          </cell>
          <cell r="P946">
            <v>2.2000000000000002</v>
          </cell>
          <cell r="Q946">
            <v>2.2999999999999998</v>
          </cell>
          <cell r="R946">
            <v>2.6</v>
          </cell>
          <cell r="S946">
            <v>3.3</v>
          </cell>
          <cell r="T946">
            <v>7.9</v>
          </cell>
          <cell r="U946">
            <v>6</v>
          </cell>
          <cell r="V946">
            <v>6.2</v>
          </cell>
          <cell r="W946">
            <v>8.1999999999999993</v>
          </cell>
          <cell r="X946">
            <v>28.3</v>
          </cell>
        </row>
        <row r="947">
          <cell r="B947">
            <v>572</v>
          </cell>
          <cell r="C947">
            <v>11</v>
          </cell>
          <cell r="D947" t="str">
            <v>Пром. до 750 кВА   ВН</v>
          </cell>
          <cell r="E947">
            <v>1008</v>
          </cell>
          <cell r="F947">
            <v>0</v>
          </cell>
          <cell r="G947">
            <v>0</v>
          </cell>
          <cell r="H947">
            <v>2.5</v>
          </cell>
          <cell r="I947">
            <v>1.8</v>
          </cell>
          <cell r="J947">
            <v>1.3</v>
          </cell>
          <cell r="K947">
            <v>1.3</v>
          </cell>
          <cell r="L947">
            <v>1.4</v>
          </cell>
          <cell r="M947">
            <v>1.4</v>
          </cell>
          <cell r="N947">
            <v>1.4</v>
          </cell>
          <cell r="O947">
            <v>1.4</v>
          </cell>
          <cell r="P947">
            <v>1.6</v>
          </cell>
          <cell r="Q947">
            <v>1.6</v>
          </cell>
          <cell r="R947">
            <v>1.8</v>
          </cell>
          <cell r="S947">
            <v>2.5</v>
          </cell>
          <cell r="T947">
            <v>5.6</v>
          </cell>
          <cell r="U947">
            <v>4.0999999999999996</v>
          </cell>
          <cell r="V947">
            <v>4.4000000000000004</v>
          </cell>
          <cell r="W947">
            <v>5.9</v>
          </cell>
          <cell r="X947">
            <v>20</v>
          </cell>
        </row>
        <row r="948">
          <cell r="B948">
            <v>573</v>
          </cell>
          <cell r="C948">
            <v>11</v>
          </cell>
          <cell r="D948" t="str">
            <v>Пром. до 750 кВА   ВН</v>
          </cell>
          <cell r="E948">
            <v>1008</v>
          </cell>
          <cell r="F948">
            <v>0</v>
          </cell>
          <cell r="G948">
            <v>0</v>
          </cell>
          <cell r="H948">
            <v>2.5</v>
          </cell>
          <cell r="I948">
            <v>1.8</v>
          </cell>
          <cell r="J948">
            <v>1.3</v>
          </cell>
          <cell r="K948">
            <v>1.3</v>
          </cell>
          <cell r="L948">
            <v>1.4</v>
          </cell>
          <cell r="M948">
            <v>1.4</v>
          </cell>
          <cell r="N948">
            <v>1.4</v>
          </cell>
          <cell r="O948">
            <v>1.4</v>
          </cell>
          <cell r="P948">
            <v>1.6</v>
          </cell>
          <cell r="Q948">
            <v>1.6</v>
          </cell>
          <cell r="R948">
            <v>1.8</v>
          </cell>
          <cell r="S948">
            <v>2.5</v>
          </cell>
          <cell r="T948">
            <v>5.6</v>
          </cell>
          <cell r="U948">
            <v>4.0999999999999996</v>
          </cell>
          <cell r="V948">
            <v>4.4000000000000004</v>
          </cell>
          <cell r="W948">
            <v>5.9</v>
          </cell>
          <cell r="X948">
            <v>20</v>
          </cell>
        </row>
        <row r="949">
          <cell r="B949">
            <v>0</v>
          </cell>
          <cell r="C949">
            <v>26</v>
          </cell>
          <cell r="D949" t="str">
            <v>ИП Бачуров М.А.</v>
          </cell>
          <cell r="E949">
            <v>1004</v>
          </cell>
          <cell r="F949">
            <v>1012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</row>
        <row r="950">
          <cell r="B950">
            <v>573</v>
          </cell>
          <cell r="C950">
            <v>23</v>
          </cell>
          <cell r="D950" t="str">
            <v>Непромышленные потребители СН2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</row>
        <row r="951">
          <cell r="B951">
            <v>574</v>
          </cell>
          <cell r="C951">
            <v>23</v>
          </cell>
          <cell r="D951" t="str">
            <v>Непромышленные потребители СН2</v>
          </cell>
          <cell r="E951">
            <v>0</v>
          </cell>
          <cell r="F951">
            <v>0</v>
          </cell>
          <cell r="G951">
            <v>0</v>
          </cell>
          <cell r="H951">
            <v>1.3</v>
          </cell>
          <cell r="I951">
            <v>1</v>
          </cell>
          <cell r="J951">
            <v>0.5</v>
          </cell>
          <cell r="K951">
            <v>0.5</v>
          </cell>
          <cell r="L951">
            <v>0.3</v>
          </cell>
          <cell r="M951">
            <v>0.3</v>
          </cell>
          <cell r="N951">
            <v>0.3</v>
          </cell>
          <cell r="O951">
            <v>0.3</v>
          </cell>
          <cell r="P951">
            <v>0.5</v>
          </cell>
          <cell r="Q951">
            <v>1</v>
          </cell>
          <cell r="R951">
            <v>1.2</v>
          </cell>
          <cell r="S951">
            <v>1.3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</row>
        <row r="952">
          <cell r="B952">
            <v>0</v>
          </cell>
          <cell r="C952">
            <v>12</v>
          </cell>
          <cell r="D952" t="str">
            <v>ИП Гаврилова В. Г.</v>
          </cell>
          <cell r="E952">
            <v>0</v>
          </cell>
          <cell r="F952">
            <v>0</v>
          </cell>
          <cell r="G952">
            <v>0</v>
          </cell>
          <cell r="H952">
            <v>1.3</v>
          </cell>
          <cell r="I952">
            <v>1</v>
          </cell>
          <cell r="J952">
            <v>0.5</v>
          </cell>
          <cell r="K952">
            <v>0.5</v>
          </cell>
          <cell r="L952">
            <v>0.3</v>
          </cell>
          <cell r="M952">
            <v>0.3</v>
          </cell>
          <cell r="N952">
            <v>0.3</v>
          </cell>
          <cell r="O952">
            <v>0.3</v>
          </cell>
          <cell r="P952">
            <v>0.5</v>
          </cell>
          <cell r="Q952">
            <v>1</v>
          </cell>
          <cell r="R952">
            <v>1.2</v>
          </cell>
          <cell r="S952">
            <v>1.3</v>
          </cell>
          <cell r="T952">
            <v>2.8</v>
          </cell>
          <cell r="U952">
            <v>1.1000000000000001</v>
          </cell>
          <cell r="V952">
            <v>1.1000000000000001</v>
          </cell>
          <cell r="W952">
            <v>3.5</v>
          </cell>
          <cell r="X952">
            <v>8.5</v>
          </cell>
        </row>
        <row r="953">
          <cell r="B953">
            <v>574</v>
          </cell>
          <cell r="C953">
            <v>11</v>
          </cell>
          <cell r="D953" t="str">
            <v>Пром. до 750 кВА   ВН</v>
          </cell>
          <cell r="E953">
            <v>0</v>
          </cell>
          <cell r="F953">
            <v>0</v>
          </cell>
          <cell r="G953">
            <v>0</v>
          </cell>
          <cell r="H953">
            <v>1.3</v>
          </cell>
          <cell r="I953">
            <v>1</v>
          </cell>
          <cell r="J953">
            <v>0.5</v>
          </cell>
          <cell r="K953">
            <v>0.5</v>
          </cell>
          <cell r="L953">
            <v>0.3</v>
          </cell>
          <cell r="M953">
            <v>0.3</v>
          </cell>
          <cell r="N953">
            <v>0.3</v>
          </cell>
          <cell r="O953">
            <v>0.3</v>
          </cell>
          <cell r="P953">
            <v>0.5</v>
          </cell>
          <cell r="Q953">
            <v>1</v>
          </cell>
          <cell r="R953">
            <v>1.2</v>
          </cell>
          <cell r="S953">
            <v>1.3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</row>
        <row r="954">
          <cell r="B954">
            <v>575</v>
          </cell>
          <cell r="C954">
            <v>11</v>
          </cell>
          <cell r="D954" t="str">
            <v>Пром. до 750 кВА   ВН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</row>
        <row r="955">
          <cell r="B955">
            <v>0</v>
          </cell>
          <cell r="C955">
            <v>26</v>
          </cell>
          <cell r="D955" t="str">
            <v>ИП Лаптев А. В.</v>
          </cell>
          <cell r="E955">
            <v>1004</v>
          </cell>
          <cell r="F955">
            <v>1012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</row>
        <row r="956">
          <cell r="B956">
            <v>575</v>
          </cell>
          <cell r="C956">
            <v>26</v>
          </cell>
          <cell r="D956" t="str">
            <v>Непромышленные потребители НН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</row>
        <row r="957">
          <cell r="B957">
            <v>576</v>
          </cell>
          <cell r="C957">
            <v>26</v>
          </cell>
          <cell r="D957" t="str">
            <v>Непромышленные потребители НН</v>
          </cell>
          <cell r="E957">
            <v>0</v>
          </cell>
          <cell r="F957">
            <v>0</v>
          </cell>
          <cell r="G957">
            <v>0</v>
          </cell>
          <cell r="H957">
            <v>1.2</v>
          </cell>
          <cell r="I957">
            <v>1.2</v>
          </cell>
          <cell r="J957">
            <v>1.2</v>
          </cell>
          <cell r="K957">
            <v>1.2</v>
          </cell>
          <cell r="L957">
            <v>1</v>
          </cell>
          <cell r="M957">
            <v>1</v>
          </cell>
          <cell r="N957">
            <v>1</v>
          </cell>
          <cell r="O957">
            <v>1</v>
          </cell>
          <cell r="P957">
            <v>1</v>
          </cell>
          <cell r="Q957">
            <v>1.2</v>
          </cell>
          <cell r="R957">
            <v>1.2</v>
          </cell>
          <cell r="S957">
            <v>1.2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</row>
        <row r="958">
          <cell r="B958">
            <v>0</v>
          </cell>
          <cell r="C958">
            <v>12</v>
          </cell>
          <cell r="D958" t="str">
            <v>ИП Хакимова В. И.</v>
          </cell>
          <cell r="E958">
            <v>0</v>
          </cell>
          <cell r="F958">
            <v>0</v>
          </cell>
          <cell r="G958">
            <v>0</v>
          </cell>
          <cell r="H958">
            <v>1.2</v>
          </cell>
          <cell r="I958">
            <v>1.2</v>
          </cell>
          <cell r="J958">
            <v>1.2</v>
          </cell>
          <cell r="K958">
            <v>1.2</v>
          </cell>
          <cell r="L958">
            <v>1</v>
          </cell>
          <cell r="M958">
            <v>1</v>
          </cell>
          <cell r="N958">
            <v>1</v>
          </cell>
          <cell r="O958">
            <v>1</v>
          </cell>
          <cell r="P958">
            <v>1</v>
          </cell>
          <cell r="Q958">
            <v>1.2</v>
          </cell>
          <cell r="R958">
            <v>1.2</v>
          </cell>
          <cell r="S958">
            <v>1.2</v>
          </cell>
          <cell r="T958">
            <v>3.5999999999999996</v>
          </cell>
          <cell r="U958">
            <v>3.2</v>
          </cell>
          <cell r="V958">
            <v>3</v>
          </cell>
          <cell r="W958">
            <v>3.5999999999999996</v>
          </cell>
          <cell r="X958">
            <v>13.399999999999999</v>
          </cell>
        </row>
        <row r="959">
          <cell r="B959">
            <v>576</v>
          </cell>
          <cell r="C959">
            <v>26</v>
          </cell>
          <cell r="D959" t="str">
            <v>Непромышленные потребители НН</v>
          </cell>
          <cell r="E959">
            <v>1004</v>
          </cell>
          <cell r="F959">
            <v>1012</v>
          </cell>
          <cell r="G959">
            <v>0</v>
          </cell>
          <cell r="H959">
            <v>1.2</v>
          </cell>
          <cell r="I959">
            <v>1.2</v>
          </cell>
          <cell r="J959">
            <v>1.2</v>
          </cell>
          <cell r="K959">
            <v>1.2</v>
          </cell>
          <cell r="L959">
            <v>1</v>
          </cell>
          <cell r="M959">
            <v>1</v>
          </cell>
          <cell r="N959">
            <v>1</v>
          </cell>
          <cell r="O959">
            <v>1</v>
          </cell>
          <cell r="P959">
            <v>1</v>
          </cell>
          <cell r="Q959">
            <v>1.2</v>
          </cell>
          <cell r="R959">
            <v>1.2</v>
          </cell>
          <cell r="S959">
            <v>1.2</v>
          </cell>
          <cell r="T959">
            <v>3.5999999999999996</v>
          </cell>
          <cell r="U959">
            <v>3.2</v>
          </cell>
          <cell r="V959">
            <v>3</v>
          </cell>
          <cell r="W959">
            <v>3.5999999999999996</v>
          </cell>
          <cell r="X959">
            <v>13.399999999999999</v>
          </cell>
        </row>
        <row r="960">
          <cell r="B960">
            <v>577</v>
          </cell>
          <cell r="C960">
            <v>26</v>
          </cell>
          <cell r="D960" t="str">
            <v>Непромышленные потребители НН</v>
          </cell>
          <cell r="E960">
            <v>1004</v>
          </cell>
          <cell r="F960">
            <v>1012</v>
          </cell>
          <cell r="G960">
            <v>0</v>
          </cell>
          <cell r="H960">
            <v>1.2</v>
          </cell>
          <cell r="I960">
            <v>1.2</v>
          </cell>
          <cell r="J960">
            <v>1.2</v>
          </cell>
          <cell r="K960">
            <v>1.2</v>
          </cell>
          <cell r="L960">
            <v>1</v>
          </cell>
          <cell r="M960">
            <v>1</v>
          </cell>
          <cell r="N960">
            <v>1</v>
          </cell>
          <cell r="O960">
            <v>1</v>
          </cell>
          <cell r="P960">
            <v>1</v>
          </cell>
          <cell r="Q960">
            <v>1.2</v>
          </cell>
          <cell r="R960">
            <v>1.2</v>
          </cell>
          <cell r="S960">
            <v>1.2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</row>
        <row r="961">
          <cell r="B961">
            <v>0</v>
          </cell>
          <cell r="C961">
            <v>12</v>
          </cell>
          <cell r="D961" t="str">
            <v>ИП Дутка В.М.</v>
          </cell>
          <cell r="E961">
            <v>0</v>
          </cell>
          <cell r="F961">
            <v>0</v>
          </cell>
          <cell r="G961">
            <v>0</v>
          </cell>
          <cell r="H961">
            <v>136</v>
          </cell>
          <cell r="I961">
            <v>100</v>
          </cell>
          <cell r="J961">
            <v>85</v>
          </cell>
          <cell r="K961">
            <v>73</v>
          </cell>
          <cell r="L961">
            <v>21</v>
          </cell>
          <cell r="M961">
            <v>15</v>
          </cell>
          <cell r="N961">
            <v>15</v>
          </cell>
          <cell r="O961">
            <v>18</v>
          </cell>
          <cell r="P961">
            <v>25</v>
          </cell>
          <cell r="Q961">
            <v>50</v>
          </cell>
          <cell r="R961">
            <v>65</v>
          </cell>
          <cell r="S961">
            <v>80</v>
          </cell>
          <cell r="T961">
            <v>321</v>
          </cell>
          <cell r="U961">
            <v>109</v>
          </cell>
          <cell r="V961">
            <v>58</v>
          </cell>
          <cell r="W961">
            <v>195</v>
          </cell>
          <cell r="X961">
            <v>683</v>
          </cell>
        </row>
        <row r="962">
          <cell r="B962">
            <v>577</v>
          </cell>
          <cell r="C962">
            <v>12</v>
          </cell>
          <cell r="D962" t="str">
            <v>Пром. до 750 кВА   СН2</v>
          </cell>
          <cell r="E962">
            <v>1007</v>
          </cell>
          <cell r="F962">
            <v>0</v>
          </cell>
          <cell r="G962">
            <v>0</v>
          </cell>
          <cell r="H962">
            <v>136</v>
          </cell>
          <cell r="I962">
            <v>100</v>
          </cell>
          <cell r="J962">
            <v>85</v>
          </cell>
          <cell r="K962">
            <v>73</v>
          </cell>
          <cell r="L962">
            <v>21</v>
          </cell>
          <cell r="M962">
            <v>15</v>
          </cell>
          <cell r="N962">
            <v>15</v>
          </cell>
          <cell r="O962">
            <v>18</v>
          </cell>
          <cell r="P962">
            <v>25</v>
          </cell>
          <cell r="Q962">
            <v>50</v>
          </cell>
          <cell r="R962">
            <v>65</v>
          </cell>
          <cell r="S962">
            <v>80</v>
          </cell>
          <cell r="T962">
            <v>321</v>
          </cell>
          <cell r="U962">
            <v>109</v>
          </cell>
          <cell r="V962">
            <v>58</v>
          </cell>
          <cell r="W962">
            <v>195</v>
          </cell>
          <cell r="X962">
            <v>683</v>
          </cell>
        </row>
        <row r="963">
          <cell r="B963">
            <v>578</v>
          </cell>
          <cell r="C963">
            <v>12</v>
          </cell>
          <cell r="D963" t="str">
            <v>Пром. до 750 кВА   СН2</v>
          </cell>
          <cell r="E963">
            <v>1007</v>
          </cell>
          <cell r="F963">
            <v>0</v>
          </cell>
          <cell r="G963">
            <v>0</v>
          </cell>
          <cell r="H963">
            <v>136</v>
          </cell>
          <cell r="I963">
            <v>100</v>
          </cell>
          <cell r="J963">
            <v>85</v>
          </cell>
          <cell r="K963">
            <v>73</v>
          </cell>
          <cell r="L963">
            <v>21</v>
          </cell>
          <cell r="M963">
            <v>15</v>
          </cell>
          <cell r="N963">
            <v>15</v>
          </cell>
          <cell r="O963">
            <v>18</v>
          </cell>
          <cell r="P963">
            <v>25</v>
          </cell>
          <cell r="Q963">
            <v>50</v>
          </cell>
          <cell r="R963">
            <v>65</v>
          </cell>
          <cell r="S963">
            <v>80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</row>
        <row r="964">
          <cell r="B964">
            <v>0</v>
          </cell>
          <cell r="C964">
            <v>13</v>
          </cell>
          <cell r="D964" t="str">
            <v>ИП Саламатов А. Г.</v>
          </cell>
          <cell r="E964">
            <v>0</v>
          </cell>
          <cell r="F964">
            <v>0</v>
          </cell>
          <cell r="G964">
            <v>0</v>
          </cell>
          <cell r="H964">
            <v>0.1</v>
          </cell>
          <cell r="I964">
            <v>0.1</v>
          </cell>
          <cell r="J964">
            <v>0.1</v>
          </cell>
          <cell r="K964">
            <v>0.1</v>
          </cell>
          <cell r="L964">
            <v>0.1</v>
          </cell>
          <cell r="M964">
            <v>0.1</v>
          </cell>
          <cell r="N964">
            <v>0.1</v>
          </cell>
          <cell r="O964">
            <v>0.1</v>
          </cell>
          <cell r="P964">
            <v>0.1</v>
          </cell>
          <cell r="Q964">
            <v>0.1</v>
          </cell>
          <cell r="R964">
            <v>0.1</v>
          </cell>
          <cell r="S964">
            <v>0.1</v>
          </cell>
          <cell r="T964">
            <v>0.30000000000000004</v>
          </cell>
          <cell r="U964">
            <v>0.30000000000000004</v>
          </cell>
          <cell r="V964">
            <v>0.30000000000000004</v>
          </cell>
          <cell r="W964">
            <v>0.30000000000000004</v>
          </cell>
          <cell r="X964">
            <v>1.2</v>
          </cell>
        </row>
        <row r="965">
          <cell r="B965">
            <v>578</v>
          </cell>
          <cell r="C965">
            <v>26</v>
          </cell>
          <cell r="D965" t="str">
            <v>Непромышленные потребители НН</v>
          </cell>
          <cell r="E965">
            <v>1004</v>
          </cell>
          <cell r="F965">
            <v>1012</v>
          </cell>
          <cell r="G965">
            <v>0</v>
          </cell>
          <cell r="H965">
            <v>0.1</v>
          </cell>
          <cell r="I965">
            <v>0.1</v>
          </cell>
          <cell r="J965">
            <v>0.1</v>
          </cell>
          <cell r="K965">
            <v>0.1</v>
          </cell>
          <cell r="L965">
            <v>0.1</v>
          </cell>
          <cell r="M965">
            <v>0.1</v>
          </cell>
          <cell r="N965">
            <v>0.1</v>
          </cell>
          <cell r="O965">
            <v>0.1</v>
          </cell>
          <cell r="P965">
            <v>0.1</v>
          </cell>
          <cell r="Q965">
            <v>0.1</v>
          </cell>
          <cell r="R965">
            <v>0.1</v>
          </cell>
          <cell r="S965">
            <v>0.1</v>
          </cell>
          <cell r="T965">
            <v>0.30000000000000004</v>
          </cell>
          <cell r="U965">
            <v>0.30000000000000004</v>
          </cell>
          <cell r="V965">
            <v>0.30000000000000004</v>
          </cell>
          <cell r="W965">
            <v>0.30000000000000004</v>
          </cell>
          <cell r="X965">
            <v>1.2</v>
          </cell>
        </row>
        <row r="966">
          <cell r="B966">
            <v>579</v>
          </cell>
          <cell r="C966">
            <v>26</v>
          </cell>
          <cell r="D966" t="str">
            <v>Непромышленные потребители НН</v>
          </cell>
          <cell r="E966">
            <v>1004</v>
          </cell>
          <cell r="F966">
            <v>1012</v>
          </cell>
          <cell r="G966">
            <v>0</v>
          </cell>
          <cell r="H966">
            <v>0.1</v>
          </cell>
          <cell r="I966">
            <v>0.1</v>
          </cell>
          <cell r="J966">
            <v>0.1</v>
          </cell>
          <cell r="K966">
            <v>0.1</v>
          </cell>
          <cell r="L966">
            <v>0.1</v>
          </cell>
          <cell r="M966">
            <v>0.1</v>
          </cell>
          <cell r="N966">
            <v>0.1</v>
          </cell>
          <cell r="O966">
            <v>0.1</v>
          </cell>
          <cell r="P966">
            <v>0.1</v>
          </cell>
          <cell r="Q966">
            <v>0.1</v>
          </cell>
          <cell r="R966">
            <v>0.1</v>
          </cell>
          <cell r="S966">
            <v>0.1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</row>
        <row r="967">
          <cell r="B967">
            <v>0</v>
          </cell>
          <cell r="C967">
            <v>12</v>
          </cell>
          <cell r="D967" t="str">
            <v>ИП Борисевич А.Н.</v>
          </cell>
          <cell r="E967">
            <v>0</v>
          </cell>
          <cell r="F967">
            <v>0</v>
          </cell>
          <cell r="G967">
            <v>0</v>
          </cell>
          <cell r="H967">
            <v>1.1000000000000001</v>
          </cell>
          <cell r="I967">
            <v>1.1000000000000001</v>
          </cell>
          <cell r="J967">
            <v>1.1000000000000001</v>
          </cell>
          <cell r="K967">
            <v>1.1000000000000001</v>
          </cell>
          <cell r="L967">
            <v>1.1000000000000001</v>
          </cell>
          <cell r="M967">
            <v>1.1000000000000001</v>
          </cell>
          <cell r="N967">
            <v>1.1000000000000001</v>
          </cell>
          <cell r="O967">
            <v>1.1000000000000001</v>
          </cell>
          <cell r="P967">
            <v>1.1000000000000001</v>
          </cell>
          <cell r="Q967">
            <v>1.1000000000000001</v>
          </cell>
          <cell r="R967">
            <v>1.1000000000000001</v>
          </cell>
          <cell r="S967">
            <v>1.1000000000000001</v>
          </cell>
          <cell r="T967">
            <v>3.3000000000000003</v>
          </cell>
          <cell r="U967">
            <v>3.3000000000000003</v>
          </cell>
          <cell r="V967">
            <v>3.3000000000000003</v>
          </cell>
          <cell r="W967">
            <v>3.3000000000000003</v>
          </cell>
          <cell r="X967">
            <v>13.199999999999998</v>
          </cell>
        </row>
        <row r="968">
          <cell r="B968">
            <v>579</v>
          </cell>
          <cell r="C968">
            <v>27</v>
          </cell>
          <cell r="D968" t="str">
            <v>Непромышленные потребители НН</v>
          </cell>
          <cell r="E968">
            <v>0</v>
          </cell>
          <cell r="F968">
            <v>0</v>
          </cell>
          <cell r="G968">
            <v>0</v>
          </cell>
          <cell r="H968">
            <v>1.1000000000000001</v>
          </cell>
          <cell r="I968">
            <v>1.1000000000000001</v>
          </cell>
          <cell r="J968">
            <v>1.1000000000000001</v>
          </cell>
          <cell r="K968">
            <v>1.1000000000000001</v>
          </cell>
          <cell r="L968">
            <v>1.1000000000000001</v>
          </cell>
          <cell r="M968">
            <v>1.1000000000000001</v>
          </cell>
          <cell r="N968">
            <v>1.1000000000000001</v>
          </cell>
          <cell r="O968">
            <v>1.1000000000000001</v>
          </cell>
          <cell r="P968">
            <v>1.1000000000000001</v>
          </cell>
          <cell r="Q968">
            <v>1.1000000000000001</v>
          </cell>
          <cell r="R968">
            <v>1.1000000000000001</v>
          </cell>
          <cell r="S968">
            <v>1.1000000000000001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</row>
        <row r="969">
          <cell r="B969">
            <v>580</v>
          </cell>
          <cell r="C969">
            <v>27</v>
          </cell>
          <cell r="D969" t="str">
            <v>Непромышленные потребители НН</v>
          </cell>
          <cell r="E969">
            <v>0</v>
          </cell>
          <cell r="F969">
            <v>0</v>
          </cell>
          <cell r="G969">
            <v>0</v>
          </cell>
          <cell r="H969">
            <v>1.1000000000000001</v>
          </cell>
          <cell r="I969">
            <v>1.1000000000000001</v>
          </cell>
          <cell r="J969">
            <v>1.1000000000000001</v>
          </cell>
          <cell r="K969">
            <v>1.1000000000000001</v>
          </cell>
          <cell r="L969">
            <v>1.1000000000000001</v>
          </cell>
          <cell r="M969">
            <v>1.1000000000000001</v>
          </cell>
          <cell r="N969">
            <v>1.1000000000000001</v>
          </cell>
          <cell r="O969">
            <v>1.1000000000000001</v>
          </cell>
          <cell r="P969">
            <v>1.1000000000000001</v>
          </cell>
          <cell r="Q969">
            <v>1.1000000000000001</v>
          </cell>
          <cell r="R969">
            <v>1.1000000000000001</v>
          </cell>
          <cell r="S969">
            <v>1.1000000000000001</v>
          </cell>
          <cell r="T969">
            <v>3.3000000000000003</v>
          </cell>
          <cell r="U969">
            <v>3.3000000000000003</v>
          </cell>
          <cell r="V969">
            <v>3.3000000000000003</v>
          </cell>
          <cell r="W969">
            <v>3.3000000000000003</v>
          </cell>
          <cell r="X969">
            <v>13.199999999999998</v>
          </cell>
        </row>
        <row r="970">
          <cell r="B970">
            <v>0</v>
          </cell>
          <cell r="C970">
            <v>26</v>
          </cell>
          <cell r="D970" t="str">
            <v>ИП Астафьев Н.М.</v>
          </cell>
          <cell r="E970">
            <v>1004</v>
          </cell>
          <cell r="F970">
            <v>0</v>
          </cell>
          <cell r="G970">
            <v>0</v>
          </cell>
          <cell r="H970">
            <v>1.2</v>
          </cell>
          <cell r="I970">
            <v>1.2</v>
          </cell>
          <cell r="J970">
            <v>1.2</v>
          </cell>
          <cell r="K970">
            <v>1.2</v>
          </cell>
          <cell r="L970">
            <v>1.2</v>
          </cell>
          <cell r="M970">
            <v>0.9</v>
          </cell>
          <cell r="N970">
            <v>0.9</v>
          </cell>
          <cell r="O970">
            <v>0.9</v>
          </cell>
          <cell r="P970">
            <v>0.9</v>
          </cell>
          <cell r="Q970">
            <v>1.2</v>
          </cell>
          <cell r="R970">
            <v>1.2</v>
          </cell>
          <cell r="S970">
            <v>1.2</v>
          </cell>
          <cell r="T970">
            <v>3.5999999999999996</v>
          </cell>
          <cell r="U970">
            <v>3.3</v>
          </cell>
          <cell r="V970">
            <v>2.7</v>
          </cell>
          <cell r="W970">
            <v>3.5999999999999996</v>
          </cell>
          <cell r="X970">
            <v>13.2</v>
          </cell>
        </row>
        <row r="971">
          <cell r="B971">
            <v>580</v>
          </cell>
          <cell r="C971">
            <v>11</v>
          </cell>
          <cell r="D971" t="str">
            <v>Пром. до 750 кВА   ВН</v>
          </cell>
          <cell r="E971">
            <v>0</v>
          </cell>
          <cell r="F971">
            <v>0</v>
          </cell>
          <cell r="G971">
            <v>0</v>
          </cell>
          <cell r="H971">
            <v>1.2</v>
          </cell>
          <cell r="I971">
            <v>1.2</v>
          </cell>
          <cell r="J971">
            <v>1.2</v>
          </cell>
          <cell r="K971">
            <v>1.2</v>
          </cell>
          <cell r="L971">
            <v>1.2</v>
          </cell>
          <cell r="M971">
            <v>0.9</v>
          </cell>
          <cell r="N971">
            <v>0.9</v>
          </cell>
          <cell r="O971">
            <v>0.9</v>
          </cell>
          <cell r="P971">
            <v>0.9</v>
          </cell>
          <cell r="Q971">
            <v>1.2</v>
          </cell>
          <cell r="R971">
            <v>1.2</v>
          </cell>
          <cell r="S971">
            <v>1.2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</row>
        <row r="972">
          <cell r="B972">
            <v>581</v>
          </cell>
          <cell r="C972">
            <v>11</v>
          </cell>
          <cell r="D972" t="str">
            <v>Пром. до 750 кВА   ВН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</row>
        <row r="973">
          <cell r="B973">
            <v>0</v>
          </cell>
          <cell r="C973">
            <v>26</v>
          </cell>
          <cell r="D973" t="str">
            <v>ИП Мамедов Я.М.о.</v>
          </cell>
          <cell r="E973">
            <v>1007</v>
          </cell>
          <cell r="F973">
            <v>1004</v>
          </cell>
          <cell r="G973">
            <v>1012</v>
          </cell>
          <cell r="H973">
            <v>9</v>
          </cell>
          <cell r="I973">
            <v>8.6999999999999993</v>
          </cell>
          <cell r="J973">
            <v>8.5</v>
          </cell>
          <cell r="K973">
            <v>8</v>
          </cell>
          <cell r="L973">
            <v>7.5</v>
          </cell>
          <cell r="M973">
            <v>7.5</v>
          </cell>
          <cell r="N973">
            <v>7</v>
          </cell>
          <cell r="O973">
            <v>7.5</v>
          </cell>
          <cell r="P973">
            <v>7.5</v>
          </cell>
          <cell r="Q973">
            <v>8</v>
          </cell>
          <cell r="R973">
            <v>8.6999999999999993</v>
          </cell>
          <cell r="S973">
            <v>9</v>
          </cell>
          <cell r="T973">
            <v>26.2</v>
          </cell>
          <cell r="U973">
            <v>23</v>
          </cell>
          <cell r="V973">
            <v>22</v>
          </cell>
          <cell r="W973">
            <v>25.7</v>
          </cell>
          <cell r="X973">
            <v>96.9</v>
          </cell>
        </row>
        <row r="974">
          <cell r="B974">
            <v>581</v>
          </cell>
          <cell r="C974">
            <v>27</v>
          </cell>
          <cell r="D974" t="str">
            <v>Непромышленные потребители НН</v>
          </cell>
          <cell r="E974">
            <v>1007</v>
          </cell>
          <cell r="F974">
            <v>1004</v>
          </cell>
          <cell r="G974">
            <v>1001</v>
          </cell>
          <cell r="H974">
            <v>6</v>
          </cell>
          <cell r="I974">
            <v>6</v>
          </cell>
          <cell r="J974">
            <v>6</v>
          </cell>
          <cell r="K974">
            <v>6</v>
          </cell>
          <cell r="L974">
            <v>6</v>
          </cell>
          <cell r="M974">
            <v>6</v>
          </cell>
          <cell r="N974">
            <v>6</v>
          </cell>
          <cell r="O974">
            <v>6</v>
          </cell>
          <cell r="P974">
            <v>6</v>
          </cell>
          <cell r="Q974">
            <v>6</v>
          </cell>
          <cell r="R974">
            <v>6</v>
          </cell>
          <cell r="S974">
            <v>6</v>
          </cell>
          <cell r="T974">
            <v>18</v>
          </cell>
          <cell r="U974">
            <v>18</v>
          </cell>
          <cell r="V974">
            <v>18</v>
          </cell>
          <cell r="W974">
            <v>18</v>
          </cell>
          <cell r="X974">
            <v>72</v>
          </cell>
        </row>
        <row r="975">
          <cell r="C975">
            <v>27</v>
          </cell>
          <cell r="D975" t="str">
            <v>Непромышленные потребители НН</v>
          </cell>
          <cell r="E975">
            <v>1007</v>
          </cell>
          <cell r="F975">
            <v>1004</v>
          </cell>
          <cell r="G975">
            <v>1001</v>
          </cell>
          <cell r="H975">
            <v>6</v>
          </cell>
          <cell r="I975">
            <v>6</v>
          </cell>
          <cell r="J975">
            <v>6</v>
          </cell>
          <cell r="K975">
            <v>6</v>
          </cell>
          <cell r="L975">
            <v>6</v>
          </cell>
          <cell r="M975">
            <v>6</v>
          </cell>
          <cell r="N975">
            <v>6</v>
          </cell>
          <cell r="O975">
            <v>6</v>
          </cell>
          <cell r="P975">
            <v>6</v>
          </cell>
          <cell r="Q975">
            <v>6</v>
          </cell>
          <cell r="R975">
            <v>6</v>
          </cell>
          <cell r="S975">
            <v>6</v>
          </cell>
          <cell r="T975">
            <v>18</v>
          </cell>
          <cell r="U975">
            <v>18</v>
          </cell>
          <cell r="V975">
            <v>18</v>
          </cell>
          <cell r="W975">
            <v>18</v>
          </cell>
          <cell r="X975">
            <v>72</v>
          </cell>
        </row>
        <row r="976">
          <cell r="B976">
            <v>582</v>
          </cell>
          <cell r="C976">
            <v>28</v>
          </cell>
          <cell r="D976" t="str">
            <v>Непромышленные потребители НН</v>
          </cell>
          <cell r="E976">
            <v>1004</v>
          </cell>
          <cell r="F976">
            <v>0</v>
          </cell>
          <cell r="G976">
            <v>0</v>
          </cell>
          <cell r="H976">
            <v>3</v>
          </cell>
          <cell r="I976">
            <v>2.7</v>
          </cell>
          <cell r="J976">
            <v>2.5</v>
          </cell>
          <cell r="K976">
            <v>2</v>
          </cell>
          <cell r="L976">
            <v>1.5</v>
          </cell>
          <cell r="M976">
            <v>1.5</v>
          </cell>
          <cell r="N976">
            <v>1</v>
          </cell>
          <cell r="O976">
            <v>1.5</v>
          </cell>
          <cell r="P976">
            <v>1.5</v>
          </cell>
          <cell r="Q976">
            <v>2</v>
          </cell>
          <cell r="R976">
            <v>2.7</v>
          </cell>
          <cell r="S976">
            <v>3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</row>
        <row r="977">
          <cell r="B977">
            <v>0</v>
          </cell>
          <cell r="C977">
            <v>26</v>
          </cell>
          <cell r="D977" t="str">
            <v>ИП Худайбердин М.М.</v>
          </cell>
          <cell r="E977">
            <v>0</v>
          </cell>
          <cell r="F977">
            <v>0</v>
          </cell>
          <cell r="G977">
            <v>0</v>
          </cell>
          <cell r="H977">
            <v>1.5</v>
          </cell>
          <cell r="I977">
            <v>0.5</v>
          </cell>
          <cell r="J977">
            <v>0.5</v>
          </cell>
          <cell r="K977">
            <v>0.5</v>
          </cell>
          <cell r="L977">
            <v>0.5</v>
          </cell>
          <cell r="M977">
            <v>0.5</v>
          </cell>
          <cell r="N977">
            <v>0.5</v>
          </cell>
          <cell r="O977">
            <v>1</v>
          </cell>
          <cell r="P977">
            <v>1</v>
          </cell>
          <cell r="Q977">
            <v>1.5</v>
          </cell>
          <cell r="R977">
            <v>1.5</v>
          </cell>
          <cell r="S977">
            <v>1.5</v>
          </cell>
          <cell r="T977">
            <v>2.5</v>
          </cell>
          <cell r="U977">
            <v>1.5</v>
          </cell>
          <cell r="V977">
            <v>2.5</v>
          </cell>
          <cell r="W977">
            <v>4.5</v>
          </cell>
          <cell r="X977">
            <v>11</v>
          </cell>
        </row>
        <row r="978">
          <cell r="B978">
            <v>582</v>
          </cell>
          <cell r="C978">
            <v>26</v>
          </cell>
          <cell r="D978" t="str">
            <v>Непромышленные потребители НН</v>
          </cell>
          <cell r="E978">
            <v>1008</v>
          </cell>
          <cell r="F978">
            <v>0</v>
          </cell>
          <cell r="G978">
            <v>0</v>
          </cell>
          <cell r="H978">
            <v>1.5</v>
          </cell>
          <cell r="I978">
            <v>0.5</v>
          </cell>
          <cell r="J978">
            <v>0.5</v>
          </cell>
          <cell r="K978">
            <v>0.5</v>
          </cell>
          <cell r="L978">
            <v>0.5</v>
          </cell>
          <cell r="M978">
            <v>0.5</v>
          </cell>
          <cell r="N978">
            <v>0.5</v>
          </cell>
          <cell r="O978">
            <v>1</v>
          </cell>
          <cell r="P978">
            <v>1</v>
          </cell>
          <cell r="Q978">
            <v>1.5</v>
          </cell>
          <cell r="R978">
            <v>1.5</v>
          </cell>
          <cell r="S978">
            <v>1.5</v>
          </cell>
          <cell r="T978">
            <v>2.5</v>
          </cell>
          <cell r="U978">
            <v>1.5</v>
          </cell>
          <cell r="V978">
            <v>2.5</v>
          </cell>
          <cell r="W978">
            <v>4.5</v>
          </cell>
          <cell r="X978">
            <v>11</v>
          </cell>
        </row>
        <row r="979">
          <cell r="B979">
            <v>583</v>
          </cell>
          <cell r="C979">
            <v>26</v>
          </cell>
          <cell r="D979" t="str">
            <v>Непромышленные потребители НН</v>
          </cell>
          <cell r="E979">
            <v>1008</v>
          </cell>
          <cell r="F979">
            <v>0</v>
          </cell>
          <cell r="G979">
            <v>0</v>
          </cell>
          <cell r="H979">
            <v>1.5</v>
          </cell>
          <cell r="I979">
            <v>0.5</v>
          </cell>
          <cell r="J979">
            <v>0.5</v>
          </cell>
          <cell r="K979">
            <v>0.5</v>
          </cell>
          <cell r="L979">
            <v>0.5</v>
          </cell>
          <cell r="M979">
            <v>0.5</v>
          </cell>
          <cell r="N979">
            <v>0.5</v>
          </cell>
          <cell r="O979">
            <v>1</v>
          </cell>
          <cell r="P979">
            <v>1</v>
          </cell>
          <cell r="Q979">
            <v>1.5</v>
          </cell>
          <cell r="R979">
            <v>1.5</v>
          </cell>
          <cell r="S979">
            <v>1.5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</row>
        <row r="980">
          <cell r="B980">
            <v>0</v>
          </cell>
          <cell r="C980">
            <v>12</v>
          </cell>
          <cell r="D980" t="str">
            <v>ИП Асадов А.Д.о.</v>
          </cell>
          <cell r="E980">
            <v>0</v>
          </cell>
          <cell r="F980">
            <v>0</v>
          </cell>
          <cell r="G980">
            <v>0</v>
          </cell>
          <cell r="H980">
            <v>10.5</v>
          </cell>
          <cell r="I980">
            <v>8.3000000000000007</v>
          </cell>
          <cell r="J980">
            <v>8</v>
          </cell>
          <cell r="K980">
            <v>7</v>
          </cell>
          <cell r="L980">
            <v>5.0999999999999996</v>
          </cell>
          <cell r="M980">
            <v>4</v>
          </cell>
          <cell r="N980">
            <v>3</v>
          </cell>
          <cell r="O980">
            <v>4.0999999999999996</v>
          </cell>
          <cell r="P980">
            <v>5.2</v>
          </cell>
          <cell r="Q980">
            <v>6.3</v>
          </cell>
          <cell r="R980">
            <v>7.5</v>
          </cell>
          <cell r="S980">
            <v>8.5</v>
          </cell>
          <cell r="T980">
            <v>26.8</v>
          </cell>
          <cell r="U980">
            <v>16.100000000000001</v>
          </cell>
          <cell r="V980">
            <v>12.3</v>
          </cell>
          <cell r="W980">
            <v>22.3</v>
          </cell>
          <cell r="X980">
            <v>77.5</v>
          </cell>
        </row>
        <row r="981">
          <cell r="B981">
            <v>583</v>
          </cell>
          <cell r="C981">
            <v>23</v>
          </cell>
          <cell r="D981" t="str">
            <v>Непромышленные потребители СН2</v>
          </cell>
          <cell r="E981">
            <v>1007</v>
          </cell>
          <cell r="F981">
            <v>0</v>
          </cell>
          <cell r="G981">
            <v>0</v>
          </cell>
          <cell r="H981">
            <v>1.5</v>
          </cell>
          <cell r="I981">
            <v>1</v>
          </cell>
          <cell r="J981">
            <v>1</v>
          </cell>
          <cell r="K981">
            <v>1</v>
          </cell>
          <cell r="L981">
            <v>0.8</v>
          </cell>
          <cell r="M981">
            <v>0.5</v>
          </cell>
          <cell r="N981">
            <v>0.5</v>
          </cell>
          <cell r="O981">
            <v>0.6</v>
          </cell>
          <cell r="P981">
            <v>0.7</v>
          </cell>
          <cell r="Q981">
            <v>0.8</v>
          </cell>
          <cell r="R981">
            <v>1</v>
          </cell>
          <cell r="S981">
            <v>1</v>
          </cell>
          <cell r="T981">
            <v>3.5</v>
          </cell>
          <cell r="U981">
            <v>2.2999999999999998</v>
          </cell>
          <cell r="V981">
            <v>1.8</v>
          </cell>
          <cell r="W981">
            <v>2.8</v>
          </cell>
          <cell r="X981">
            <v>10.4</v>
          </cell>
        </row>
        <row r="982">
          <cell r="B982">
            <v>579</v>
          </cell>
          <cell r="C982">
            <v>23</v>
          </cell>
          <cell r="D982" t="str">
            <v>Непромышленные потребители СН2</v>
          </cell>
          <cell r="E982">
            <v>1007</v>
          </cell>
          <cell r="F982">
            <v>0</v>
          </cell>
          <cell r="G982">
            <v>0</v>
          </cell>
          <cell r="H982">
            <v>1.5</v>
          </cell>
          <cell r="I982">
            <v>1</v>
          </cell>
          <cell r="J982">
            <v>1</v>
          </cell>
          <cell r="K982">
            <v>1</v>
          </cell>
          <cell r="L982">
            <v>0.8</v>
          </cell>
          <cell r="M982">
            <v>0.5</v>
          </cell>
          <cell r="N982">
            <v>0.5</v>
          </cell>
          <cell r="O982">
            <v>0.6</v>
          </cell>
          <cell r="P982">
            <v>0.7</v>
          </cell>
          <cell r="Q982">
            <v>0.8</v>
          </cell>
          <cell r="R982">
            <v>1</v>
          </cell>
          <cell r="S982">
            <v>1</v>
          </cell>
          <cell r="T982">
            <v>3.5</v>
          </cell>
          <cell r="U982">
            <v>2.2999999999999998</v>
          </cell>
          <cell r="V982">
            <v>1.8</v>
          </cell>
          <cell r="W982">
            <v>2.8</v>
          </cell>
          <cell r="X982">
            <v>10.4</v>
          </cell>
        </row>
        <row r="983">
          <cell r="B983">
            <v>584</v>
          </cell>
          <cell r="C983">
            <v>26</v>
          </cell>
          <cell r="D983" t="str">
            <v>Непромышленные потребители НН</v>
          </cell>
          <cell r="E983">
            <v>1004</v>
          </cell>
          <cell r="F983">
            <v>0</v>
          </cell>
          <cell r="G983">
            <v>0</v>
          </cell>
          <cell r="H983">
            <v>4.5</v>
          </cell>
          <cell r="I983">
            <v>3.8</v>
          </cell>
          <cell r="J983">
            <v>3.5</v>
          </cell>
          <cell r="K983">
            <v>3</v>
          </cell>
          <cell r="L983">
            <v>2</v>
          </cell>
          <cell r="M983">
            <v>1.5</v>
          </cell>
          <cell r="N983">
            <v>1</v>
          </cell>
          <cell r="O983">
            <v>2</v>
          </cell>
          <cell r="P983">
            <v>2.5</v>
          </cell>
          <cell r="Q983">
            <v>3</v>
          </cell>
          <cell r="R983">
            <v>3.5</v>
          </cell>
          <cell r="S983">
            <v>4</v>
          </cell>
          <cell r="T983">
            <v>11.8</v>
          </cell>
          <cell r="U983">
            <v>6.5</v>
          </cell>
          <cell r="V983">
            <v>5.5</v>
          </cell>
          <cell r="W983">
            <v>10.5</v>
          </cell>
          <cell r="X983">
            <v>34.299999999999997</v>
          </cell>
        </row>
        <row r="984">
          <cell r="B984">
            <v>0</v>
          </cell>
          <cell r="C984">
            <v>27</v>
          </cell>
          <cell r="D984" t="str">
            <v>ИП Рзаев Н.И.о.</v>
          </cell>
          <cell r="E984">
            <v>1004</v>
          </cell>
          <cell r="F984">
            <v>1001</v>
          </cell>
          <cell r="G984">
            <v>0</v>
          </cell>
          <cell r="H984">
            <v>0.5</v>
          </cell>
          <cell r="I984">
            <v>0.5</v>
          </cell>
          <cell r="J984">
            <v>0.5</v>
          </cell>
          <cell r="K984">
            <v>0.5</v>
          </cell>
          <cell r="L984">
            <v>0.3</v>
          </cell>
          <cell r="M984">
            <v>0.3</v>
          </cell>
          <cell r="N984">
            <v>0.3</v>
          </cell>
          <cell r="O984">
            <v>0.3</v>
          </cell>
          <cell r="P984">
            <v>0.5</v>
          </cell>
          <cell r="Q984">
            <v>0.5</v>
          </cell>
          <cell r="R984">
            <v>0.5</v>
          </cell>
          <cell r="S984">
            <v>0.5</v>
          </cell>
          <cell r="T984">
            <v>1.5</v>
          </cell>
          <cell r="U984">
            <v>1.1000000000000001</v>
          </cell>
          <cell r="V984">
            <v>1.1000000000000001</v>
          </cell>
          <cell r="W984">
            <v>1.5</v>
          </cell>
          <cell r="X984">
            <v>5.1999999999999993</v>
          </cell>
        </row>
        <row r="985">
          <cell r="B985">
            <v>584</v>
          </cell>
          <cell r="C985">
            <v>11</v>
          </cell>
          <cell r="D985" t="str">
            <v>Пром. до 750 кВА   ВН</v>
          </cell>
          <cell r="E985">
            <v>0</v>
          </cell>
          <cell r="F985">
            <v>0</v>
          </cell>
          <cell r="G985">
            <v>0</v>
          </cell>
          <cell r="H985">
            <v>0.5</v>
          </cell>
          <cell r="I985">
            <v>0.5</v>
          </cell>
          <cell r="J985">
            <v>0.5</v>
          </cell>
          <cell r="K985">
            <v>0.5</v>
          </cell>
          <cell r="L985">
            <v>0.3</v>
          </cell>
          <cell r="M985">
            <v>0.3</v>
          </cell>
          <cell r="N985">
            <v>0.3</v>
          </cell>
          <cell r="O985">
            <v>0.3</v>
          </cell>
          <cell r="P985">
            <v>0.5</v>
          </cell>
          <cell r="Q985">
            <v>0.5</v>
          </cell>
          <cell r="R985">
            <v>0.5</v>
          </cell>
          <cell r="S985">
            <v>0.5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</row>
        <row r="986">
          <cell r="B986">
            <v>585</v>
          </cell>
          <cell r="C986">
            <v>11</v>
          </cell>
          <cell r="D986" t="str">
            <v>Пром. до 750 кВА   ВН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</row>
        <row r="987">
          <cell r="B987">
            <v>0</v>
          </cell>
          <cell r="C987">
            <v>26</v>
          </cell>
          <cell r="D987" t="str">
            <v>ИП Ахтичанова З.Р.</v>
          </cell>
          <cell r="E987">
            <v>1007</v>
          </cell>
          <cell r="F987">
            <v>1012</v>
          </cell>
          <cell r="G987">
            <v>0</v>
          </cell>
          <cell r="H987">
            <v>1.17</v>
          </cell>
          <cell r="I987">
            <v>1.17</v>
          </cell>
          <cell r="J987">
            <v>1.17</v>
          </cell>
          <cell r="K987">
            <v>1.17</v>
          </cell>
          <cell r="L987">
            <v>1.17</v>
          </cell>
          <cell r="M987">
            <v>0.91</v>
          </cell>
          <cell r="N987">
            <v>0.91</v>
          </cell>
          <cell r="O987">
            <v>0.91</v>
          </cell>
          <cell r="P987">
            <v>1.17</v>
          </cell>
          <cell r="Q987">
            <v>1.17</v>
          </cell>
          <cell r="R987">
            <v>1.17</v>
          </cell>
          <cell r="S987">
            <v>1.17</v>
          </cell>
          <cell r="T987">
            <v>3.51</v>
          </cell>
          <cell r="U987">
            <v>3.25</v>
          </cell>
          <cell r="V987">
            <v>2.99</v>
          </cell>
          <cell r="W987">
            <v>3.51</v>
          </cell>
          <cell r="X987">
            <v>13.26</v>
          </cell>
        </row>
        <row r="988">
          <cell r="B988">
            <v>585</v>
          </cell>
          <cell r="C988">
            <v>11</v>
          </cell>
          <cell r="D988" t="str">
            <v>Пром. до 750 кВА   ВН</v>
          </cell>
          <cell r="E988">
            <v>0</v>
          </cell>
          <cell r="F988">
            <v>0</v>
          </cell>
          <cell r="G988">
            <v>0</v>
          </cell>
          <cell r="H988">
            <v>1.17</v>
          </cell>
          <cell r="I988">
            <v>1.17</v>
          </cell>
          <cell r="J988">
            <v>1.17</v>
          </cell>
          <cell r="K988">
            <v>1.17</v>
          </cell>
          <cell r="L988">
            <v>1.17</v>
          </cell>
          <cell r="M988">
            <v>0.91</v>
          </cell>
          <cell r="N988">
            <v>0.91</v>
          </cell>
          <cell r="O988">
            <v>0.91</v>
          </cell>
          <cell r="P988">
            <v>1.17</v>
          </cell>
          <cell r="Q988">
            <v>1.17</v>
          </cell>
          <cell r="R988">
            <v>1.17</v>
          </cell>
          <cell r="S988">
            <v>1.17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</row>
        <row r="989">
          <cell r="B989">
            <v>586</v>
          </cell>
          <cell r="C989">
            <v>11</v>
          </cell>
          <cell r="D989" t="str">
            <v>Пром. до 750 кВА   ВН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</row>
        <row r="990">
          <cell r="B990">
            <v>0</v>
          </cell>
          <cell r="C990">
            <v>26</v>
          </cell>
          <cell r="D990" t="str">
            <v>ИП Коняшина Н. И.</v>
          </cell>
          <cell r="E990">
            <v>1004</v>
          </cell>
          <cell r="F990">
            <v>1012</v>
          </cell>
          <cell r="G990">
            <v>0</v>
          </cell>
          <cell r="H990">
            <v>1.6</v>
          </cell>
          <cell r="I990">
            <v>1.6</v>
          </cell>
          <cell r="J990">
            <v>1.6</v>
          </cell>
          <cell r="K990">
            <v>1.2</v>
          </cell>
          <cell r="L990">
            <v>1.2</v>
          </cell>
          <cell r="M990">
            <v>0.9</v>
          </cell>
          <cell r="N990">
            <v>0.9</v>
          </cell>
          <cell r="O990">
            <v>0.9</v>
          </cell>
          <cell r="P990">
            <v>1</v>
          </cell>
          <cell r="Q990">
            <v>1.2</v>
          </cell>
          <cell r="R990">
            <v>1.2</v>
          </cell>
          <cell r="S990">
            <v>1.2</v>
          </cell>
          <cell r="T990">
            <v>4.8000000000000007</v>
          </cell>
          <cell r="U990">
            <v>3.3</v>
          </cell>
          <cell r="V990">
            <v>2.8</v>
          </cell>
          <cell r="W990">
            <v>3.5999999999999996</v>
          </cell>
          <cell r="X990">
            <v>14.5</v>
          </cell>
        </row>
        <row r="991">
          <cell r="B991">
            <v>586</v>
          </cell>
          <cell r="C991">
            <v>26</v>
          </cell>
          <cell r="D991" t="str">
            <v>Непромышленные потребители НН</v>
          </cell>
          <cell r="E991">
            <v>1004</v>
          </cell>
          <cell r="F991">
            <v>1012</v>
          </cell>
          <cell r="G991">
            <v>0</v>
          </cell>
          <cell r="H991">
            <v>1.6</v>
          </cell>
          <cell r="I991">
            <v>1.6</v>
          </cell>
          <cell r="J991">
            <v>1.6</v>
          </cell>
          <cell r="K991">
            <v>1.2</v>
          </cell>
          <cell r="L991">
            <v>1.2</v>
          </cell>
          <cell r="M991">
            <v>0.9</v>
          </cell>
          <cell r="N991">
            <v>0.9</v>
          </cell>
          <cell r="O991">
            <v>0.9</v>
          </cell>
          <cell r="P991">
            <v>1</v>
          </cell>
          <cell r="Q991">
            <v>1.2</v>
          </cell>
          <cell r="R991">
            <v>1.2</v>
          </cell>
          <cell r="S991">
            <v>1.2</v>
          </cell>
          <cell r="T991">
            <v>4.8000000000000007</v>
          </cell>
          <cell r="U991">
            <v>3.3</v>
          </cell>
          <cell r="V991">
            <v>2.8</v>
          </cell>
          <cell r="W991">
            <v>3.5999999999999996</v>
          </cell>
          <cell r="X991">
            <v>14.5</v>
          </cell>
        </row>
        <row r="992">
          <cell r="B992">
            <v>587</v>
          </cell>
          <cell r="C992">
            <v>26</v>
          </cell>
          <cell r="D992" t="str">
            <v>Непромышленные потребители НН</v>
          </cell>
          <cell r="E992">
            <v>1004</v>
          </cell>
          <cell r="F992">
            <v>1012</v>
          </cell>
          <cell r="G992">
            <v>0</v>
          </cell>
          <cell r="H992">
            <v>1.6</v>
          </cell>
          <cell r="I992">
            <v>1.6</v>
          </cell>
          <cell r="J992">
            <v>1.6</v>
          </cell>
          <cell r="K992">
            <v>1.2</v>
          </cell>
          <cell r="L992">
            <v>1.2</v>
          </cell>
          <cell r="M992">
            <v>0.9</v>
          </cell>
          <cell r="N992">
            <v>0.9</v>
          </cell>
          <cell r="O992">
            <v>0.9</v>
          </cell>
          <cell r="P992">
            <v>1</v>
          </cell>
          <cell r="Q992">
            <v>1.2</v>
          </cell>
          <cell r="R992">
            <v>1.2</v>
          </cell>
          <cell r="S992">
            <v>1.2</v>
          </cell>
          <cell r="T992">
            <v>1</v>
          </cell>
          <cell r="U992">
            <v>1</v>
          </cell>
          <cell r="V992">
            <v>1</v>
          </cell>
          <cell r="W992">
            <v>1</v>
          </cell>
          <cell r="X992">
            <v>0</v>
          </cell>
        </row>
        <row r="993">
          <cell r="B993">
            <v>0</v>
          </cell>
          <cell r="C993">
            <v>27</v>
          </cell>
          <cell r="D993" t="str">
            <v>ИП Степанова Н. В.</v>
          </cell>
          <cell r="E993">
            <v>0</v>
          </cell>
          <cell r="F993">
            <v>0</v>
          </cell>
          <cell r="G993">
            <v>0</v>
          </cell>
          <cell r="H993">
            <v>0.8</v>
          </cell>
          <cell r="I993">
            <v>0.4</v>
          </cell>
          <cell r="J993">
            <v>0.5</v>
          </cell>
          <cell r="K993">
            <v>1</v>
          </cell>
          <cell r="L993">
            <v>0.7</v>
          </cell>
          <cell r="M993">
            <v>0.8</v>
          </cell>
          <cell r="N993">
            <v>0.7</v>
          </cell>
          <cell r="O993">
            <v>0.6</v>
          </cell>
          <cell r="P993">
            <v>0.8</v>
          </cell>
          <cell r="Q993">
            <v>0.7</v>
          </cell>
          <cell r="R993">
            <v>0.5</v>
          </cell>
          <cell r="S993">
            <v>0.8</v>
          </cell>
          <cell r="T993">
            <v>1.7000000000000002</v>
          </cell>
          <cell r="U993">
            <v>2.5</v>
          </cell>
          <cell r="V993">
            <v>2.0999999999999996</v>
          </cell>
          <cell r="W993">
            <v>2</v>
          </cell>
          <cell r="X993">
            <v>8.3000000000000007</v>
          </cell>
        </row>
        <row r="994">
          <cell r="B994">
            <v>587</v>
          </cell>
          <cell r="C994">
            <v>26</v>
          </cell>
          <cell r="D994" t="str">
            <v>Непромышленные потребители НН</v>
          </cell>
          <cell r="E994">
            <v>1007</v>
          </cell>
          <cell r="F994">
            <v>1012</v>
          </cell>
          <cell r="G994">
            <v>0</v>
          </cell>
          <cell r="H994">
            <v>0.8</v>
          </cell>
          <cell r="I994">
            <v>0.4</v>
          </cell>
          <cell r="J994">
            <v>0.5</v>
          </cell>
          <cell r="K994">
            <v>1</v>
          </cell>
          <cell r="L994">
            <v>0.7</v>
          </cell>
          <cell r="M994">
            <v>0.8</v>
          </cell>
          <cell r="N994">
            <v>0.7</v>
          </cell>
          <cell r="O994">
            <v>0.6</v>
          </cell>
          <cell r="P994">
            <v>0.8</v>
          </cell>
          <cell r="Q994">
            <v>0.7</v>
          </cell>
          <cell r="R994">
            <v>0.5</v>
          </cell>
          <cell r="S994">
            <v>0.8</v>
          </cell>
          <cell r="T994">
            <v>1.7000000000000002</v>
          </cell>
          <cell r="U994">
            <v>2.5</v>
          </cell>
          <cell r="V994">
            <v>2.0999999999999996</v>
          </cell>
          <cell r="W994">
            <v>2</v>
          </cell>
          <cell r="X994">
            <v>8.3000000000000007</v>
          </cell>
        </row>
        <row r="995">
          <cell r="B995">
            <v>588</v>
          </cell>
          <cell r="C995">
            <v>26</v>
          </cell>
          <cell r="D995" t="str">
            <v>Непромышленные потребители НН</v>
          </cell>
          <cell r="E995">
            <v>1007</v>
          </cell>
          <cell r="F995">
            <v>1012</v>
          </cell>
          <cell r="G995">
            <v>0</v>
          </cell>
          <cell r="H995">
            <v>0.8</v>
          </cell>
          <cell r="I995">
            <v>0.4</v>
          </cell>
          <cell r="J995">
            <v>0.5</v>
          </cell>
          <cell r="K995">
            <v>1</v>
          </cell>
          <cell r="L995">
            <v>0.7</v>
          </cell>
          <cell r="M995">
            <v>0.8</v>
          </cell>
          <cell r="N995">
            <v>0.7</v>
          </cell>
          <cell r="O995">
            <v>0.6</v>
          </cell>
          <cell r="P995">
            <v>0.8</v>
          </cell>
          <cell r="Q995">
            <v>0.7</v>
          </cell>
          <cell r="R995">
            <v>0.5</v>
          </cell>
          <cell r="S995">
            <v>0.8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</row>
        <row r="996">
          <cell r="B996">
            <v>0</v>
          </cell>
          <cell r="C996">
            <v>12</v>
          </cell>
          <cell r="D996" t="str">
            <v>ИП Федюнькина М. А.</v>
          </cell>
          <cell r="E996">
            <v>0</v>
          </cell>
          <cell r="F996">
            <v>0</v>
          </cell>
          <cell r="G996">
            <v>0</v>
          </cell>
          <cell r="H996">
            <v>1.7</v>
          </cell>
          <cell r="I996">
            <v>1.3</v>
          </cell>
          <cell r="J996">
            <v>1.3</v>
          </cell>
          <cell r="K996">
            <v>0.9</v>
          </cell>
          <cell r="L996">
            <v>0.7</v>
          </cell>
          <cell r="M996">
            <v>0.4</v>
          </cell>
          <cell r="N996">
            <v>0.3</v>
          </cell>
          <cell r="O996">
            <v>0.4</v>
          </cell>
          <cell r="P996">
            <v>0.9</v>
          </cell>
          <cell r="Q996">
            <v>0.4</v>
          </cell>
          <cell r="R996">
            <v>0.7</v>
          </cell>
          <cell r="S996">
            <v>1</v>
          </cell>
          <cell r="T996">
            <v>4.3</v>
          </cell>
          <cell r="U996">
            <v>2</v>
          </cell>
          <cell r="V996">
            <v>1.6</v>
          </cell>
          <cell r="W996">
            <v>2.1</v>
          </cell>
          <cell r="X996">
            <v>10</v>
          </cell>
        </row>
        <row r="997">
          <cell r="B997">
            <v>588</v>
          </cell>
          <cell r="C997">
            <v>26</v>
          </cell>
          <cell r="D997" t="str">
            <v>Непромышленные потребители НН</v>
          </cell>
          <cell r="E997">
            <v>1007</v>
          </cell>
          <cell r="F997">
            <v>1012</v>
          </cell>
          <cell r="G997">
            <v>0</v>
          </cell>
          <cell r="H997">
            <v>1.7</v>
          </cell>
          <cell r="I997">
            <v>1.3</v>
          </cell>
          <cell r="J997">
            <v>1.3</v>
          </cell>
          <cell r="K997">
            <v>0.9</v>
          </cell>
          <cell r="L997">
            <v>0.7</v>
          </cell>
          <cell r="M997">
            <v>0.4</v>
          </cell>
          <cell r="N997">
            <v>0.3</v>
          </cell>
          <cell r="O997">
            <v>0.4</v>
          </cell>
          <cell r="P997">
            <v>0.9</v>
          </cell>
          <cell r="Q997">
            <v>0.4</v>
          </cell>
          <cell r="R997">
            <v>0.7</v>
          </cell>
          <cell r="S997">
            <v>1</v>
          </cell>
          <cell r="T997">
            <v>4.3</v>
          </cell>
          <cell r="U997">
            <v>2</v>
          </cell>
          <cell r="V997">
            <v>1.6</v>
          </cell>
          <cell r="W997">
            <v>2.1</v>
          </cell>
          <cell r="X997">
            <v>10</v>
          </cell>
        </row>
        <row r="998">
          <cell r="B998">
            <v>589</v>
          </cell>
          <cell r="C998">
            <v>26</v>
          </cell>
          <cell r="D998" t="str">
            <v>Непромышленные потребители НН</v>
          </cell>
          <cell r="E998">
            <v>1007</v>
          </cell>
          <cell r="F998">
            <v>1012</v>
          </cell>
          <cell r="G998">
            <v>0</v>
          </cell>
          <cell r="H998">
            <v>1.7</v>
          </cell>
          <cell r="I998">
            <v>1.3</v>
          </cell>
          <cell r="J998">
            <v>1.3</v>
          </cell>
          <cell r="K998">
            <v>0.9</v>
          </cell>
          <cell r="L998">
            <v>0.7</v>
          </cell>
          <cell r="M998">
            <v>0.4</v>
          </cell>
          <cell r="N998">
            <v>0.3</v>
          </cell>
          <cell r="O998">
            <v>0.4</v>
          </cell>
          <cell r="P998">
            <v>0.9</v>
          </cell>
          <cell r="Q998">
            <v>0.4</v>
          </cell>
          <cell r="R998">
            <v>0.7</v>
          </cell>
          <cell r="S998">
            <v>1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</row>
        <row r="999">
          <cell r="B999">
            <v>0</v>
          </cell>
          <cell r="C999">
            <v>12</v>
          </cell>
          <cell r="D999" t="str">
            <v>ГСК "Западный"</v>
          </cell>
          <cell r="E999">
            <v>0</v>
          </cell>
          <cell r="F999">
            <v>0</v>
          </cell>
          <cell r="G999">
            <v>0</v>
          </cell>
          <cell r="H999">
            <v>5</v>
          </cell>
          <cell r="I999">
            <v>4.5</v>
          </cell>
          <cell r="J999">
            <v>4</v>
          </cell>
          <cell r="K999">
            <v>4.2</v>
          </cell>
          <cell r="L999">
            <v>3.5</v>
          </cell>
          <cell r="M999">
            <v>2</v>
          </cell>
          <cell r="N999">
            <v>2</v>
          </cell>
          <cell r="O999">
            <v>3</v>
          </cell>
          <cell r="P999">
            <v>4</v>
          </cell>
          <cell r="Q999">
            <v>4.5</v>
          </cell>
          <cell r="R999">
            <v>4.7</v>
          </cell>
          <cell r="S999">
            <v>5</v>
          </cell>
          <cell r="T999">
            <v>13.5</v>
          </cell>
          <cell r="U999">
            <v>9.6999999999999993</v>
          </cell>
          <cell r="V999">
            <v>9</v>
          </cell>
          <cell r="W999">
            <v>14.2</v>
          </cell>
          <cell r="X999">
            <v>46.400000000000006</v>
          </cell>
        </row>
        <row r="1000">
          <cell r="B1000">
            <v>589</v>
          </cell>
          <cell r="C1000">
            <v>135</v>
          </cell>
          <cell r="D1000" t="str">
            <v>Потреб. прирав. к населению (скидка 12% согл. решения РЭК № 200) СН2</v>
          </cell>
          <cell r="E1000">
            <v>1007</v>
          </cell>
          <cell r="F1000">
            <v>0</v>
          </cell>
          <cell r="G1000">
            <v>0</v>
          </cell>
          <cell r="H1000">
            <v>5</v>
          </cell>
          <cell r="I1000">
            <v>4.5</v>
          </cell>
          <cell r="J1000">
            <v>4</v>
          </cell>
          <cell r="K1000">
            <v>4.2</v>
          </cell>
          <cell r="L1000">
            <v>3.5</v>
          </cell>
          <cell r="M1000">
            <v>2</v>
          </cell>
          <cell r="N1000">
            <v>2</v>
          </cell>
          <cell r="O1000">
            <v>3</v>
          </cell>
          <cell r="P1000">
            <v>4</v>
          </cell>
          <cell r="Q1000">
            <v>4.5</v>
          </cell>
          <cell r="R1000">
            <v>4.7</v>
          </cell>
          <cell r="S1000">
            <v>5</v>
          </cell>
          <cell r="T1000">
            <v>13.5</v>
          </cell>
          <cell r="U1000">
            <v>9.6999999999999993</v>
          </cell>
          <cell r="V1000">
            <v>9</v>
          </cell>
          <cell r="W1000">
            <v>14.2</v>
          </cell>
          <cell r="X1000">
            <v>46.400000000000006</v>
          </cell>
        </row>
        <row r="1001">
          <cell r="B1001">
            <v>590</v>
          </cell>
          <cell r="C1001">
            <v>135</v>
          </cell>
          <cell r="D1001" t="str">
            <v>Потреб. прирав. к населению (скидка 12% согл. решения РЭК № 200) СН2</v>
          </cell>
          <cell r="E1001">
            <v>1007</v>
          </cell>
          <cell r="F1001">
            <v>0</v>
          </cell>
          <cell r="G1001">
            <v>0</v>
          </cell>
          <cell r="H1001">
            <v>5</v>
          </cell>
          <cell r="I1001">
            <v>4.5</v>
          </cell>
          <cell r="J1001">
            <v>4</v>
          </cell>
          <cell r="K1001">
            <v>4.2</v>
          </cell>
          <cell r="L1001">
            <v>3.5</v>
          </cell>
          <cell r="M1001">
            <v>2</v>
          </cell>
          <cell r="N1001">
            <v>2</v>
          </cell>
          <cell r="O1001">
            <v>3</v>
          </cell>
          <cell r="P1001">
            <v>4</v>
          </cell>
          <cell r="Q1001">
            <v>4.5</v>
          </cell>
          <cell r="R1001">
            <v>4.7</v>
          </cell>
          <cell r="S1001">
            <v>5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</row>
        <row r="1002">
          <cell r="B1002">
            <v>0</v>
          </cell>
          <cell r="C1002">
            <v>12</v>
          </cell>
          <cell r="D1002" t="str">
            <v>ИП Басова Т. П.</v>
          </cell>
          <cell r="E1002">
            <v>0</v>
          </cell>
          <cell r="F1002">
            <v>0</v>
          </cell>
          <cell r="G1002">
            <v>0</v>
          </cell>
          <cell r="H1002">
            <v>1.6719999999999999</v>
          </cell>
          <cell r="I1002">
            <v>1.6719999999999999</v>
          </cell>
          <cell r="J1002">
            <v>1.6719999999999999</v>
          </cell>
          <cell r="K1002">
            <v>1.6719999999999999</v>
          </cell>
          <cell r="L1002">
            <v>1.6719999999999999</v>
          </cell>
          <cell r="M1002">
            <v>1.6719999999999999</v>
          </cell>
          <cell r="N1002">
            <v>1.6719999999999999</v>
          </cell>
          <cell r="O1002">
            <v>1.6719999999999999</v>
          </cell>
          <cell r="P1002">
            <v>1.6719999999999999</v>
          </cell>
          <cell r="Q1002">
            <v>1.6719999999999999</v>
          </cell>
          <cell r="R1002">
            <v>1.6719999999999999</v>
          </cell>
          <cell r="S1002">
            <v>1.6719999999999999</v>
          </cell>
          <cell r="T1002">
            <v>5.016</v>
          </cell>
          <cell r="U1002">
            <v>5.016</v>
          </cell>
          <cell r="V1002">
            <v>5.016</v>
          </cell>
          <cell r="W1002">
            <v>5.016</v>
          </cell>
          <cell r="X1002">
            <v>20.064000000000004</v>
          </cell>
        </row>
        <row r="1003">
          <cell r="B1003">
            <v>590</v>
          </cell>
          <cell r="C1003">
            <v>26</v>
          </cell>
          <cell r="D1003" t="str">
            <v>Непромышленные потребители НН</v>
          </cell>
          <cell r="E1003">
            <v>1004</v>
          </cell>
          <cell r="F1003">
            <v>1012</v>
          </cell>
          <cell r="G1003">
            <v>0</v>
          </cell>
          <cell r="H1003">
            <v>1.6719999999999999</v>
          </cell>
          <cell r="I1003">
            <v>1.6719999999999999</v>
          </cell>
          <cell r="J1003">
            <v>1.6719999999999999</v>
          </cell>
          <cell r="K1003">
            <v>1.6719999999999999</v>
          </cell>
          <cell r="L1003">
            <v>1.6719999999999999</v>
          </cell>
          <cell r="M1003">
            <v>1.6719999999999999</v>
          </cell>
          <cell r="N1003">
            <v>1.6719999999999999</v>
          </cell>
          <cell r="O1003">
            <v>1.6719999999999999</v>
          </cell>
          <cell r="P1003">
            <v>1.6719999999999999</v>
          </cell>
          <cell r="Q1003">
            <v>1.6719999999999999</v>
          </cell>
          <cell r="R1003">
            <v>1.6719999999999999</v>
          </cell>
          <cell r="S1003">
            <v>1.6719999999999999</v>
          </cell>
          <cell r="T1003">
            <v>5.016</v>
          </cell>
          <cell r="U1003">
            <v>5.016</v>
          </cell>
          <cell r="V1003">
            <v>5.016</v>
          </cell>
          <cell r="W1003">
            <v>5.016</v>
          </cell>
          <cell r="X1003">
            <v>20.064000000000004</v>
          </cell>
        </row>
        <row r="1004">
          <cell r="B1004">
            <v>591</v>
          </cell>
          <cell r="C1004">
            <v>26</v>
          </cell>
          <cell r="D1004" t="str">
            <v>Непромышленные потребители НН</v>
          </cell>
          <cell r="E1004">
            <v>1004</v>
          </cell>
          <cell r="F1004">
            <v>1012</v>
          </cell>
          <cell r="G1004">
            <v>0</v>
          </cell>
          <cell r="H1004">
            <v>1.6719999999999999</v>
          </cell>
          <cell r="I1004">
            <v>1.6719999999999999</v>
          </cell>
          <cell r="J1004">
            <v>1.6719999999999999</v>
          </cell>
          <cell r="K1004">
            <v>1.6719999999999999</v>
          </cell>
          <cell r="L1004">
            <v>1.6719999999999999</v>
          </cell>
          <cell r="M1004">
            <v>1.6719999999999999</v>
          </cell>
          <cell r="N1004">
            <v>1.6719999999999999</v>
          </cell>
          <cell r="O1004">
            <v>1.6719999999999999</v>
          </cell>
          <cell r="P1004">
            <v>1.6719999999999999</v>
          </cell>
          <cell r="Q1004">
            <v>1.6719999999999999</v>
          </cell>
          <cell r="R1004">
            <v>1.6719999999999999</v>
          </cell>
          <cell r="S1004">
            <v>1.6719999999999999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</row>
        <row r="1005">
          <cell r="B1005">
            <v>0</v>
          </cell>
          <cell r="C1005">
            <v>12</v>
          </cell>
          <cell r="D1005" t="str">
            <v>ИП Клешнева И.Н.</v>
          </cell>
          <cell r="E1005">
            <v>0</v>
          </cell>
          <cell r="F1005">
            <v>0</v>
          </cell>
          <cell r="G1005">
            <v>0</v>
          </cell>
          <cell r="H1005">
            <v>0.12</v>
          </cell>
          <cell r="I1005">
            <v>0.12</v>
          </cell>
          <cell r="J1005">
            <v>0.12</v>
          </cell>
          <cell r="K1005">
            <v>0.12</v>
          </cell>
          <cell r="L1005">
            <v>0.12</v>
          </cell>
          <cell r="M1005">
            <v>0.12</v>
          </cell>
          <cell r="N1005">
            <v>0.12</v>
          </cell>
          <cell r="O1005">
            <v>0.12</v>
          </cell>
          <cell r="P1005">
            <v>0.12</v>
          </cell>
          <cell r="Q1005">
            <v>0.12</v>
          </cell>
          <cell r="R1005">
            <v>0.12</v>
          </cell>
          <cell r="S1005">
            <v>0.12</v>
          </cell>
          <cell r="T1005">
            <v>0.36</v>
          </cell>
          <cell r="U1005">
            <v>0.36</v>
          </cell>
          <cell r="V1005">
            <v>0.36</v>
          </cell>
          <cell r="W1005">
            <v>0.36</v>
          </cell>
          <cell r="X1005">
            <v>1.4400000000000004</v>
          </cell>
        </row>
        <row r="1006">
          <cell r="B1006">
            <v>591</v>
          </cell>
          <cell r="C1006">
            <v>26</v>
          </cell>
          <cell r="D1006" t="str">
            <v>Непромышленные потребители НН</v>
          </cell>
          <cell r="E1006">
            <v>1004</v>
          </cell>
          <cell r="F1006">
            <v>1012</v>
          </cell>
          <cell r="G1006">
            <v>0</v>
          </cell>
          <cell r="H1006">
            <v>0.12</v>
          </cell>
          <cell r="I1006">
            <v>0.12</v>
          </cell>
          <cell r="J1006">
            <v>0.12</v>
          </cell>
          <cell r="K1006">
            <v>0.12</v>
          </cell>
          <cell r="L1006">
            <v>0.12</v>
          </cell>
          <cell r="M1006">
            <v>0.12</v>
          </cell>
          <cell r="N1006">
            <v>0.12</v>
          </cell>
          <cell r="O1006">
            <v>0.12</v>
          </cell>
          <cell r="P1006">
            <v>0.12</v>
          </cell>
          <cell r="Q1006">
            <v>0.12</v>
          </cell>
          <cell r="R1006">
            <v>0.12</v>
          </cell>
          <cell r="S1006">
            <v>0.12</v>
          </cell>
          <cell r="T1006">
            <v>0.36</v>
          </cell>
          <cell r="U1006">
            <v>0.36</v>
          </cell>
          <cell r="V1006">
            <v>0.36</v>
          </cell>
          <cell r="W1006">
            <v>0.36</v>
          </cell>
          <cell r="X1006">
            <v>1.4400000000000004</v>
          </cell>
        </row>
        <row r="1007">
          <cell r="B1007">
            <v>592</v>
          </cell>
          <cell r="C1007">
            <v>26</v>
          </cell>
          <cell r="D1007" t="str">
            <v>Непромышленные потребители НН</v>
          </cell>
          <cell r="E1007">
            <v>1004</v>
          </cell>
          <cell r="F1007">
            <v>1012</v>
          </cell>
          <cell r="G1007">
            <v>0</v>
          </cell>
          <cell r="H1007">
            <v>0.12</v>
          </cell>
          <cell r="I1007">
            <v>0.12</v>
          </cell>
          <cell r="J1007">
            <v>0.12</v>
          </cell>
          <cell r="K1007">
            <v>0.12</v>
          </cell>
          <cell r="L1007">
            <v>0.12</v>
          </cell>
          <cell r="M1007">
            <v>0.12</v>
          </cell>
          <cell r="N1007">
            <v>0.12</v>
          </cell>
          <cell r="O1007">
            <v>0.12</v>
          </cell>
          <cell r="P1007">
            <v>0.12</v>
          </cell>
          <cell r="Q1007">
            <v>0.12</v>
          </cell>
          <cell r="R1007">
            <v>0.12</v>
          </cell>
          <cell r="S1007">
            <v>0.12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</row>
        <row r="1008">
          <cell r="B1008">
            <v>0</v>
          </cell>
          <cell r="C1008">
            <v>12</v>
          </cell>
          <cell r="D1008" t="str">
            <v>ИП Шушпанников Р. Б.</v>
          </cell>
          <cell r="E1008">
            <v>0</v>
          </cell>
          <cell r="F1008">
            <v>0</v>
          </cell>
          <cell r="G1008">
            <v>0</v>
          </cell>
          <cell r="H1008">
            <v>0.01</v>
          </cell>
          <cell r="I1008">
            <v>0.01</v>
          </cell>
          <cell r="J1008">
            <v>0.01</v>
          </cell>
          <cell r="K1008">
            <v>0.01</v>
          </cell>
          <cell r="L1008">
            <v>0.01</v>
          </cell>
          <cell r="M1008">
            <v>0.01</v>
          </cell>
          <cell r="N1008">
            <v>0.01</v>
          </cell>
          <cell r="O1008">
            <v>0.01</v>
          </cell>
          <cell r="P1008">
            <v>0.01</v>
          </cell>
          <cell r="Q1008">
            <v>0.01</v>
          </cell>
          <cell r="R1008">
            <v>0.01</v>
          </cell>
          <cell r="S1008">
            <v>0.01</v>
          </cell>
          <cell r="T1008">
            <v>0.03</v>
          </cell>
          <cell r="U1008">
            <v>0.03</v>
          </cell>
          <cell r="V1008">
            <v>0.03</v>
          </cell>
          <cell r="W1008">
            <v>0.03</v>
          </cell>
          <cell r="X1008">
            <v>0.11999999999999998</v>
          </cell>
        </row>
        <row r="1009">
          <cell r="B1009">
            <v>592</v>
          </cell>
          <cell r="C1009">
            <v>26</v>
          </cell>
          <cell r="D1009" t="str">
            <v>Непромышленные потребители НН</v>
          </cell>
          <cell r="E1009">
            <v>1004</v>
          </cell>
          <cell r="F1009">
            <v>1012</v>
          </cell>
          <cell r="G1009">
            <v>0</v>
          </cell>
          <cell r="H1009">
            <v>0.01</v>
          </cell>
          <cell r="I1009">
            <v>0.01</v>
          </cell>
          <cell r="J1009">
            <v>0.01</v>
          </cell>
          <cell r="K1009">
            <v>0.01</v>
          </cell>
          <cell r="L1009">
            <v>0.01</v>
          </cell>
          <cell r="M1009">
            <v>0.01</v>
          </cell>
          <cell r="N1009">
            <v>0.01</v>
          </cell>
          <cell r="O1009">
            <v>0.01</v>
          </cell>
          <cell r="P1009">
            <v>0.01</v>
          </cell>
          <cell r="Q1009">
            <v>0.01</v>
          </cell>
          <cell r="R1009">
            <v>0.01</v>
          </cell>
          <cell r="S1009">
            <v>0.01</v>
          </cell>
          <cell r="T1009">
            <v>0.03</v>
          </cell>
          <cell r="U1009">
            <v>0.03</v>
          </cell>
          <cell r="V1009">
            <v>0.03</v>
          </cell>
          <cell r="W1009">
            <v>0.03</v>
          </cell>
          <cell r="X1009">
            <v>0.11999999999999998</v>
          </cell>
        </row>
        <row r="1010">
          <cell r="B1010">
            <v>593</v>
          </cell>
          <cell r="C1010">
            <v>26</v>
          </cell>
          <cell r="D1010" t="str">
            <v>Непромышленные потребители НН</v>
          </cell>
          <cell r="E1010">
            <v>1004</v>
          </cell>
          <cell r="F1010">
            <v>1012</v>
          </cell>
          <cell r="G1010">
            <v>0</v>
          </cell>
          <cell r="H1010">
            <v>0.01</v>
          </cell>
          <cell r="I1010">
            <v>0.01</v>
          </cell>
          <cell r="J1010">
            <v>0.01</v>
          </cell>
          <cell r="K1010">
            <v>0.01</v>
          </cell>
          <cell r="L1010">
            <v>0.01</v>
          </cell>
          <cell r="M1010">
            <v>0.01</v>
          </cell>
          <cell r="N1010">
            <v>0.01</v>
          </cell>
          <cell r="O1010">
            <v>0.01</v>
          </cell>
          <cell r="P1010">
            <v>0.01</v>
          </cell>
          <cell r="Q1010">
            <v>0.01</v>
          </cell>
          <cell r="R1010">
            <v>0.01</v>
          </cell>
          <cell r="S1010">
            <v>0.01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</row>
        <row r="1011">
          <cell r="B1011">
            <v>0</v>
          </cell>
          <cell r="C1011">
            <v>12</v>
          </cell>
          <cell r="D1011" t="str">
            <v>ИП Гаджиев А. А. о.</v>
          </cell>
          <cell r="E1011">
            <v>0</v>
          </cell>
          <cell r="F1011">
            <v>0</v>
          </cell>
          <cell r="G1011">
            <v>0</v>
          </cell>
          <cell r="H1011">
            <v>10</v>
          </cell>
          <cell r="I1011">
            <v>10</v>
          </cell>
          <cell r="J1011">
            <v>10</v>
          </cell>
          <cell r="K1011">
            <v>10</v>
          </cell>
          <cell r="L1011">
            <v>10</v>
          </cell>
          <cell r="M1011">
            <v>10</v>
          </cell>
          <cell r="N1011">
            <v>10</v>
          </cell>
          <cell r="O1011">
            <v>10</v>
          </cell>
          <cell r="P1011">
            <v>10</v>
          </cell>
          <cell r="Q1011">
            <v>10</v>
          </cell>
          <cell r="R1011">
            <v>10</v>
          </cell>
          <cell r="S1011">
            <v>10</v>
          </cell>
          <cell r="T1011">
            <v>30</v>
          </cell>
          <cell r="U1011">
            <v>30</v>
          </cell>
          <cell r="V1011">
            <v>30</v>
          </cell>
          <cell r="W1011">
            <v>30</v>
          </cell>
          <cell r="X1011">
            <v>120</v>
          </cell>
        </row>
        <row r="1012">
          <cell r="B1012">
            <v>593</v>
          </cell>
          <cell r="C1012">
            <v>26</v>
          </cell>
          <cell r="D1012" t="str">
            <v>Непромышленные потребители НН</v>
          </cell>
          <cell r="E1012">
            <v>1007</v>
          </cell>
          <cell r="F1012">
            <v>0</v>
          </cell>
          <cell r="G1012">
            <v>0</v>
          </cell>
          <cell r="H1012">
            <v>10</v>
          </cell>
          <cell r="I1012">
            <v>10</v>
          </cell>
          <cell r="J1012">
            <v>10</v>
          </cell>
          <cell r="K1012">
            <v>10</v>
          </cell>
          <cell r="L1012">
            <v>10</v>
          </cell>
          <cell r="M1012">
            <v>10</v>
          </cell>
          <cell r="N1012">
            <v>10</v>
          </cell>
          <cell r="O1012">
            <v>10</v>
          </cell>
          <cell r="P1012">
            <v>10</v>
          </cell>
          <cell r="Q1012">
            <v>10</v>
          </cell>
          <cell r="R1012">
            <v>10</v>
          </cell>
          <cell r="S1012">
            <v>10</v>
          </cell>
          <cell r="T1012">
            <v>30</v>
          </cell>
          <cell r="U1012">
            <v>30</v>
          </cell>
          <cell r="V1012">
            <v>30</v>
          </cell>
          <cell r="W1012">
            <v>30</v>
          </cell>
          <cell r="X1012">
            <v>120</v>
          </cell>
        </row>
        <row r="1013">
          <cell r="B1013">
            <v>594</v>
          </cell>
          <cell r="C1013">
            <v>26</v>
          </cell>
          <cell r="D1013" t="str">
            <v>Непромышленные потребители НН</v>
          </cell>
          <cell r="E1013">
            <v>1007</v>
          </cell>
          <cell r="F1013">
            <v>0</v>
          </cell>
          <cell r="G1013">
            <v>0</v>
          </cell>
          <cell r="H1013">
            <v>10</v>
          </cell>
          <cell r="I1013">
            <v>10</v>
          </cell>
          <cell r="J1013">
            <v>10</v>
          </cell>
          <cell r="K1013">
            <v>10</v>
          </cell>
          <cell r="L1013">
            <v>10</v>
          </cell>
          <cell r="M1013">
            <v>10</v>
          </cell>
          <cell r="N1013">
            <v>10</v>
          </cell>
          <cell r="O1013">
            <v>10</v>
          </cell>
          <cell r="P1013">
            <v>10</v>
          </cell>
          <cell r="Q1013">
            <v>10</v>
          </cell>
          <cell r="R1013">
            <v>10</v>
          </cell>
          <cell r="S1013">
            <v>10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</row>
        <row r="1014">
          <cell r="B1014">
            <v>0</v>
          </cell>
          <cell r="C1014">
            <v>12</v>
          </cell>
          <cell r="D1014" t="str">
            <v>ИП Фузейн В.Ю.</v>
          </cell>
          <cell r="E1014">
            <v>0</v>
          </cell>
          <cell r="F1014">
            <v>0</v>
          </cell>
          <cell r="G1014">
            <v>0</v>
          </cell>
          <cell r="H1014">
            <v>0.2</v>
          </cell>
          <cell r="I1014">
            <v>0.2</v>
          </cell>
          <cell r="J1014">
            <v>0.2</v>
          </cell>
          <cell r="K1014">
            <v>0.2</v>
          </cell>
          <cell r="L1014">
            <v>0.2</v>
          </cell>
          <cell r="M1014">
            <v>0.1</v>
          </cell>
          <cell r="N1014">
            <v>0.1</v>
          </cell>
          <cell r="O1014">
            <v>0.2</v>
          </cell>
          <cell r="P1014">
            <v>0.2</v>
          </cell>
          <cell r="Q1014">
            <v>0.2</v>
          </cell>
          <cell r="R1014">
            <v>0.2</v>
          </cell>
          <cell r="S1014">
            <v>0.2</v>
          </cell>
          <cell r="T1014">
            <v>0.60000000000000009</v>
          </cell>
          <cell r="U1014">
            <v>0.5</v>
          </cell>
          <cell r="V1014">
            <v>0.5</v>
          </cell>
          <cell r="W1014">
            <v>0.60000000000000009</v>
          </cell>
          <cell r="X1014">
            <v>2.2000000000000002</v>
          </cell>
        </row>
        <row r="1015">
          <cell r="B1015">
            <v>594</v>
          </cell>
          <cell r="C1015">
            <v>26</v>
          </cell>
          <cell r="D1015" t="str">
            <v>Непромышленные потребители НН</v>
          </cell>
          <cell r="E1015">
            <v>1004</v>
          </cell>
          <cell r="F1015">
            <v>1012</v>
          </cell>
          <cell r="G1015">
            <v>0</v>
          </cell>
          <cell r="H1015">
            <v>0.2</v>
          </cell>
          <cell r="I1015">
            <v>0.2</v>
          </cell>
          <cell r="J1015">
            <v>0.2</v>
          </cell>
          <cell r="K1015">
            <v>0.2</v>
          </cell>
          <cell r="L1015">
            <v>0.2</v>
          </cell>
          <cell r="M1015">
            <v>0.1</v>
          </cell>
          <cell r="N1015">
            <v>0.1</v>
          </cell>
          <cell r="O1015">
            <v>0.2</v>
          </cell>
          <cell r="P1015">
            <v>0.2</v>
          </cell>
          <cell r="Q1015">
            <v>0.2</v>
          </cell>
          <cell r="R1015">
            <v>0.2</v>
          </cell>
          <cell r="S1015">
            <v>0.2</v>
          </cell>
          <cell r="T1015">
            <v>0.60000000000000009</v>
          </cell>
          <cell r="U1015">
            <v>0.5</v>
          </cell>
          <cell r="V1015">
            <v>0.5</v>
          </cell>
          <cell r="W1015">
            <v>0.60000000000000009</v>
          </cell>
          <cell r="X1015">
            <v>2.2000000000000002</v>
          </cell>
        </row>
        <row r="1016">
          <cell r="B1016">
            <v>595</v>
          </cell>
          <cell r="C1016">
            <v>26</v>
          </cell>
          <cell r="D1016" t="str">
            <v>Непромышленные потребители НН</v>
          </cell>
          <cell r="E1016">
            <v>1004</v>
          </cell>
          <cell r="F1016">
            <v>1012</v>
          </cell>
          <cell r="G1016">
            <v>0</v>
          </cell>
          <cell r="H1016">
            <v>0.2</v>
          </cell>
          <cell r="I1016">
            <v>0.2</v>
          </cell>
          <cell r="J1016">
            <v>0.2</v>
          </cell>
          <cell r="K1016">
            <v>0.2</v>
          </cell>
          <cell r="L1016">
            <v>0.2</v>
          </cell>
          <cell r="M1016">
            <v>0.1</v>
          </cell>
          <cell r="N1016">
            <v>0.1</v>
          </cell>
          <cell r="O1016">
            <v>0.2</v>
          </cell>
          <cell r="P1016">
            <v>0.2</v>
          </cell>
          <cell r="Q1016">
            <v>0.2</v>
          </cell>
          <cell r="R1016">
            <v>0.2</v>
          </cell>
          <cell r="S1016">
            <v>0.2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</row>
        <row r="1017">
          <cell r="B1017">
            <v>0</v>
          </cell>
          <cell r="C1017">
            <v>12</v>
          </cell>
          <cell r="D1017" t="str">
            <v>ИП Петрухина А.Н.</v>
          </cell>
          <cell r="E1017">
            <v>0</v>
          </cell>
          <cell r="F1017">
            <v>0</v>
          </cell>
          <cell r="G1017">
            <v>0</v>
          </cell>
          <cell r="H1017">
            <v>10</v>
          </cell>
          <cell r="I1017">
            <v>10</v>
          </cell>
          <cell r="J1017">
            <v>10</v>
          </cell>
          <cell r="K1017">
            <v>10</v>
          </cell>
          <cell r="L1017">
            <v>10</v>
          </cell>
          <cell r="M1017">
            <v>10</v>
          </cell>
          <cell r="N1017">
            <v>10</v>
          </cell>
          <cell r="O1017">
            <v>10</v>
          </cell>
          <cell r="P1017">
            <v>10</v>
          </cell>
          <cell r="Q1017">
            <v>10</v>
          </cell>
          <cell r="R1017">
            <v>10</v>
          </cell>
          <cell r="S1017">
            <v>10</v>
          </cell>
          <cell r="T1017">
            <v>30</v>
          </cell>
          <cell r="U1017">
            <v>30</v>
          </cell>
          <cell r="V1017">
            <v>30</v>
          </cell>
          <cell r="W1017">
            <v>30</v>
          </cell>
          <cell r="X1017">
            <v>120</v>
          </cell>
        </row>
        <row r="1018">
          <cell r="B1018">
            <v>595</v>
          </cell>
          <cell r="C1018">
            <v>11</v>
          </cell>
          <cell r="D1018" t="str">
            <v>Пром. до 750 кВА   ВН</v>
          </cell>
          <cell r="E1018">
            <v>0</v>
          </cell>
          <cell r="F1018">
            <v>0</v>
          </cell>
          <cell r="G1018">
            <v>0</v>
          </cell>
          <cell r="H1018">
            <v>10</v>
          </cell>
          <cell r="I1018">
            <v>10</v>
          </cell>
          <cell r="J1018">
            <v>10</v>
          </cell>
          <cell r="K1018">
            <v>10</v>
          </cell>
          <cell r="L1018">
            <v>10</v>
          </cell>
          <cell r="M1018">
            <v>10</v>
          </cell>
          <cell r="N1018">
            <v>10</v>
          </cell>
          <cell r="O1018">
            <v>10</v>
          </cell>
          <cell r="P1018">
            <v>10</v>
          </cell>
          <cell r="Q1018">
            <v>10</v>
          </cell>
          <cell r="R1018">
            <v>10</v>
          </cell>
          <cell r="S1018">
            <v>10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</row>
        <row r="1019">
          <cell r="B1019">
            <v>596</v>
          </cell>
          <cell r="C1019">
            <v>11</v>
          </cell>
          <cell r="D1019" t="str">
            <v>Пром. до 750 кВА   ВН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</row>
        <row r="1020">
          <cell r="B1020">
            <v>0</v>
          </cell>
          <cell r="C1020">
            <v>26</v>
          </cell>
          <cell r="D1020" t="str">
            <v>ИП Бобров В.В.</v>
          </cell>
          <cell r="E1020">
            <v>1007</v>
          </cell>
          <cell r="F1020">
            <v>1004</v>
          </cell>
          <cell r="G1020">
            <v>0</v>
          </cell>
          <cell r="H1020">
            <v>3</v>
          </cell>
          <cell r="I1020">
            <v>3</v>
          </cell>
          <cell r="J1020">
            <v>3</v>
          </cell>
          <cell r="K1020">
            <v>3</v>
          </cell>
          <cell r="L1020">
            <v>3</v>
          </cell>
          <cell r="M1020">
            <v>3</v>
          </cell>
          <cell r="N1020">
            <v>3</v>
          </cell>
          <cell r="O1020">
            <v>3</v>
          </cell>
          <cell r="P1020">
            <v>3</v>
          </cell>
          <cell r="Q1020">
            <v>3</v>
          </cell>
          <cell r="R1020">
            <v>3</v>
          </cell>
          <cell r="S1020">
            <v>3</v>
          </cell>
          <cell r="T1020">
            <v>9</v>
          </cell>
          <cell r="U1020">
            <v>9</v>
          </cell>
          <cell r="V1020">
            <v>9</v>
          </cell>
          <cell r="W1020">
            <v>9</v>
          </cell>
          <cell r="X1020">
            <v>36</v>
          </cell>
        </row>
        <row r="1021">
          <cell r="B1021">
            <v>596</v>
          </cell>
          <cell r="C1021">
            <v>23</v>
          </cell>
          <cell r="D1021" t="str">
            <v>Непромышленные потребители СН2</v>
          </cell>
          <cell r="E1021">
            <v>1007</v>
          </cell>
          <cell r="F1021">
            <v>1004</v>
          </cell>
          <cell r="G1021">
            <v>0</v>
          </cell>
          <cell r="H1021">
            <v>3</v>
          </cell>
          <cell r="I1021">
            <v>3</v>
          </cell>
          <cell r="J1021">
            <v>3</v>
          </cell>
          <cell r="K1021">
            <v>3</v>
          </cell>
          <cell r="L1021">
            <v>3</v>
          </cell>
          <cell r="M1021">
            <v>3</v>
          </cell>
          <cell r="N1021">
            <v>3</v>
          </cell>
          <cell r="O1021">
            <v>3</v>
          </cell>
          <cell r="P1021">
            <v>3</v>
          </cell>
          <cell r="Q1021">
            <v>3</v>
          </cell>
          <cell r="R1021">
            <v>3</v>
          </cell>
          <cell r="S1021">
            <v>3</v>
          </cell>
          <cell r="T1021">
            <v>9</v>
          </cell>
          <cell r="U1021">
            <v>9</v>
          </cell>
          <cell r="V1021">
            <v>9</v>
          </cell>
          <cell r="W1021">
            <v>9</v>
          </cell>
          <cell r="X1021">
            <v>36</v>
          </cell>
        </row>
        <row r="1022">
          <cell r="B1022">
            <v>597</v>
          </cell>
          <cell r="C1022">
            <v>23</v>
          </cell>
          <cell r="D1022" t="str">
            <v>Непромышленные потребители СН2</v>
          </cell>
          <cell r="E1022">
            <v>1007</v>
          </cell>
          <cell r="F1022">
            <v>1004</v>
          </cell>
          <cell r="G1022">
            <v>0</v>
          </cell>
          <cell r="H1022">
            <v>3</v>
          </cell>
          <cell r="I1022">
            <v>3</v>
          </cell>
          <cell r="J1022">
            <v>3</v>
          </cell>
          <cell r="K1022">
            <v>3</v>
          </cell>
          <cell r="L1022">
            <v>3</v>
          </cell>
          <cell r="M1022">
            <v>3</v>
          </cell>
          <cell r="N1022">
            <v>3</v>
          </cell>
          <cell r="O1022">
            <v>3</v>
          </cell>
          <cell r="P1022">
            <v>3</v>
          </cell>
          <cell r="Q1022">
            <v>3</v>
          </cell>
          <cell r="R1022">
            <v>3</v>
          </cell>
          <cell r="S1022">
            <v>3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</row>
        <row r="1023">
          <cell r="B1023">
            <v>0</v>
          </cell>
          <cell r="C1023">
            <v>12</v>
          </cell>
          <cell r="D1023" t="str">
            <v>ИП Глушаков Н. А.</v>
          </cell>
          <cell r="E1023">
            <v>0</v>
          </cell>
          <cell r="F1023">
            <v>0</v>
          </cell>
          <cell r="G1023">
            <v>0</v>
          </cell>
          <cell r="H1023">
            <v>0.18</v>
          </cell>
          <cell r="I1023">
            <v>0.18</v>
          </cell>
          <cell r="J1023">
            <v>0.18</v>
          </cell>
          <cell r="K1023">
            <v>0.18</v>
          </cell>
          <cell r="L1023">
            <v>0.18</v>
          </cell>
          <cell r="M1023">
            <v>0.18</v>
          </cell>
          <cell r="N1023">
            <v>0.18</v>
          </cell>
          <cell r="O1023">
            <v>0.18</v>
          </cell>
          <cell r="P1023">
            <v>0.18</v>
          </cell>
          <cell r="Q1023">
            <v>0.18</v>
          </cell>
          <cell r="R1023">
            <v>0.18</v>
          </cell>
          <cell r="S1023">
            <v>0.18</v>
          </cell>
          <cell r="T1023">
            <v>0.54</v>
          </cell>
          <cell r="U1023">
            <v>0.54</v>
          </cell>
          <cell r="V1023">
            <v>0.54</v>
          </cell>
          <cell r="W1023">
            <v>0.54</v>
          </cell>
          <cell r="X1023">
            <v>2.1599999999999997</v>
          </cell>
        </row>
        <row r="1024">
          <cell r="B1024">
            <v>597</v>
          </cell>
          <cell r="C1024">
            <v>26</v>
          </cell>
          <cell r="D1024" t="str">
            <v>Непромышленные потребители НН</v>
          </cell>
          <cell r="E1024">
            <v>1007</v>
          </cell>
          <cell r="F1024">
            <v>1004</v>
          </cell>
          <cell r="G1024">
            <v>1001</v>
          </cell>
          <cell r="H1024">
            <v>0.18</v>
          </cell>
          <cell r="I1024">
            <v>0.18</v>
          </cell>
          <cell r="J1024">
            <v>0.18</v>
          </cell>
          <cell r="K1024">
            <v>0.18</v>
          </cell>
          <cell r="L1024">
            <v>0.18</v>
          </cell>
          <cell r="M1024">
            <v>0.18</v>
          </cell>
          <cell r="N1024">
            <v>0.18</v>
          </cell>
          <cell r="O1024">
            <v>0.18</v>
          </cell>
          <cell r="P1024">
            <v>0.18</v>
          </cell>
          <cell r="Q1024">
            <v>0.18</v>
          </cell>
          <cell r="R1024">
            <v>0.18</v>
          </cell>
          <cell r="S1024">
            <v>0.18</v>
          </cell>
          <cell r="T1024">
            <v>0.54</v>
          </cell>
          <cell r="U1024">
            <v>0.54</v>
          </cell>
          <cell r="V1024">
            <v>0.54</v>
          </cell>
          <cell r="W1024">
            <v>0.54</v>
          </cell>
          <cell r="X1024">
            <v>2.1599999999999997</v>
          </cell>
        </row>
        <row r="1025">
          <cell r="B1025">
            <v>598</v>
          </cell>
          <cell r="C1025">
            <v>26</v>
          </cell>
          <cell r="D1025" t="str">
            <v>Непромышленные потребители НН</v>
          </cell>
          <cell r="E1025">
            <v>1007</v>
          </cell>
          <cell r="F1025">
            <v>1004</v>
          </cell>
          <cell r="G1025">
            <v>1001</v>
          </cell>
          <cell r="H1025">
            <v>0.18</v>
          </cell>
          <cell r="I1025">
            <v>0.18</v>
          </cell>
          <cell r="J1025">
            <v>0.18</v>
          </cell>
          <cell r="K1025">
            <v>0.18</v>
          </cell>
          <cell r="L1025">
            <v>0.18</v>
          </cell>
          <cell r="M1025">
            <v>0.18</v>
          </cell>
          <cell r="N1025">
            <v>0.18</v>
          </cell>
          <cell r="O1025">
            <v>0.18</v>
          </cell>
          <cell r="P1025">
            <v>0.18</v>
          </cell>
          <cell r="Q1025">
            <v>0.18</v>
          </cell>
          <cell r="R1025">
            <v>0.18</v>
          </cell>
          <cell r="S1025">
            <v>0.18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</row>
        <row r="1026">
          <cell r="B1026">
            <v>0</v>
          </cell>
          <cell r="C1026">
            <v>12</v>
          </cell>
          <cell r="D1026" t="str">
            <v>ИП Мамедов В.К.</v>
          </cell>
          <cell r="E1026">
            <v>0</v>
          </cell>
          <cell r="F1026">
            <v>0</v>
          </cell>
          <cell r="G1026">
            <v>0</v>
          </cell>
          <cell r="H1026">
            <v>0.4</v>
          </cell>
          <cell r="I1026">
            <v>0.4</v>
          </cell>
          <cell r="J1026">
            <v>0.4</v>
          </cell>
          <cell r="K1026">
            <v>0.4</v>
          </cell>
          <cell r="L1026">
            <v>0.4</v>
          </cell>
          <cell r="M1026">
            <v>0.4</v>
          </cell>
          <cell r="N1026">
            <v>0.4</v>
          </cell>
          <cell r="O1026">
            <v>0.4</v>
          </cell>
          <cell r="P1026">
            <v>0.4</v>
          </cell>
          <cell r="Q1026">
            <v>0.4</v>
          </cell>
          <cell r="R1026">
            <v>0.4</v>
          </cell>
          <cell r="S1026">
            <v>0.4</v>
          </cell>
          <cell r="T1026">
            <v>1.2000000000000002</v>
          </cell>
          <cell r="U1026">
            <v>1.2000000000000002</v>
          </cell>
          <cell r="V1026">
            <v>1.2000000000000002</v>
          </cell>
          <cell r="W1026">
            <v>1.2000000000000002</v>
          </cell>
          <cell r="X1026">
            <v>4.8</v>
          </cell>
        </row>
        <row r="1027">
          <cell r="B1027">
            <v>598</v>
          </cell>
          <cell r="C1027">
            <v>26</v>
          </cell>
          <cell r="D1027" t="str">
            <v>Непромышленные потребители НН</v>
          </cell>
          <cell r="E1027">
            <v>1004</v>
          </cell>
          <cell r="F1027">
            <v>1012</v>
          </cell>
          <cell r="G1027">
            <v>0</v>
          </cell>
          <cell r="H1027">
            <v>0.4</v>
          </cell>
          <cell r="I1027">
            <v>0.4</v>
          </cell>
          <cell r="J1027">
            <v>0.4</v>
          </cell>
          <cell r="K1027">
            <v>0.4</v>
          </cell>
          <cell r="L1027">
            <v>0.4</v>
          </cell>
          <cell r="M1027">
            <v>0.4</v>
          </cell>
          <cell r="N1027">
            <v>0.4</v>
          </cell>
          <cell r="O1027">
            <v>0.4</v>
          </cell>
          <cell r="P1027">
            <v>0.4</v>
          </cell>
          <cell r="Q1027">
            <v>0.4</v>
          </cell>
          <cell r="R1027">
            <v>0.4</v>
          </cell>
          <cell r="S1027">
            <v>0.4</v>
          </cell>
          <cell r="T1027">
            <v>1.2000000000000002</v>
          </cell>
          <cell r="U1027">
            <v>1.2000000000000002</v>
          </cell>
          <cell r="V1027">
            <v>1.2000000000000002</v>
          </cell>
          <cell r="W1027">
            <v>1.2000000000000002</v>
          </cell>
          <cell r="X1027">
            <v>4.8</v>
          </cell>
        </row>
        <row r="1028">
          <cell r="B1028">
            <v>599</v>
          </cell>
          <cell r="C1028">
            <v>26</v>
          </cell>
          <cell r="D1028" t="str">
            <v>Непромышленные потребители НН</v>
          </cell>
          <cell r="E1028">
            <v>1004</v>
          </cell>
          <cell r="F1028">
            <v>1012</v>
          </cell>
          <cell r="G1028">
            <v>0</v>
          </cell>
          <cell r="H1028">
            <v>0.4</v>
          </cell>
          <cell r="I1028">
            <v>0.4</v>
          </cell>
          <cell r="J1028">
            <v>0.4</v>
          </cell>
          <cell r="K1028">
            <v>0.4</v>
          </cell>
          <cell r="L1028">
            <v>0.4</v>
          </cell>
          <cell r="M1028">
            <v>0.4</v>
          </cell>
          <cell r="N1028">
            <v>0.4</v>
          </cell>
          <cell r="O1028">
            <v>0.4</v>
          </cell>
          <cell r="P1028">
            <v>0.4</v>
          </cell>
          <cell r="Q1028">
            <v>0.4</v>
          </cell>
          <cell r="R1028">
            <v>0.4</v>
          </cell>
          <cell r="S1028">
            <v>0.4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</row>
        <row r="1029">
          <cell r="B1029">
            <v>0</v>
          </cell>
          <cell r="C1029">
            <v>27</v>
          </cell>
          <cell r="D1029" t="str">
            <v>ИП Мокан Ф. С.</v>
          </cell>
          <cell r="E1029">
            <v>0</v>
          </cell>
          <cell r="F1029">
            <v>0</v>
          </cell>
          <cell r="G1029">
            <v>0</v>
          </cell>
          <cell r="H1029">
            <v>0.15</v>
          </cell>
          <cell r="I1029">
            <v>0.15</v>
          </cell>
          <cell r="J1029">
            <v>0.15</v>
          </cell>
          <cell r="K1029">
            <v>0.15</v>
          </cell>
          <cell r="L1029">
            <v>0.15</v>
          </cell>
          <cell r="M1029">
            <v>0.15</v>
          </cell>
          <cell r="N1029">
            <v>0.15</v>
          </cell>
          <cell r="O1029">
            <v>0.15</v>
          </cell>
          <cell r="P1029">
            <v>0.15</v>
          </cell>
          <cell r="Q1029">
            <v>0.15</v>
          </cell>
          <cell r="R1029">
            <v>0.15</v>
          </cell>
          <cell r="S1029">
            <v>0.15</v>
          </cell>
          <cell r="T1029">
            <v>0.44999999999999996</v>
          </cell>
          <cell r="U1029">
            <v>0.44999999999999996</v>
          </cell>
          <cell r="V1029">
            <v>0.44999999999999996</v>
          </cell>
          <cell r="W1029">
            <v>0.44999999999999996</v>
          </cell>
          <cell r="X1029">
            <v>1.7999999999999996</v>
          </cell>
        </row>
        <row r="1030">
          <cell r="B1030">
            <v>599</v>
          </cell>
          <cell r="C1030">
            <v>26</v>
          </cell>
          <cell r="D1030" t="str">
            <v>Непромышленные потребители НН</v>
          </cell>
          <cell r="E1030">
            <v>1007</v>
          </cell>
          <cell r="F1030">
            <v>1012</v>
          </cell>
          <cell r="G1030">
            <v>0</v>
          </cell>
          <cell r="H1030">
            <v>0.15</v>
          </cell>
          <cell r="I1030">
            <v>0.15</v>
          </cell>
          <cell r="J1030">
            <v>0.15</v>
          </cell>
          <cell r="K1030">
            <v>0.15</v>
          </cell>
          <cell r="L1030">
            <v>0.15</v>
          </cell>
          <cell r="M1030">
            <v>0.15</v>
          </cell>
          <cell r="N1030">
            <v>0.15</v>
          </cell>
          <cell r="O1030">
            <v>0.15</v>
          </cell>
          <cell r="P1030">
            <v>0.15</v>
          </cell>
          <cell r="Q1030">
            <v>0.15</v>
          </cell>
          <cell r="R1030">
            <v>0.15</v>
          </cell>
          <cell r="S1030">
            <v>0.15</v>
          </cell>
          <cell r="T1030">
            <v>0.44999999999999996</v>
          </cell>
          <cell r="U1030">
            <v>0.44999999999999996</v>
          </cell>
          <cell r="V1030">
            <v>0.44999999999999996</v>
          </cell>
          <cell r="W1030">
            <v>0.44999999999999996</v>
          </cell>
          <cell r="X1030">
            <v>1.7999999999999996</v>
          </cell>
        </row>
        <row r="1031">
          <cell r="B1031">
            <v>600</v>
          </cell>
          <cell r="C1031">
            <v>26</v>
          </cell>
          <cell r="D1031" t="str">
            <v>Непромышленные потребители НН</v>
          </cell>
          <cell r="E1031">
            <v>1007</v>
          </cell>
          <cell r="F1031">
            <v>1012</v>
          </cell>
          <cell r="G1031">
            <v>0</v>
          </cell>
          <cell r="H1031">
            <v>0.15</v>
          </cell>
          <cell r="I1031">
            <v>0.15</v>
          </cell>
          <cell r="J1031">
            <v>0.15</v>
          </cell>
          <cell r="K1031">
            <v>0.15</v>
          </cell>
          <cell r="L1031">
            <v>0.15</v>
          </cell>
          <cell r="M1031">
            <v>0.15</v>
          </cell>
          <cell r="N1031">
            <v>0.15</v>
          </cell>
          <cell r="O1031">
            <v>0.15</v>
          </cell>
          <cell r="P1031">
            <v>0.15</v>
          </cell>
          <cell r="Q1031">
            <v>0.15</v>
          </cell>
          <cell r="R1031">
            <v>0.15</v>
          </cell>
          <cell r="S1031">
            <v>0.15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</row>
        <row r="1032">
          <cell r="B1032">
            <v>0</v>
          </cell>
          <cell r="C1032">
            <v>12</v>
          </cell>
          <cell r="D1032" t="str">
            <v>ИП Селезнева Л. В.</v>
          </cell>
          <cell r="E1032">
            <v>0</v>
          </cell>
          <cell r="F1032">
            <v>0</v>
          </cell>
          <cell r="G1032">
            <v>0</v>
          </cell>
          <cell r="H1032">
            <v>1.1499999999999999</v>
          </cell>
          <cell r="I1032">
            <v>1.1499999999999999</v>
          </cell>
          <cell r="J1032">
            <v>1.1499999999999999</v>
          </cell>
          <cell r="K1032">
            <v>1.1499999999999999</v>
          </cell>
          <cell r="L1032">
            <v>1.1499999999999999</v>
          </cell>
          <cell r="M1032">
            <v>1.1499999999999999</v>
          </cell>
          <cell r="N1032">
            <v>1.1499999999999999</v>
          </cell>
          <cell r="O1032">
            <v>1.1499999999999999</v>
          </cell>
          <cell r="P1032">
            <v>1.1499999999999999</v>
          </cell>
          <cell r="Q1032">
            <v>1.1499999999999999</v>
          </cell>
          <cell r="R1032">
            <v>1.1499999999999999</v>
          </cell>
          <cell r="S1032">
            <v>1.1499999999999999</v>
          </cell>
          <cell r="T1032">
            <v>3.4499999999999997</v>
          </cell>
          <cell r="U1032">
            <v>3.4499999999999997</v>
          </cell>
          <cell r="V1032">
            <v>3.4499999999999997</v>
          </cell>
          <cell r="W1032">
            <v>3.4499999999999997</v>
          </cell>
          <cell r="X1032">
            <v>13.800000000000002</v>
          </cell>
        </row>
        <row r="1033">
          <cell r="B1033">
            <v>600</v>
          </cell>
          <cell r="C1033">
            <v>11</v>
          </cell>
          <cell r="D1033" t="str">
            <v>Пром. до 750 кВА   ВН</v>
          </cell>
          <cell r="E1033">
            <v>0</v>
          </cell>
          <cell r="F1033">
            <v>0</v>
          </cell>
          <cell r="G1033">
            <v>0</v>
          </cell>
          <cell r="H1033">
            <v>1.1499999999999999</v>
          </cell>
          <cell r="I1033">
            <v>1.1499999999999999</v>
          </cell>
          <cell r="J1033">
            <v>1.1499999999999999</v>
          </cell>
          <cell r="K1033">
            <v>1.1499999999999999</v>
          </cell>
          <cell r="L1033">
            <v>1.1499999999999999</v>
          </cell>
          <cell r="M1033">
            <v>1.1499999999999999</v>
          </cell>
          <cell r="N1033">
            <v>1.1499999999999999</v>
          </cell>
          <cell r="O1033">
            <v>1.1499999999999999</v>
          </cell>
          <cell r="P1033">
            <v>1.1499999999999999</v>
          </cell>
          <cell r="Q1033">
            <v>1.1499999999999999</v>
          </cell>
          <cell r="R1033">
            <v>1.1499999999999999</v>
          </cell>
          <cell r="S1033">
            <v>1.1499999999999999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</row>
        <row r="1034">
          <cell r="B1034">
            <v>601</v>
          </cell>
          <cell r="C1034">
            <v>11</v>
          </cell>
          <cell r="D1034" t="str">
            <v>Пром. до 750 кВА   ВН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</row>
        <row r="1035">
          <cell r="B1035">
            <v>0</v>
          </cell>
          <cell r="C1035">
            <v>26</v>
          </cell>
          <cell r="D1035" t="str">
            <v>ИП Илларионов А. Е.</v>
          </cell>
          <cell r="E1035">
            <v>1007</v>
          </cell>
          <cell r="F1035">
            <v>1012</v>
          </cell>
          <cell r="G1035">
            <v>0</v>
          </cell>
          <cell r="H1035">
            <v>1</v>
          </cell>
          <cell r="I1035">
            <v>1</v>
          </cell>
          <cell r="J1035">
            <v>1</v>
          </cell>
          <cell r="K1035">
            <v>1</v>
          </cell>
          <cell r="L1035">
            <v>1</v>
          </cell>
          <cell r="M1035">
            <v>1</v>
          </cell>
          <cell r="N1035">
            <v>1</v>
          </cell>
          <cell r="O1035">
            <v>1</v>
          </cell>
          <cell r="P1035">
            <v>1</v>
          </cell>
          <cell r="Q1035">
            <v>1</v>
          </cell>
          <cell r="R1035">
            <v>1</v>
          </cell>
          <cell r="S1035">
            <v>1</v>
          </cell>
          <cell r="T1035">
            <v>3</v>
          </cell>
          <cell r="U1035">
            <v>3</v>
          </cell>
          <cell r="V1035">
            <v>3</v>
          </cell>
          <cell r="W1035">
            <v>3</v>
          </cell>
          <cell r="X1035">
            <v>12</v>
          </cell>
        </row>
        <row r="1036">
          <cell r="B1036">
            <v>601</v>
          </cell>
          <cell r="C1036">
            <v>26</v>
          </cell>
          <cell r="D1036" t="str">
            <v>Непромышленные потребители НН</v>
          </cell>
          <cell r="E1036">
            <v>1004</v>
          </cell>
          <cell r="F1036">
            <v>1012</v>
          </cell>
          <cell r="G1036">
            <v>0</v>
          </cell>
          <cell r="H1036">
            <v>1</v>
          </cell>
          <cell r="I1036">
            <v>1</v>
          </cell>
          <cell r="J1036">
            <v>1</v>
          </cell>
          <cell r="K1036">
            <v>1</v>
          </cell>
          <cell r="L1036">
            <v>1</v>
          </cell>
          <cell r="M1036">
            <v>1</v>
          </cell>
          <cell r="N1036">
            <v>1</v>
          </cell>
          <cell r="O1036">
            <v>1</v>
          </cell>
          <cell r="P1036">
            <v>1</v>
          </cell>
          <cell r="Q1036">
            <v>1</v>
          </cell>
          <cell r="R1036">
            <v>1</v>
          </cell>
          <cell r="S1036">
            <v>1</v>
          </cell>
          <cell r="T1036">
            <v>3</v>
          </cell>
          <cell r="U1036">
            <v>3</v>
          </cell>
          <cell r="V1036">
            <v>3</v>
          </cell>
          <cell r="W1036">
            <v>3</v>
          </cell>
          <cell r="X1036">
            <v>12</v>
          </cell>
        </row>
        <row r="1037">
          <cell r="B1037">
            <v>602</v>
          </cell>
          <cell r="C1037">
            <v>26</v>
          </cell>
          <cell r="D1037" t="str">
            <v>Непромышленные потребители НН</v>
          </cell>
          <cell r="E1037">
            <v>1004</v>
          </cell>
          <cell r="F1037">
            <v>1012</v>
          </cell>
          <cell r="G1037">
            <v>0</v>
          </cell>
          <cell r="H1037">
            <v>1</v>
          </cell>
          <cell r="I1037">
            <v>1</v>
          </cell>
          <cell r="J1037">
            <v>1</v>
          </cell>
          <cell r="K1037">
            <v>1</v>
          </cell>
          <cell r="L1037">
            <v>1</v>
          </cell>
          <cell r="M1037">
            <v>1</v>
          </cell>
          <cell r="N1037">
            <v>1</v>
          </cell>
          <cell r="O1037">
            <v>1</v>
          </cell>
          <cell r="P1037">
            <v>1</v>
          </cell>
          <cell r="Q1037">
            <v>1</v>
          </cell>
          <cell r="R1037">
            <v>1</v>
          </cell>
          <cell r="S1037">
            <v>1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</row>
        <row r="1038">
          <cell r="B1038">
            <v>0</v>
          </cell>
          <cell r="C1038">
            <v>12</v>
          </cell>
          <cell r="D1038" t="str">
            <v>Новый Абонент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</row>
        <row r="1039">
          <cell r="B1039">
            <v>602</v>
          </cell>
          <cell r="C1039">
            <v>26</v>
          </cell>
          <cell r="D1039" t="str">
            <v>Непромышленные потребители НН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</row>
        <row r="1040">
          <cell r="B1040">
            <v>603</v>
          </cell>
          <cell r="C1040">
            <v>26</v>
          </cell>
          <cell r="D1040" t="str">
            <v>Непромышленные потребители НН</v>
          </cell>
          <cell r="E1040">
            <v>0</v>
          </cell>
          <cell r="F1040">
            <v>0</v>
          </cell>
          <cell r="G1040">
            <v>0</v>
          </cell>
          <cell r="H1040">
            <v>3</v>
          </cell>
          <cell r="I1040">
            <v>3</v>
          </cell>
          <cell r="J1040">
            <v>3</v>
          </cell>
          <cell r="K1040">
            <v>3</v>
          </cell>
          <cell r="L1040">
            <v>2.5</v>
          </cell>
          <cell r="M1040">
            <v>1.5</v>
          </cell>
          <cell r="N1040">
            <v>1.5</v>
          </cell>
          <cell r="O1040">
            <v>1.5</v>
          </cell>
          <cell r="P1040">
            <v>2</v>
          </cell>
          <cell r="Q1040">
            <v>2.5</v>
          </cell>
          <cell r="R1040">
            <v>4</v>
          </cell>
          <cell r="S1040">
            <v>5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</row>
        <row r="1041">
          <cell r="B1041">
            <v>0</v>
          </cell>
          <cell r="C1041">
            <v>12</v>
          </cell>
          <cell r="D1041" t="str">
            <v>ИП Игнатцов А.В.</v>
          </cell>
          <cell r="E1041">
            <v>0</v>
          </cell>
          <cell r="F1041">
            <v>0</v>
          </cell>
          <cell r="G1041">
            <v>0</v>
          </cell>
          <cell r="H1041">
            <v>3</v>
          </cell>
          <cell r="I1041">
            <v>3</v>
          </cell>
          <cell r="J1041">
            <v>3</v>
          </cell>
          <cell r="K1041">
            <v>3</v>
          </cell>
          <cell r="L1041">
            <v>2.5</v>
          </cell>
          <cell r="M1041">
            <v>1.5</v>
          </cell>
          <cell r="N1041">
            <v>1.5</v>
          </cell>
          <cell r="O1041">
            <v>1.5</v>
          </cell>
          <cell r="P1041">
            <v>2</v>
          </cell>
          <cell r="Q1041">
            <v>2.5</v>
          </cell>
          <cell r="R1041">
            <v>4</v>
          </cell>
          <cell r="S1041">
            <v>5</v>
          </cell>
          <cell r="T1041">
            <v>9</v>
          </cell>
          <cell r="U1041">
            <v>7</v>
          </cell>
          <cell r="V1041">
            <v>5</v>
          </cell>
          <cell r="W1041">
            <v>11.5</v>
          </cell>
          <cell r="X1041">
            <v>32.5</v>
          </cell>
        </row>
        <row r="1042">
          <cell r="B1042">
            <v>603</v>
          </cell>
          <cell r="C1042">
            <v>26</v>
          </cell>
          <cell r="D1042" t="str">
            <v>Непромышленные потребители НН</v>
          </cell>
          <cell r="E1042">
            <v>1007</v>
          </cell>
          <cell r="F1042">
            <v>1012</v>
          </cell>
          <cell r="G1042">
            <v>0</v>
          </cell>
          <cell r="H1042">
            <v>3</v>
          </cell>
          <cell r="I1042">
            <v>3</v>
          </cell>
          <cell r="J1042">
            <v>3</v>
          </cell>
          <cell r="K1042">
            <v>3</v>
          </cell>
          <cell r="L1042">
            <v>2.5</v>
          </cell>
          <cell r="M1042">
            <v>1.5</v>
          </cell>
          <cell r="N1042">
            <v>1.5</v>
          </cell>
          <cell r="O1042">
            <v>1.5</v>
          </cell>
          <cell r="P1042">
            <v>2</v>
          </cell>
          <cell r="Q1042">
            <v>2.5</v>
          </cell>
          <cell r="R1042">
            <v>4</v>
          </cell>
          <cell r="S1042">
            <v>5</v>
          </cell>
          <cell r="T1042">
            <v>9</v>
          </cell>
          <cell r="U1042">
            <v>7</v>
          </cell>
          <cell r="V1042">
            <v>5</v>
          </cell>
          <cell r="W1042">
            <v>11.5</v>
          </cell>
          <cell r="X1042">
            <v>32.5</v>
          </cell>
        </row>
        <row r="1043">
          <cell r="B1043">
            <v>604</v>
          </cell>
          <cell r="C1043">
            <v>26</v>
          </cell>
          <cell r="D1043" t="str">
            <v>Непромышленные потребители НН</v>
          </cell>
          <cell r="E1043">
            <v>1007</v>
          </cell>
          <cell r="F1043">
            <v>1012</v>
          </cell>
          <cell r="G1043">
            <v>0</v>
          </cell>
          <cell r="H1043">
            <v>3</v>
          </cell>
          <cell r="I1043">
            <v>3</v>
          </cell>
          <cell r="J1043">
            <v>3</v>
          </cell>
          <cell r="K1043">
            <v>3</v>
          </cell>
          <cell r="L1043">
            <v>2.5</v>
          </cell>
          <cell r="M1043">
            <v>1.5</v>
          </cell>
          <cell r="N1043">
            <v>1.5</v>
          </cell>
          <cell r="O1043">
            <v>1.5</v>
          </cell>
          <cell r="P1043">
            <v>2</v>
          </cell>
          <cell r="Q1043">
            <v>2.5</v>
          </cell>
          <cell r="R1043">
            <v>4</v>
          </cell>
          <cell r="S1043">
            <v>5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</row>
        <row r="1044">
          <cell r="B1044">
            <v>0</v>
          </cell>
          <cell r="C1044">
            <v>12</v>
          </cell>
          <cell r="D1044" t="str">
            <v>ИП Дегтяренко А.В.</v>
          </cell>
          <cell r="E1044">
            <v>0</v>
          </cell>
          <cell r="F1044">
            <v>0</v>
          </cell>
          <cell r="G1044">
            <v>0</v>
          </cell>
          <cell r="H1044">
            <v>4</v>
          </cell>
          <cell r="I1044">
            <v>4</v>
          </cell>
          <cell r="J1044">
            <v>4</v>
          </cell>
          <cell r="K1044">
            <v>4</v>
          </cell>
          <cell r="L1044">
            <v>4</v>
          </cell>
          <cell r="M1044">
            <v>3</v>
          </cell>
          <cell r="N1044">
            <v>3</v>
          </cell>
          <cell r="O1044">
            <v>3</v>
          </cell>
          <cell r="P1044">
            <v>3</v>
          </cell>
          <cell r="Q1044">
            <v>4</v>
          </cell>
          <cell r="R1044">
            <v>4</v>
          </cell>
          <cell r="S1044">
            <v>4</v>
          </cell>
          <cell r="T1044">
            <v>12</v>
          </cell>
          <cell r="U1044">
            <v>11</v>
          </cell>
          <cell r="V1044">
            <v>9</v>
          </cell>
          <cell r="W1044">
            <v>12</v>
          </cell>
          <cell r="X1044">
            <v>44</v>
          </cell>
        </row>
        <row r="1045">
          <cell r="B1045">
            <v>604</v>
          </cell>
          <cell r="C1045">
            <v>11</v>
          </cell>
          <cell r="D1045" t="str">
            <v>Пром. до 750 кВА   ВН</v>
          </cell>
          <cell r="E1045">
            <v>0</v>
          </cell>
          <cell r="F1045">
            <v>0</v>
          </cell>
          <cell r="G1045">
            <v>0</v>
          </cell>
          <cell r="H1045">
            <v>4</v>
          </cell>
          <cell r="I1045">
            <v>4</v>
          </cell>
          <cell r="J1045">
            <v>4</v>
          </cell>
          <cell r="K1045">
            <v>4</v>
          </cell>
          <cell r="L1045">
            <v>4</v>
          </cell>
          <cell r="M1045">
            <v>3</v>
          </cell>
          <cell r="N1045">
            <v>3</v>
          </cell>
          <cell r="O1045">
            <v>3</v>
          </cell>
          <cell r="P1045">
            <v>3</v>
          </cell>
          <cell r="Q1045">
            <v>4</v>
          </cell>
          <cell r="R1045">
            <v>4</v>
          </cell>
          <cell r="S1045">
            <v>4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</row>
        <row r="1046">
          <cell r="B1046">
            <v>605</v>
          </cell>
          <cell r="C1046">
            <v>11</v>
          </cell>
          <cell r="D1046" t="str">
            <v>Пром. до 750 кВА   ВН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</row>
        <row r="1047">
          <cell r="B1047">
            <v>0</v>
          </cell>
          <cell r="C1047">
            <v>26</v>
          </cell>
          <cell r="D1047" t="str">
            <v>ИП Ганюшина Л.А.</v>
          </cell>
          <cell r="E1047">
            <v>1007</v>
          </cell>
          <cell r="F1047">
            <v>1004</v>
          </cell>
          <cell r="G1047">
            <v>1012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</row>
        <row r="1048">
          <cell r="B1048">
            <v>605</v>
          </cell>
          <cell r="C1048">
            <v>11</v>
          </cell>
          <cell r="D1048" t="str">
            <v>Пром. до 750 кВА   ВН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</row>
        <row r="1049">
          <cell r="B1049">
            <v>606</v>
          </cell>
          <cell r="C1049">
            <v>11</v>
          </cell>
          <cell r="D1049" t="str">
            <v>Пром. до 750 кВА   ВН</v>
          </cell>
          <cell r="E1049">
            <v>0</v>
          </cell>
          <cell r="F1049">
            <v>0</v>
          </cell>
          <cell r="G1049">
            <v>0</v>
          </cell>
          <cell r="H1049">
            <v>1.5</v>
          </cell>
          <cell r="I1049">
            <v>1.5</v>
          </cell>
          <cell r="J1049">
            <v>1.5</v>
          </cell>
          <cell r="K1049">
            <v>1.5</v>
          </cell>
          <cell r="L1049">
            <v>1.3</v>
          </cell>
          <cell r="M1049">
            <v>1.3</v>
          </cell>
          <cell r="N1049">
            <v>1.3</v>
          </cell>
          <cell r="O1049">
            <v>1.3</v>
          </cell>
          <cell r="P1049">
            <v>1.3</v>
          </cell>
          <cell r="Q1049">
            <v>1.5</v>
          </cell>
          <cell r="R1049">
            <v>1.5</v>
          </cell>
          <cell r="S1049">
            <v>1.5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</row>
        <row r="1050">
          <cell r="B1050">
            <v>0</v>
          </cell>
          <cell r="C1050">
            <v>26</v>
          </cell>
          <cell r="D1050" t="str">
            <v>ИП Носова И. С.</v>
          </cell>
          <cell r="E1050">
            <v>0</v>
          </cell>
          <cell r="F1050">
            <v>0</v>
          </cell>
          <cell r="G1050">
            <v>0</v>
          </cell>
          <cell r="H1050">
            <v>1.5</v>
          </cell>
          <cell r="I1050">
            <v>1.5</v>
          </cell>
          <cell r="J1050">
            <v>1.5</v>
          </cell>
          <cell r="K1050">
            <v>1.5</v>
          </cell>
          <cell r="L1050">
            <v>1.3</v>
          </cell>
          <cell r="M1050">
            <v>1.3</v>
          </cell>
          <cell r="N1050">
            <v>1.3</v>
          </cell>
          <cell r="O1050">
            <v>1.3</v>
          </cell>
          <cell r="P1050">
            <v>1.3</v>
          </cell>
          <cell r="Q1050">
            <v>1.5</v>
          </cell>
          <cell r="R1050">
            <v>1.5</v>
          </cell>
          <cell r="S1050">
            <v>1.5</v>
          </cell>
          <cell r="T1050">
            <v>4.5</v>
          </cell>
          <cell r="U1050">
            <v>4.0999999999999996</v>
          </cell>
          <cell r="V1050">
            <v>3.9000000000000004</v>
          </cell>
          <cell r="W1050">
            <v>4.5</v>
          </cell>
          <cell r="X1050">
            <v>17</v>
          </cell>
        </row>
        <row r="1051">
          <cell r="B1051">
            <v>606</v>
          </cell>
          <cell r="C1051">
            <v>11</v>
          </cell>
          <cell r="D1051" t="str">
            <v>Пром. до 750 кВА   ВН</v>
          </cell>
          <cell r="E1051">
            <v>0</v>
          </cell>
          <cell r="F1051">
            <v>0</v>
          </cell>
          <cell r="G1051">
            <v>0</v>
          </cell>
          <cell r="H1051">
            <v>1.5</v>
          </cell>
          <cell r="I1051">
            <v>1.5</v>
          </cell>
          <cell r="J1051">
            <v>1.5</v>
          </cell>
          <cell r="K1051">
            <v>1.5</v>
          </cell>
          <cell r="L1051">
            <v>1.3</v>
          </cell>
          <cell r="M1051">
            <v>1.3</v>
          </cell>
          <cell r="N1051">
            <v>1.3</v>
          </cell>
          <cell r="O1051">
            <v>1.3</v>
          </cell>
          <cell r="P1051">
            <v>1.3</v>
          </cell>
          <cell r="Q1051">
            <v>1.5</v>
          </cell>
          <cell r="R1051">
            <v>1.5</v>
          </cell>
          <cell r="S1051">
            <v>1.5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</row>
        <row r="1052">
          <cell r="B1052">
            <v>607</v>
          </cell>
          <cell r="C1052">
            <v>11</v>
          </cell>
          <cell r="D1052" t="str">
            <v>Пром. до 750 кВА   ВН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</row>
        <row r="1053">
          <cell r="B1053">
            <v>0</v>
          </cell>
          <cell r="C1053">
            <v>26</v>
          </cell>
          <cell r="D1053" t="str">
            <v>ИП Отрешко И. А.</v>
          </cell>
          <cell r="E1053">
            <v>1004</v>
          </cell>
          <cell r="F1053">
            <v>1012</v>
          </cell>
          <cell r="G1053">
            <v>0</v>
          </cell>
          <cell r="H1053">
            <v>1.5</v>
          </cell>
          <cell r="I1053">
            <v>1</v>
          </cell>
          <cell r="J1053">
            <v>0.5</v>
          </cell>
          <cell r="K1053">
            <v>0.5</v>
          </cell>
          <cell r="L1053">
            <v>0.5</v>
          </cell>
          <cell r="M1053">
            <v>0.5</v>
          </cell>
          <cell r="N1053">
            <v>1.5</v>
          </cell>
          <cell r="O1053">
            <v>1.3</v>
          </cell>
          <cell r="P1053">
            <v>1.5</v>
          </cell>
          <cell r="Q1053">
            <v>1.5</v>
          </cell>
          <cell r="R1053">
            <v>1.5</v>
          </cell>
          <cell r="S1053">
            <v>1.5</v>
          </cell>
          <cell r="T1053">
            <v>3</v>
          </cell>
          <cell r="U1053">
            <v>1.5</v>
          </cell>
          <cell r="V1053">
            <v>4.3</v>
          </cell>
          <cell r="W1053">
            <v>4.5</v>
          </cell>
          <cell r="X1053">
            <v>13.3</v>
          </cell>
        </row>
        <row r="1054">
          <cell r="B1054">
            <v>607</v>
          </cell>
          <cell r="C1054">
            <v>26</v>
          </cell>
          <cell r="D1054" t="str">
            <v>Непромышленные потребители НН</v>
          </cell>
          <cell r="E1054">
            <v>1004</v>
          </cell>
          <cell r="F1054">
            <v>1012</v>
          </cell>
          <cell r="G1054">
            <v>0</v>
          </cell>
          <cell r="H1054">
            <v>1.5</v>
          </cell>
          <cell r="I1054">
            <v>1</v>
          </cell>
          <cell r="J1054">
            <v>0.5</v>
          </cell>
          <cell r="K1054">
            <v>0.5</v>
          </cell>
          <cell r="L1054">
            <v>0.5</v>
          </cell>
          <cell r="M1054">
            <v>0.5</v>
          </cell>
          <cell r="N1054">
            <v>1.5</v>
          </cell>
          <cell r="O1054">
            <v>1.3</v>
          </cell>
          <cell r="P1054">
            <v>1.5</v>
          </cell>
          <cell r="Q1054">
            <v>1.5</v>
          </cell>
          <cell r="R1054">
            <v>1.5</v>
          </cell>
          <cell r="S1054">
            <v>1.5</v>
          </cell>
          <cell r="T1054">
            <v>3</v>
          </cell>
          <cell r="U1054">
            <v>1.5</v>
          </cell>
          <cell r="V1054">
            <v>4.3</v>
          </cell>
          <cell r="W1054">
            <v>4.5</v>
          </cell>
          <cell r="X1054">
            <v>13.3</v>
          </cell>
        </row>
        <row r="1055">
          <cell r="B1055">
            <v>608</v>
          </cell>
          <cell r="C1055">
            <v>26</v>
          </cell>
          <cell r="D1055" t="str">
            <v>Непромышленные потребители НН</v>
          </cell>
          <cell r="E1055">
            <v>1004</v>
          </cell>
          <cell r="F1055">
            <v>1012</v>
          </cell>
          <cell r="G1055">
            <v>0</v>
          </cell>
          <cell r="H1055">
            <v>1.5</v>
          </cell>
          <cell r="I1055">
            <v>1</v>
          </cell>
          <cell r="J1055">
            <v>0.5</v>
          </cell>
          <cell r="K1055">
            <v>0.5</v>
          </cell>
          <cell r="L1055">
            <v>0.5</v>
          </cell>
          <cell r="M1055">
            <v>0.5</v>
          </cell>
          <cell r="N1055">
            <v>1.5</v>
          </cell>
          <cell r="O1055">
            <v>1.3</v>
          </cell>
          <cell r="P1055">
            <v>1.5</v>
          </cell>
          <cell r="Q1055">
            <v>1.5</v>
          </cell>
          <cell r="R1055">
            <v>1.5</v>
          </cell>
          <cell r="S1055">
            <v>1.5</v>
          </cell>
          <cell r="T1055">
            <v>2</v>
          </cell>
          <cell r="U1055">
            <v>2</v>
          </cell>
          <cell r="V1055">
            <v>2</v>
          </cell>
          <cell r="W1055">
            <v>2</v>
          </cell>
          <cell r="X1055">
            <v>0</v>
          </cell>
        </row>
        <row r="1056">
          <cell r="B1056">
            <v>0</v>
          </cell>
          <cell r="C1056">
            <v>12</v>
          </cell>
          <cell r="D1056" t="str">
            <v>ИП Белецкий Р. Г.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  <cell r="X1056">
            <v>0</v>
          </cell>
        </row>
        <row r="1057">
          <cell r="B1057">
            <v>608</v>
          </cell>
          <cell r="C1057">
            <v>11</v>
          </cell>
          <cell r="D1057" t="str">
            <v>Пром. до 750 кВА   ВН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</row>
        <row r="1058">
          <cell r="B1058">
            <v>609</v>
          </cell>
          <cell r="C1058">
            <v>11</v>
          </cell>
          <cell r="D1058" t="str">
            <v>Пром. до 750 кВА   ВН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>
            <v>0</v>
          </cell>
        </row>
        <row r="1059">
          <cell r="B1059">
            <v>0</v>
          </cell>
          <cell r="C1059">
            <v>26</v>
          </cell>
          <cell r="D1059" t="str">
            <v>ИП Икрянов В. В.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</row>
        <row r="1060">
          <cell r="B1060">
            <v>609</v>
          </cell>
          <cell r="C1060">
            <v>26</v>
          </cell>
          <cell r="D1060" t="str">
            <v>Непромышленные потребители НН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</row>
        <row r="1061">
          <cell r="B1061">
            <v>610</v>
          </cell>
          <cell r="C1061">
            <v>26</v>
          </cell>
          <cell r="D1061" t="str">
            <v>Непромышленные потребители НН</v>
          </cell>
          <cell r="E1061">
            <v>0</v>
          </cell>
          <cell r="F1061">
            <v>0</v>
          </cell>
          <cell r="G1061">
            <v>0</v>
          </cell>
          <cell r="H1061">
            <v>1.2</v>
          </cell>
          <cell r="I1061">
            <v>1.2</v>
          </cell>
          <cell r="J1061">
            <v>1.1000000000000001</v>
          </cell>
          <cell r="K1061">
            <v>0.9</v>
          </cell>
          <cell r="L1061">
            <v>0.4</v>
          </cell>
          <cell r="M1061">
            <v>0.3</v>
          </cell>
          <cell r="N1061">
            <v>0.3</v>
          </cell>
          <cell r="O1061">
            <v>0.3</v>
          </cell>
          <cell r="P1061">
            <v>0.4</v>
          </cell>
          <cell r="Q1061">
            <v>0.9</v>
          </cell>
          <cell r="R1061">
            <v>0.9</v>
          </cell>
          <cell r="S1061">
            <v>1.2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</row>
        <row r="1062">
          <cell r="B1062">
            <v>605</v>
          </cell>
          <cell r="C1062">
            <v>28</v>
          </cell>
          <cell r="D1062" t="str">
            <v>Непромышленные потребители НН</v>
          </cell>
          <cell r="E1062">
            <v>0</v>
          </cell>
          <cell r="F1062">
            <v>0</v>
          </cell>
          <cell r="G1062">
            <v>0</v>
          </cell>
          <cell r="H1062">
            <v>1.2</v>
          </cell>
          <cell r="I1062">
            <v>1.2</v>
          </cell>
          <cell r="J1062">
            <v>1.1000000000000001</v>
          </cell>
          <cell r="K1062">
            <v>0.9</v>
          </cell>
          <cell r="L1062">
            <v>0.4</v>
          </cell>
          <cell r="M1062">
            <v>0.3</v>
          </cell>
          <cell r="N1062">
            <v>0.3</v>
          </cell>
          <cell r="O1062">
            <v>0.3</v>
          </cell>
          <cell r="P1062">
            <v>0.4</v>
          </cell>
          <cell r="Q1062">
            <v>0.9</v>
          </cell>
          <cell r="R1062">
            <v>0.9</v>
          </cell>
          <cell r="S1062">
            <v>1.2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</row>
        <row r="1063">
          <cell r="B1063">
            <v>0</v>
          </cell>
          <cell r="C1063">
            <v>27</v>
          </cell>
          <cell r="D1063" t="str">
            <v>ИП Солдатов Ю.М.</v>
          </cell>
          <cell r="E1063">
            <v>0</v>
          </cell>
          <cell r="F1063">
            <v>0</v>
          </cell>
          <cell r="G1063">
            <v>0</v>
          </cell>
          <cell r="H1063">
            <v>1.2</v>
          </cell>
          <cell r="I1063">
            <v>1.2</v>
          </cell>
          <cell r="J1063">
            <v>1.1000000000000001</v>
          </cell>
          <cell r="K1063">
            <v>0.9</v>
          </cell>
          <cell r="L1063">
            <v>0.4</v>
          </cell>
          <cell r="M1063">
            <v>0.3</v>
          </cell>
          <cell r="N1063">
            <v>0.3</v>
          </cell>
          <cell r="O1063">
            <v>0.3</v>
          </cell>
          <cell r="P1063">
            <v>0.4</v>
          </cell>
          <cell r="Q1063">
            <v>0.9</v>
          </cell>
          <cell r="R1063">
            <v>0.9</v>
          </cell>
          <cell r="S1063">
            <v>1.2</v>
          </cell>
          <cell r="T1063">
            <v>3.5</v>
          </cell>
          <cell r="U1063">
            <v>1.6</v>
          </cell>
          <cell r="V1063">
            <v>1</v>
          </cell>
          <cell r="W1063">
            <v>3</v>
          </cell>
          <cell r="X1063">
            <v>9.1000000000000014</v>
          </cell>
        </row>
        <row r="1064">
          <cell r="B1064">
            <v>610</v>
          </cell>
          <cell r="C1064">
            <v>26</v>
          </cell>
          <cell r="D1064" t="str">
            <v>Непромышленные потребители НН</v>
          </cell>
          <cell r="E1064">
            <v>1004</v>
          </cell>
          <cell r="F1064">
            <v>1012</v>
          </cell>
          <cell r="G1064">
            <v>0</v>
          </cell>
          <cell r="H1064">
            <v>1.2</v>
          </cell>
          <cell r="I1064">
            <v>1.2</v>
          </cell>
          <cell r="J1064">
            <v>1.1000000000000001</v>
          </cell>
          <cell r="K1064">
            <v>0.9</v>
          </cell>
          <cell r="L1064">
            <v>0.4</v>
          </cell>
          <cell r="M1064">
            <v>0.3</v>
          </cell>
          <cell r="N1064">
            <v>0.3</v>
          </cell>
          <cell r="O1064">
            <v>0.3</v>
          </cell>
          <cell r="P1064">
            <v>0.4</v>
          </cell>
          <cell r="Q1064">
            <v>0.9</v>
          </cell>
          <cell r="R1064">
            <v>0.9</v>
          </cell>
          <cell r="S1064">
            <v>1.2</v>
          </cell>
          <cell r="T1064">
            <v>3.5</v>
          </cell>
          <cell r="U1064">
            <v>1.6</v>
          </cell>
          <cell r="V1064">
            <v>1</v>
          </cell>
          <cell r="W1064">
            <v>3</v>
          </cell>
          <cell r="X1064">
            <v>9.1000000000000014</v>
          </cell>
        </row>
        <row r="1065">
          <cell r="B1065">
            <v>606</v>
          </cell>
          <cell r="C1065">
            <v>26</v>
          </cell>
          <cell r="D1065" t="str">
            <v>Непромышленные потребители НН</v>
          </cell>
          <cell r="E1065">
            <v>1004</v>
          </cell>
          <cell r="F1065">
            <v>1012</v>
          </cell>
          <cell r="G1065">
            <v>0</v>
          </cell>
          <cell r="H1065">
            <v>1.2</v>
          </cell>
          <cell r="I1065">
            <v>1.2</v>
          </cell>
          <cell r="J1065">
            <v>1.1000000000000001</v>
          </cell>
          <cell r="K1065">
            <v>0.9</v>
          </cell>
          <cell r="L1065">
            <v>0.4</v>
          </cell>
          <cell r="M1065">
            <v>0.3</v>
          </cell>
          <cell r="N1065">
            <v>0.3</v>
          </cell>
          <cell r="O1065">
            <v>0.3</v>
          </cell>
          <cell r="P1065">
            <v>0.4</v>
          </cell>
          <cell r="Q1065">
            <v>0.9</v>
          </cell>
          <cell r="R1065">
            <v>0.9</v>
          </cell>
          <cell r="S1065">
            <v>1.2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</row>
        <row r="1066">
          <cell r="B1066">
            <v>0</v>
          </cell>
          <cell r="C1066">
            <v>12</v>
          </cell>
          <cell r="D1066" t="str">
            <v>ИП Чалый А.Н.</v>
          </cell>
          <cell r="E1066">
            <v>0</v>
          </cell>
          <cell r="F1066">
            <v>0</v>
          </cell>
          <cell r="G1066">
            <v>0</v>
          </cell>
          <cell r="H1066">
            <v>2.5</v>
          </cell>
          <cell r="I1066">
            <v>2.5</v>
          </cell>
          <cell r="J1066">
            <v>2.5</v>
          </cell>
          <cell r="K1066">
            <v>2.5</v>
          </cell>
          <cell r="L1066">
            <v>2.5</v>
          </cell>
          <cell r="M1066">
            <v>2.5</v>
          </cell>
          <cell r="N1066">
            <v>2.5</v>
          </cell>
          <cell r="O1066">
            <v>2.5</v>
          </cell>
          <cell r="P1066">
            <v>2.5</v>
          </cell>
          <cell r="Q1066">
            <v>2.5</v>
          </cell>
          <cell r="R1066">
            <v>2.5</v>
          </cell>
          <cell r="S1066">
            <v>2.5</v>
          </cell>
          <cell r="T1066">
            <v>7.5</v>
          </cell>
          <cell r="U1066">
            <v>7.5</v>
          </cell>
          <cell r="V1066">
            <v>7.5</v>
          </cell>
          <cell r="W1066">
            <v>7.5</v>
          </cell>
          <cell r="X1066">
            <v>30</v>
          </cell>
        </row>
        <row r="1067">
          <cell r="B1067">
            <v>611</v>
          </cell>
          <cell r="C1067">
            <v>26</v>
          </cell>
          <cell r="D1067" t="str">
            <v>Непромышленные потребители НН</v>
          </cell>
          <cell r="E1067">
            <v>1004</v>
          </cell>
          <cell r="F1067">
            <v>1012</v>
          </cell>
          <cell r="G1067">
            <v>0</v>
          </cell>
          <cell r="H1067">
            <v>2.5</v>
          </cell>
          <cell r="I1067">
            <v>2.5</v>
          </cell>
          <cell r="J1067">
            <v>2.5</v>
          </cell>
          <cell r="K1067">
            <v>2.5</v>
          </cell>
          <cell r="L1067">
            <v>2.5</v>
          </cell>
          <cell r="M1067">
            <v>2.5</v>
          </cell>
          <cell r="N1067">
            <v>2.5</v>
          </cell>
          <cell r="O1067">
            <v>2.5</v>
          </cell>
          <cell r="P1067">
            <v>2.5</v>
          </cell>
          <cell r="Q1067">
            <v>2.5</v>
          </cell>
          <cell r="R1067">
            <v>2.5</v>
          </cell>
          <cell r="S1067">
            <v>2.5</v>
          </cell>
          <cell r="T1067">
            <v>7.5</v>
          </cell>
          <cell r="U1067">
            <v>7.5</v>
          </cell>
          <cell r="V1067">
            <v>7.5</v>
          </cell>
          <cell r="W1067">
            <v>7.5</v>
          </cell>
          <cell r="X1067">
            <v>30</v>
          </cell>
        </row>
        <row r="1068">
          <cell r="B1068">
            <v>607</v>
          </cell>
          <cell r="C1068">
            <v>26</v>
          </cell>
          <cell r="D1068" t="str">
            <v>Непромышленные потребители НН</v>
          </cell>
          <cell r="E1068">
            <v>1004</v>
          </cell>
          <cell r="F1068">
            <v>1012</v>
          </cell>
          <cell r="G1068">
            <v>0</v>
          </cell>
          <cell r="H1068">
            <v>2.5</v>
          </cell>
          <cell r="I1068">
            <v>2.5</v>
          </cell>
          <cell r="J1068">
            <v>2.5</v>
          </cell>
          <cell r="K1068">
            <v>2.5</v>
          </cell>
          <cell r="L1068">
            <v>2.5</v>
          </cell>
          <cell r="M1068">
            <v>2.5</v>
          </cell>
          <cell r="N1068">
            <v>2.5</v>
          </cell>
          <cell r="O1068">
            <v>2.5</v>
          </cell>
          <cell r="P1068">
            <v>2.5</v>
          </cell>
          <cell r="Q1068">
            <v>2.5</v>
          </cell>
          <cell r="R1068">
            <v>2.5</v>
          </cell>
          <cell r="S1068">
            <v>2.5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</row>
        <row r="1069">
          <cell r="B1069">
            <v>0</v>
          </cell>
          <cell r="C1069">
            <v>12</v>
          </cell>
          <cell r="D1069" t="str">
            <v>ИП Валиев В.Ф.</v>
          </cell>
          <cell r="E1069">
            <v>0</v>
          </cell>
          <cell r="F1069">
            <v>0</v>
          </cell>
          <cell r="G1069">
            <v>0</v>
          </cell>
          <cell r="H1069">
            <v>0.25</v>
          </cell>
          <cell r="I1069">
            <v>0.25</v>
          </cell>
          <cell r="J1069">
            <v>0.25</v>
          </cell>
          <cell r="K1069">
            <v>0.2</v>
          </cell>
          <cell r="L1069">
            <v>0.15</v>
          </cell>
          <cell r="M1069">
            <v>0.15</v>
          </cell>
          <cell r="N1069">
            <v>0.1</v>
          </cell>
          <cell r="O1069">
            <v>0.2</v>
          </cell>
          <cell r="P1069">
            <v>0.2</v>
          </cell>
          <cell r="Q1069">
            <v>0.25</v>
          </cell>
          <cell r="R1069">
            <v>0.25</v>
          </cell>
          <cell r="S1069">
            <v>0.25</v>
          </cell>
          <cell r="T1069">
            <v>0.75</v>
          </cell>
          <cell r="U1069">
            <v>0.5</v>
          </cell>
          <cell r="V1069">
            <v>0.5</v>
          </cell>
          <cell r="W1069">
            <v>0.75</v>
          </cell>
          <cell r="X1069">
            <v>2.5</v>
          </cell>
        </row>
        <row r="1070">
          <cell r="B1070">
            <v>612</v>
          </cell>
          <cell r="C1070">
            <v>26</v>
          </cell>
          <cell r="D1070" t="str">
            <v>Непромышленные потребители НН</v>
          </cell>
          <cell r="E1070">
            <v>1004</v>
          </cell>
          <cell r="F1070">
            <v>1012</v>
          </cell>
          <cell r="G1070">
            <v>0</v>
          </cell>
          <cell r="H1070">
            <v>0.25</v>
          </cell>
          <cell r="I1070">
            <v>0.25</v>
          </cell>
          <cell r="J1070">
            <v>0.25</v>
          </cell>
          <cell r="K1070">
            <v>0.2</v>
          </cell>
          <cell r="L1070">
            <v>0.15</v>
          </cell>
          <cell r="M1070">
            <v>0.15</v>
          </cell>
          <cell r="N1070">
            <v>0.1</v>
          </cell>
          <cell r="O1070">
            <v>0.2</v>
          </cell>
          <cell r="P1070">
            <v>0.2</v>
          </cell>
          <cell r="Q1070">
            <v>0.25</v>
          </cell>
          <cell r="R1070">
            <v>0.25</v>
          </cell>
          <cell r="S1070">
            <v>0.25</v>
          </cell>
          <cell r="T1070">
            <v>0.75</v>
          </cell>
          <cell r="U1070">
            <v>0.5</v>
          </cell>
          <cell r="V1070">
            <v>0.5</v>
          </cell>
          <cell r="W1070">
            <v>0.75</v>
          </cell>
          <cell r="X1070">
            <v>2.5</v>
          </cell>
        </row>
        <row r="1071">
          <cell r="B1071">
            <v>608</v>
          </cell>
          <cell r="C1071">
            <v>26</v>
          </cell>
          <cell r="D1071" t="str">
            <v>Непромышленные потребители НН</v>
          </cell>
          <cell r="E1071">
            <v>1004</v>
          </cell>
          <cell r="F1071">
            <v>1012</v>
          </cell>
          <cell r="G1071">
            <v>0</v>
          </cell>
          <cell r="H1071">
            <v>0.25</v>
          </cell>
          <cell r="I1071">
            <v>0.25</v>
          </cell>
          <cell r="J1071">
            <v>0.25</v>
          </cell>
          <cell r="K1071">
            <v>0.2</v>
          </cell>
          <cell r="L1071">
            <v>0.15</v>
          </cell>
          <cell r="M1071">
            <v>0.15</v>
          </cell>
          <cell r="N1071">
            <v>0.1</v>
          </cell>
          <cell r="O1071">
            <v>0.2</v>
          </cell>
          <cell r="P1071">
            <v>0.2</v>
          </cell>
          <cell r="Q1071">
            <v>0.25</v>
          </cell>
          <cell r="R1071">
            <v>0.25</v>
          </cell>
          <cell r="S1071">
            <v>0.25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</row>
        <row r="1072">
          <cell r="B1072">
            <v>0</v>
          </cell>
          <cell r="C1072">
            <v>12</v>
          </cell>
          <cell r="D1072" t="str">
            <v>ИП Марченко С. В.</v>
          </cell>
          <cell r="E1072">
            <v>0</v>
          </cell>
          <cell r="F1072">
            <v>0</v>
          </cell>
          <cell r="G1072">
            <v>0</v>
          </cell>
          <cell r="H1072">
            <v>1.5</v>
          </cell>
          <cell r="I1072">
            <v>1.5</v>
          </cell>
          <cell r="J1072">
            <v>1.5</v>
          </cell>
          <cell r="K1072">
            <v>1.5</v>
          </cell>
          <cell r="L1072">
            <v>1</v>
          </cell>
          <cell r="M1072">
            <v>1</v>
          </cell>
          <cell r="N1072">
            <v>1</v>
          </cell>
          <cell r="O1072">
            <v>1</v>
          </cell>
          <cell r="P1072">
            <v>1</v>
          </cell>
          <cell r="Q1072">
            <v>1.5</v>
          </cell>
          <cell r="R1072">
            <v>1.5</v>
          </cell>
          <cell r="S1072">
            <v>1.5</v>
          </cell>
          <cell r="T1072">
            <v>4.5</v>
          </cell>
          <cell r="U1072">
            <v>3.5</v>
          </cell>
          <cell r="V1072">
            <v>3</v>
          </cell>
          <cell r="W1072">
            <v>4.5</v>
          </cell>
          <cell r="X1072">
            <v>15.5</v>
          </cell>
        </row>
        <row r="1073">
          <cell r="B1073">
            <v>613</v>
          </cell>
          <cell r="C1073">
            <v>26</v>
          </cell>
          <cell r="D1073" t="str">
            <v>Непромышленные потребители НН</v>
          </cell>
          <cell r="E1073">
            <v>1004</v>
          </cell>
          <cell r="F1073">
            <v>1012</v>
          </cell>
          <cell r="G1073">
            <v>0</v>
          </cell>
          <cell r="H1073">
            <v>1.5</v>
          </cell>
          <cell r="I1073">
            <v>1.5</v>
          </cell>
          <cell r="J1073">
            <v>1.5</v>
          </cell>
          <cell r="K1073">
            <v>1.5</v>
          </cell>
          <cell r="L1073">
            <v>1</v>
          </cell>
          <cell r="M1073">
            <v>1</v>
          </cell>
          <cell r="N1073">
            <v>1</v>
          </cell>
          <cell r="O1073">
            <v>1</v>
          </cell>
          <cell r="P1073">
            <v>1</v>
          </cell>
          <cell r="Q1073">
            <v>1.5</v>
          </cell>
          <cell r="R1073">
            <v>1.5</v>
          </cell>
          <cell r="S1073">
            <v>1.5</v>
          </cell>
          <cell r="T1073">
            <v>1.5</v>
          </cell>
          <cell r="U1073">
            <v>1.5</v>
          </cell>
          <cell r="V1073">
            <v>1.5</v>
          </cell>
          <cell r="W1073">
            <v>1.5</v>
          </cell>
          <cell r="X1073">
            <v>15.5</v>
          </cell>
        </row>
        <row r="1074">
          <cell r="B1074">
            <v>609</v>
          </cell>
          <cell r="C1074">
            <v>26</v>
          </cell>
          <cell r="D1074" t="str">
            <v>Непромышленные потребители НН</v>
          </cell>
          <cell r="E1074">
            <v>1004</v>
          </cell>
          <cell r="F1074">
            <v>1012</v>
          </cell>
          <cell r="G1074">
            <v>0</v>
          </cell>
          <cell r="H1074">
            <v>1.5</v>
          </cell>
          <cell r="I1074">
            <v>1.5</v>
          </cell>
          <cell r="J1074">
            <v>1.5</v>
          </cell>
          <cell r="K1074">
            <v>1.5</v>
          </cell>
          <cell r="L1074">
            <v>1</v>
          </cell>
          <cell r="M1074">
            <v>1</v>
          </cell>
          <cell r="N1074">
            <v>1</v>
          </cell>
          <cell r="O1074">
            <v>1</v>
          </cell>
          <cell r="P1074">
            <v>1</v>
          </cell>
          <cell r="Q1074">
            <v>1.5</v>
          </cell>
          <cell r="R1074">
            <v>1.5</v>
          </cell>
          <cell r="S1074">
            <v>1.5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</row>
        <row r="1075">
          <cell r="B1075">
            <v>0</v>
          </cell>
          <cell r="C1075">
            <v>12</v>
          </cell>
          <cell r="D1075" t="str">
            <v>ИП Сафаров Р. Р.</v>
          </cell>
          <cell r="E1075">
            <v>0</v>
          </cell>
          <cell r="F1075">
            <v>0</v>
          </cell>
          <cell r="G1075">
            <v>0</v>
          </cell>
          <cell r="H1075">
            <v>1.1000000000000001</v>
          </cell>
          <cell r="I1075">
            <v>1.1000000000000001</v>
          </cell>
          <cell r="J1075">
            <v>1.1000000000000001</v>
          </cell>
          <cell r="K1075">
            <v>1.1000000000000001</v>
          </cell>
          <cell r="L1075">
            <v>1.1000000000000001</v>
          </cell>
          <cell r="M1075">
            <v>1</v>
          </cell>
          <cell r="N1075">
            <v>1</v>
          </cell>
          <cell r="O1075">
            <v>1</v>
          </cell>
          <cell r="P1075">
            <v>1.1000000000000001</v>
          </cell>
          <cell r="Q1075">
            <v>1.1000000000000001</v>
          </cell>
          <cell r="R1075">
            <v>1.1000000000000001</v>
          </cell>
          <cell r="S1075">
            <v>1.1000000000000001</v>
          </cell>
          <cell r="T1075">
            <v>3.3000000000000003</v>
          </cell>
          <cell r="U1075">
            <v>3.2</v>
          </cell>
          <cell r="V1075">
            <v>3.1</v>
          </cell>
          <cell r="W1075">
            <v>3.3000000000000003</v>
          </cell>
          <cell r="X1075">
            <v>12.899999999999999</v>
          </cell>
        </row>
        <row r="1076">
          <cell r="B1076">
            <v>614</v>
          </cell>
          <cell r="C1076">
            <v>11</v>
          </cell>
          <cell r="D1076" t="str">
            <v>Пром. до 750 кВА   ВН</v>
          </cell>
          <cell r="E1076">
            <v>0</v>
          </cell>
          <cell r="F1076">
            <v>0</v>
          </cell>
          <cell r="G1076">
            <v>0</v>
          </cell>
          <cell r="H1076">
            <v>1.1000000000000001</v>
          </cell>
          <cell r="I1076">
            <v>1.1000000000000001</v>
          </cell>
          <cell r="J1076">
            <v>1.1000000000000001</v>
          </cell>
          <cell r="K1076">
            <v>1.1000000000000001</v>
          </cell>
          <cell r="L1076">
            <v>1.1000000000000001</v>
          </cell>
          <cell r="M1076">
            <v>1</v>
          </cell>
          <cell r="N1076">
            <v>1</v>
          </cell>
          <cell r="O1076">
            <v>1</v>
          </cell>
          <cell r="P1076">
            <v>1.1000000000000001</v>
          </cell>
          <cell r="Q1076">
            <v>1.1000000000000001</v>
          </cell>
          <cell r="R1076">
            <v>1.1000000000000001</v>
          </cell>
          <cell r="S1076">
            <v>1.1000000000000001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</row>
        <row r="1077">
          <cell r="B1077">
            <v>610</v>
          </cell>
          <cell r="C1077">
            <v>11</v>
          </cell>
          <cell r="D1077" t="str">
            <v>Пром. до 750 кВА   ВН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</row>
        <row r="1078">
          <cell r="B1078">
            <v>0</v>
          </cell>
          <cell r="C1078">
            <v>26</v>
          </cell>
          <cell r="D1078" t="str">
            <v>ИП Гусейнов З. Н. о.</v>
          </cell>
          <cell r="E1078">
            <v>1004</v>
          </cell>
          <cell r="F1078">
            <v>1012</v>
          </cell>
          <cell r="G1078">
            <v>0</v>
          </cell>
          <cell r="H1078">
            <v>8</v>
          </cell>
          <cell r="I1078">
            <v>8</v>
          </cell>
          <cell r="J1078">
            <v>8</v>
          </cell>
          <cell r="K1078">
            <v>8</v>
          </cell>
          <cell r="L1078">
            <v>8</v>
          </cell>
          <cell r="M1078">
            <v>8</v>
          </cell>
          <cell r="N1078">
            <v>8</v>
          </cell>
          <cell r="O1078">
            <v>8</v>
          </cell>
          <cell r="P1078">
            <v>8</v>
          </cell>
          <cell r="Q1078">
            <v>8</v>
          </cell>
          <cell r="R1078">
            <v>8</v>
          </cell>
          <cell r="S1078">
            <v>8</v>
          </cell>
          <cell r="T1078">
            <v>24</v>
          </cell>
          <cell r="U1078">
            <v>24</v>
          </cell>
          <cell r="V1078">
            <v>24</v>
          </cell>
          <cell r="W1078">
            <v>24</v>
          </cell>
          <cell r="X1078">
            <v>96</v>
          </cell>
        </row>
        <row r="1079">
          <cell r="B1079">
            <v>615</v>
          </cell>
          <cell r="C1079">
            <v>26</v>
          </cell>
          <cell r="D1079" t="str">
            <v>Непромышленные потребители НН</v>
          </cell>
          <cell r="E1079">
            <v>1007</v>
          </cell>
          <cell r="F1079">
            <v>1004</v>
          </cell>
          <cell r="G1079">
            <v>0</v>
          </cell>
          <cell r="H1079">
            <v>3</v>
          </cell>
          <cell r="I1079">
            <v>3</v>
          </cell>
          <cell r="J1079">
            <v>3</v>
          </cell>
          <cell r="K1079">
            <v>3</v>
          </cell>
          <cell r="L1079">
            <v>3</v>
          </cell>
          <cell r="M1079">
            <v>3</v>
          </cell>
          <cell r="N1079">
            <v>3</v>
          </cell>
          <cell r="O1079">
            <v>3</v>
          </cell>
          <cell r="P1079">
            <v>3</v>
          </cell>
          <cell r="Q1079">
            <v>3</v>
          </cell>
          <cell r="R1079">
            <v>3</v>
          </cell>
          <cell r="S1079">
            <v>3</v>
          </cell>
          <cell r="T1079">
            <v>9</v>
          </cell>
          <cell r="U1079">
            <v>9</v>
          </cell>
          <cell r="V1079">
            <v>9</v>
          </cell>
          <cell r="W1079">
            <v>9</v>
          </cell>
          <cell r="X1079">
            <v>36</v>
          </cell>
        </row>
        <row r="1080">
          <cell r="B1080">
            <v>611</v>
          </cell>
          <cell r="C1080">
            <v>26</v>
          </cell>
          <cell r="D1080" t="str">
            <v>Непромышленные потребители НН</v>
          </cell>
          <cell r="E1080">
            <v>1007</v>
          </cell>
          <cell r="F1080">
            <v>1004</v>
          </cell>
          <cell r="G1080">
            <v>0</v>
          </cell>
          <cell r="H1080">
            <v>3</v>
          </cell>
          <cell r="I1080">
            <v>3</v>
          </cell>
          <cell r="J1080">
            <v>3</v>
          </cell>
          <cell r="K1080">
            <v>3</v>
          </cell>
          <cell r="L1080">
            <v>3</v>
          </cell>
          <cell r="M1080">
            <v>3</v>
          </cell>
          <cell r="N1080">
            <v>3</v>
          </cell>
          <cell r="O1080">
            <v>3</v>
          </cell>
          <cell r="P1080">
            <v>3</v>
          </cell>
          <cell r="Q1080">
            <v>3</v>
          </cell>
          <cell r="R1080">
            <v>3</v>
          </cell>
          <cell r="S1080">
            <v>3</v>
          </cell>
          <cell r="T1080">
            <v>9</v>
          </cell>
          <cell r="U1080">
            <v>9</v>
          </cell>
          <cell r="V1080">
            <v>9</v>
          </cell>
          <cell r="W1080">
            <v>9</v>
          </cell>
          <cell r="X1080">
            <v>36</v>
          </cell>
        </row>
        <row r="1081">
          <cell r="B1081">
            <v>0</v>
          </cell>
          <cell r="C1081">
            <v>27</v>
          </cell>
          <cell r="D1081" t="str">
            <v>ИП Авраменко Р. В.</v>
          </cell>
          <cell r="E1081">
            <v>1007</v>
          </cell>
          <cell r="F1081">
            <v>1012</v>
          </cell>
          <cell r="G1081">
            <v>0</v>
          </cell>
          <cell r="H1081">
            <v>2.2999999999999998</v>
          </cell>
          <cell r="I1081">
            <v>2.2000000000000002</v>
          </cell>
          <cell r="J1081">
            <v>2.1</v>
          </cell>
          <cell r="K1081">
            <v>2</v>
          </cell>
          <cell r="L1081">
            <v>2</v>
          </cell>
          <cell r="M1081">
            <v>2</v>
          </cell>
          <cell r="N1081">
            <v>1.5</v>
          </cell>
          <cell r="O1081">
            <v>1.5</v>
          </cell>
          <cell r="P1081">
            <v>1.5</v>
          </cell>
          <cell r="Q1081">
            <v>2</v>
          </cell>
          <cell r="R1081">
            <v>2.2000000000000002</v>
          </cell>
          <cell r="S1081">
            <v>2.2999999999999998</v>
          </cell>
          <cell r="T1081">
            <v>6.6</v>
          </cell>
          <cell r="U1081">
            <v>6</v>
          </cell>
          <cell r="V1081">
            <v>4.5</v>
          </cell>
          <cell r="W1081">
            <v>6.5</v>
          </cell>
          <cell r="X1081">
            <v>23.6</v>
          </cell>
        </row>
        <row r="1082">
          <cell r="B1082">
            <v>616</v>
          </cell>
          <cell r="C1082">
            <v>26</v>
          </cell>
          <cell r="D1082" t="str">
            <v>Непромышленные потребители НН</v>
          </cell>
          <cell r="E1082">
            <v>1004</v>
          </cell>
          <cell r="F1082">
            <v>1001</v>
          </cell>
          <cell r="G1082">
            <v>0</v>
          </cell>
          <cell r="H1082">
            <v>2.2999999999999998</v>
          </cell>
          <cell r="I1082">
            <v>2.2000000000000002</v>
          </cell>
          <cell r="J1082">
            <v>2.1</v>
          </cell>
          <cell r="K1082">
            <v>2</v>
          </cell>
          <cell r="L1082">
            <v>2</v>
          </cell>
          <cell r="M1082">
            <v>2</v>
          </cell>
          <cell r="N1082">
            <v>1.5</v>
          </cell>
          <cell r="O1082">
            <v>1.5</v>
          </cell>
          <cell r="P1082">
            <v>1.5</v>
          </cell>
          <cell r="Q1082">
            <v>2</v>
          </cell>
          <cell r="R1082">
            <v>2.2000000000000002</v>
          </cell>
          <cell r="S1082">
            <v>2.2999999999999998</v>
          </cell>
          <cell r="T1082">
            <v>6.6</v>
          </cell>
          <cell r="U1082">
            <v>6</v>
          </cell>
          <cell r="V1082">
            <v>4.5</v>
          </cell>
          <cell r="W1082">
            <v>6.5</v>
          </cell>
          <cell r="X1082">
            <v>23.6</v>
          </cell>
        </row>
        <row r="1083">
          <cell r="B1083">
            <v>612</v>
          </cell>
          <cell r="C1083">
            <v>26</v>
          </cell>
          <cell r="D1083" t="str">
            <v>Непромышленные потребители НН</v>
          </cell>
          <cell r="E1083">
            <v>1004</v>
          </cell>
          <cell r="F1083">
            <v>1001</v>
          </cell>
          <cell r="G1083">
            <v>0</v>
          </cell>
          <cell r="H1083">
            <v>2.2999999999999998</v>
          </cell>
          <cell r="I1083">
            <v>2.2000000000000002</v>
          </cell>
          <cell r="J1083">
            <v>2.1</v>
          </cell>
          <cell r="K1083">
            <v>2</v>
          </cell>
          <cell r="L1083">
            <v>2</v>
          </cell>
          <cell r="M1083">
            <v>2</v>
          </cell>
          <cell r="N1083">
            <v>1.5</v>
          </cell>
          <cell r="O1083">
            <v>1.5</v>
          </cell>
          <cell r="P1083">
            <v>1.5</v>
          </cell>
          <cell r="Q1083">
            <v>2</v>
          </cell>
          <cell r="R1083">
            <v>2.2000000000000002</v>
          </cell>
          <cell r="S1083">
            <v>2.2999999999999998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</row>
        <row r="1084">
          <cell r="B1084">
            <v>0</v>
          </cell>
          <cell r="C1084">
            <v>12</v>
          </cell>
          <cell r="D1084" t="str">
            <v>ИП Ибрагимхалилова Г.И.</v>
          </cell>
          <cell r="E1084">
            <v>0</v>
          </cell>
          <cell r="F1084">
            <v>0</v>
          </cell>
          <cell r="G1084">
            <v>0</v>
          </cell>
          <cell r="H1084">
            <v>2.1</v>
          </cell>
          <cell r="I1084">
            <v>2.1</v>
          </cell>
          <cell r="J1084">
            <v>2.1</v>
          </cell>
          <cell r="K1084">
            <v>2.1</v>
          </cell>
          <cell r="L1084">
            <v>2.1</v>
          </cell>
          <cell r="M1084">
            <v>1.5</v>
          </cell>
          <cell r="N1084">
            <v>1.5</v>
          </cell>
          <cell r="O1084">
            <v>1.5</v>
          </cell>
          <cell r="P1084">
            <v>2.1</v>
          </cell>
          <cell r="Q1084">
            <v>2.1</v>
          </cell>
          <cell r="R1084">
            <v>2.1</v>
          </cell>
          <cell r="S1084">
            <v>2.1</v>
          </cell>
          <cell r="T1084">
            <v>6.3000000000000007</v>
          </cell>
          <cell r="U1084">
            <v>5.7</v>
          </cell>
          <cell r="V1084">
            <v>5.0999999999999996</v>
          </cell>
          <cell r="W1084">
            <v>6.3000000000000007</v>
          </cell>
          <cell r="X1084">
            <v>23.400000000000006</v>
          </cell>
        </row>
        <row r="1085">
          <cell r="B1085">
            <v>617</v>
          </cell>
          <cell r="C1085">
            <v>11</v>
          </cell>
          <cell r="D1085" t="str">
            <v>Пром. до 750 кВА   ВН</v>
          </cell>
          <cell r="E1085">
            <v>0</v>
          </cell>
          <cell r="F1085">
            <v>0</v>
          </cell>
          <cell r="G1085">
            <v>0</v>
          </cell>
          <cell r="H1085">
            <v>2.1</v>
          </cell>
          <cell r="I1085">
            <v>2.1</v>
          </cell>
          <cell r="J1085">
            <v>2.1</v>
          </cell>
          <cell r="K1085">
            <v>2.1</v>
          </cell>
          <cell r="L1085">
            <v>2.1</v>
          </cell>
          <cell r="M1085">
            <v>1.5</v>
          </cell>
          <cell r="N1085">
            <v>1.5</v>
          </cell>
          <cell r="O1085">
            <v>1.5</v>
          </cell>
          <cell r="P1085">
            <v>2.1</v>
          </cell>
          <cell r="Q1085">
            <v>2.1</v>
          </cell>
          <cell r="R1085">
            <v>2.1</v>
          </cell>
          <cell r="S1085">
            <v>2.1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</row>
        <row r="1086">
          <cell r="B1086">
            <v>613</v>
          </cell>
          <cell r="C1086">
            <v>11</v>
          </cell>
          <cell r="D1086" t="str">
            <v>Пром. до 750 кВА   ВН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</row>
        <row r="1087">
          <cell r="B1087">
            <v>0</v>
          </cell>
          <cell r="C1087">
            <v>26</v>
          </cell>
          <cell r="D1087" t="str">
            <v>Новый Абонент</v>
          </cell>
          <cell r="E1087">
            <v>1014</v>
          </cell>
          <cell r="F1087">
            <v>1001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</row>
        <row r="1088">
          <cell r="B1088">
            <v>618</v>
          </cell>
          <cell r="C1088">
            <v>26</v>
          </cell>
          <cell r="D1088" t="str">
            <v>Непромышленные потребители НН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</row>
        <row r="1089">
          <cell r="B1089">
            <v>614</v>
          </cell>
          <cell r="C1089">
            <v>26</v>
          </cell>
          <cell r="D1089" t="str">
            <v>Непромышленные потребители НН</v>
          </cell>
          <cell r="E1089">
            <v>0</v>
          </cell>
          <cell r="F1089">
            <v>0</v>
          </cell>
          <cell r="G1089">
            <v>0</v>
          </cell>
          <cell r="H1089">
            <v>0.3</v>
          </cell>
          <cell r="I1089">
            <v>0.3</v>
          </cell>
          <cell r="J1089">
            <v>0.3</v>
          </cell>
          <cell r="K1089">
            <v>0.3</v>
          </cell>
          <cell r="L1089">
            <v>0.3</v>
          </cell>
          <cell r="M1089">
            <v>0.3</v>
          </cell>
          <cell r="N1089">
            <v>0.3</v>
          </cell>
          <cell r="O1089">
            <v>0.3</v>
          </cell>
          <cell r="P1089">
            <v>0.3</v>
          </cell>
          <cell r="Q1089">
            <v>0.3</v>
          </cell>
          <cell r="R1089">
            <v>0.3</v>
          </cell>
          <cell r="S1089">
            <v>0.3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</row>
        <row r="1090">
          <cell r="B1090">
            <v>0</v>
          </cell>
          <cell r="C1090">
            <v>12</v>
          </cell>
          <cell r="D1090" t="str">
            <v>ИП Штепенко Л.А.</v>
          </cell>
          <cell r="E1090">
            <v>0</v>
          </cell>
          <cell r="F1090">
            <v>0</v>
          </cell>
          <cell r="G1090">
            <v>0</v>
          </cell>
          <cell r="H1090">
            <v>0.3</v>
          </cell>
          <cell r="I1090">
            <v>0.3</v>
          </cell>
          <cell r="J1090">
            <v>0.3</v>
          </cell>
          <cell r="K1090">
            <v>0.3</v>
          </cell>
          <cell r="L1090">
            <v>0.3</v>
          </cell>
          <cell r="M1090">
            <v>0.3</v>
          </cell>
          <cell r="N1090">
            <v>0.3</v>
          </cell>
          <cell r="O1090">
            <v>0.3</v>
          </cell>
          <cell r="P1090">
            <v>0.3</v>
          </cell>
          <cell r="Q1090">
            <v>0.3</v>
          </cell>
          <cell r="R1090">
            <v>0.3</v>
          </cell>
          <cell r="S1090">
            <v>0.3</v>
          </cell>
          <cell r="T1090">
            <v>0.89999999999999991</v>
          </cell>
          <cell r="U1090">
            <v>0.89999999999999991</v>
          </cell>
          <cell r="V1090">
            <v>0.89999999999999991</v>
          </cell>
          <cell r="W1090">
            <v>0.89999999999999991</v>
          </cell>
          <cell r="X1090">
            <v>3.5999999999999992</v>
          </cell>
        </row>
        <row r="1091">
          <cell r="B1091">
            <v>619</v>
          </cell>
          <cell r="C1091">
            <v>26</v>
          </cell>
          <cell r="D1091" t="str">
            <v>Непромышленные потребители НН</v>
          </cell>
          <cell r="E1091">
            <v>1007</v>
          </cell>
          <cell r="F1091">
            <v>1004</v>
          </cell>
          <cell r="G1091">
            <v>1001</v>
          </cell>
          <cell r="H1091">
            <v>0.3</v>
          </cell>
          <cell r="I1091">
            <v>0.3</v>
          </cell>
          <cell r="J1091">
            <v>0.3</v>
          </cell>
          <cell r="K1091">
            <v>0.3</v>
          </cell>
          <cell r="L1091">
            <v>0.3</v>
          </cell>
          <cell r="M1091">
            <v>0.3</v>
          </cell>
          <cell r="N1091">
            <v>0.3</v>
          </cell>
          <cell r="O1091">
            <v>0.3</v>
          </cell>
          <cell r="P1091">
            <v>0.3</v>
          </cell>
          <cell r="Q1091">
            <v>0.3</v>
          </cell>
          <cell r="R1091">
            <v>0.3</v>
          </cell>
          <cell r="S1091">
            <v>0.3</v>
          </cell>
          <cell r="T1091">
            <v>0.89999999999999991</v>
          </cell>
          <cell r="U1091">
            <v>0.89999999999999991</v>
          </cell>
          <cell r="V1091">
            <v>0.89999999999999991</v>
          </cell>
          <cell r="W1091">
            <v>0.89999999999999991</v>
          </cell>
          <cell r="X1091">
            <v>3.5999999999999992</v>
          </cell>
        </row>
        <row r="1092">
          <cell r="B1092">
            <v>615</v>
          </cell>
          <cell r="C1092">
            <v>26</v>
          </cell>
          <cell r="D1092" t="str">
            <v>Непромышленные потребители НН</v>
          </cell>
          <cell r="E1092">
            <v>1007</v>
          </cell>
          <cell r="F1092">
            <v>1004</v>
          </cell>
          <cell r="G1092">
            <v>1001</v>
          </cell>
          <cell r="H1092">
            <v>0.3</v>
          </cell>
          <cell r="I1092">
            <v>0.3</v>
          </cell>
          <cell r="J1092">
            <v>0.3</v>
          </cell>
          <cell r="K1092">
            <v>0.3</v>
          </cell>
          <cell r="L1092">
            <v>0.3</v>
          </cell>
          <cell r="M1092">
            <v>0.3</v>
          </cell>
          <cell r="N1092">
            <v>0.3</v>
          </cell>
          <cell r="O1092">
            <v>0.3</v>
          </cell>
          <cell r="P1092">
            <v>0.3</v>
          </cell>
          <cell r="Q1092">
            <v>0.3</v>
          </cell>
          <cell r="R1092">
            <v>0.3</v>
          </cell>
          <cell r="S1092">
            <v>0.3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</row>
        <row r="1093">
          <cell r="B1093">
            <v>0</v>
          </cell>
          <cell r="C1093">
            <v>12</v>
          </cell>
          <cell r="D1093" t="str">
            <v>ГСТ "Виктор"</v>
          </cell>
          <cell r="E1093">
            <v>0</v>
          </cell>
          <cell r="F1093">
            <v>0</v>
          </cell>
          <cell r="G1093">
            <v>0</v>
          </cell>
          <cell r="H1093">
            <v>3.5</v>
          </cell>
          <cell r="I1093">
            <v>3.5</v>
          </cell>
          <cell r="J1093">
            <v>3.5</v>
          </cell>
          <cell r="K1093">
            <v>3</v>
          </cell>
          <cell r="L1093">
            <v>3</v>
          </cell>
          <cell r="M1093">
            <v>2.5</v>
          </cell>
          <cell r="N1093">
            <v>2.5</v>
          </cell>
          <cell r="O1093">
            <v>2.5</v>
          </cell>
          <cell r="P1093">
            <v>3</v>
          </cell>
          <cell r="Q1093">
            <v>3.5</v>
          </cell>
          <cell r="R1093">
            <v>3.5</v>
          </cell>
          <cell r="S1093">
            <v>3.5</v>
          </cell>
          <cell r="T1093">
            <v>10.5</v>
          </cell>
          <cell r="U1093">
            <v>8.5</v>
          </cell>
          <cell r="V1093">
            <v>8</v>
          </cell>
          <cell r="W1093">
            <v>10.5</v>
          </cell>
          <cell r="X1093">
            <v>37.5</v>
          </cell>
        </row>
        <row r="1094">
          <cell r="B1094">
            <v>620</v>
          </cell>
          <cell r="C1094">
            <v>135</v>
          </cell>
          <cell r="D1094" t="str">
            <v>Потреб. прирав. к населению (скидка 12% согл. решения РЭК № 200) СН2</v>
          </cell>
          <cell r="E1094">
            <v>1007</v>
          </cell>
          <cell r="F1094">
            <v>0</v>
          </cell>
          <cell r="G1094">
            <v>0</v>
          </cell>
          <cell r="H1094">
            <v>3.5</v>
          </cell>
          <cell r="I1094">
            <v>3.5</v>
          </cell>
          <cell r="J1094">
            <v>3.5</v>
          </cell>
          <cell r="K1094">
            <v>3</v>
          </cell>
          <cell r="L1094">
            <v>3</v>
          </cell>
          <cell r="M1094">
            <v>2.5</v>
          </cell>
          <cell r="N1094">
            <v>2.5</v>
          </cell>
          <cell r="O1094">
            <v>2.5</v>
          </cell>
          <cell r="P1094">
            <v>3</v>
          </cell>
          <cell r="Q1094">
            <v>3.5</v>
          </cell>
          <cell r="R1094">
            <v>3.5</v>
          </cell>
          <cell r="S1094">
            <v>3.5</v>
          </cell>
          <cell r="T1094">
            <v>10.5</v>
          </cell>
          <cell r="U1094">
            <v>8.5</v>
          </cell>
          <cell r="V1094">
            <v>8</v>
          </cell>
          <cell r="W1094">
            <v>10.5</v>
          </cell>
          <cell r="X1094">
            <v>37.5</v>
          </cell>
        </row>
        <row r="1095">
          <cell r="B1095">
            <v>616</v>
          </cell>
          <cell r="C1095">
            <v>135</v>
          </cell>
          <cell r="D1095" t="str">
            <v>Потреб. прирав. к населению (скидка 12% согл. решения РЭК № 200) СН2</v>
          </cell>
          <cell r="E1095">
            <v>1007</v>
          </cell>
          <cell r="F1095">
            <v>0</v>
          </cell>
          <cell r="G1095">
            <v>0</v>
          </cell>
          <cell r="H1095">
            <v>3.5</v>
          </cell>
          <cell r="I1095">
            <v>3.5</v>
          </cell>
          <cell r="J1095">
            <v>3.5</v>
          </cell>
          <cell r="K1095">
            <v>3</v>
          </cell>
          <cell r="L1095">
            <v>3</v>
          </cell>
          <cell r="M1095">
            <v>2.5</v>
          </cell>
          <cell r="N1095">
            <v>2.5</v>
          </cell>
          <cell r="O1095">
            <v>2.5</v>
          </cell>
          <cell r="P1095">
            <v>3</v>
          </cell>
          <cell r="Q1095">
            <v>3.5</v>
          </cell>
          <cell r="R1095">
            <v>3.5</v>
          </cell>
          <cell r="S1095">
            <v>3.5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</row>
        <row r="1096">
          <cell r="B1096">
            <v>0</v>
          </cell>
          <cell r="C1096">
            <v>12</v>
          </cell>
          <cell r="D1096" t="str">
            <v>Новый Абонент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</row>
        <row r="1097">
          <cell r="B1097">
            <v>621</v>
          </cell>
          <cell r="C1097">
            <v>26</v>
          </cell>
          <cell r="D1097" t="str">
            <v>Непромышленные потребители НН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</row>
        <row r="1098">
          <cell r="B1098">
            <v>617</v>
          </cell>
          <cell r="C1098">
            <v>26</v>
          </cell>
          <cell r="D1098" t="str">
            <v>Непромышленные потребители НН</v>
          </cell>
          <cell r="E1098">
            <v>0</v>
          </cell>
          <cell r="F1098">
            <v>0</v>
          </cell>
          <cell r="G1098">
            <v>0</v>
          </cell>
          <cell r="H1098">
            <v>8.5</v>
          </cell>
          <cell r="I1098">
            <v>8.5</v>
          </cell>
          <cell r="J1098">
            <v>6.5</v>
          </cell>
          <cell r="K1098">
            <v>5</v>
          </cell>
          <cell r="L1098">
            <v>3.5</v>
          </cell>
          <cell r="M1098">
            <v>3.5</v>
          </cell>
          <cell r="N1098">
            <v>5.7</v>
          </cell>
          <cell r="O1098">
            <v>3.5</v>
          </cell>
          <cell r="P1098">
            <v>3.5</v>
          </cell>
          <cell r="Q1098">
            <v>5.0999999999999996</v>
          </cell>
          <cell r="R1098">
            <v>6</v>
          </cell>
          <cell r="S1098">
            <v>9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</row>
        <row r="1099">
          <cell r="B1099">
            <v>0</v>
          </cell>
          <cell r="C1099">
            <v>12</v>
          </cell>
          <cell r="D1099" t="str">
            <v>ИП Павлюк М. В.</v>
          </cell>
          <cell r="E1099">
            <v>0</v>
          </cell>
          <cell r="F1099">
            <v>0</v>
          </cell>
          <cell r="G1099">
            <v>0</v>
          </cell>
          <cell r="H1099">
            <v>53.800000000000004</v>
          </cell>
          <cell r="I1099">
            <v>55.300000000000004</v>
          </cell>
          <cell r="J1099">
            <v>52.2</v>
          </cell>
          <cell r="K1099">
            <v>46.4</v>
          </cell>
          <cell r="L1099">
            <v>43.7</v>
          </cell>
          <cell r="M1099">
            <v>44.6</v>
          </cell>
          <cell r="N1099">
            <v>60.800000000000011</v>
          </cell>
          <cell r="O1099">
            <v>54.2</v>
          </cell>
          <cell r="P1099">
            <v>50.5</v>
          </cell>
          <cell r="Q1099">
            <v>54.6</v>
          </cell>
          <cell r="R1099">
            <v>56.4</v>
          </cell>
          <cell r="S1099">
            <v>59</v>
          </cell>
          <cell r="T1099">
            <v>161.30000000000001</v>
          </cell>
          <cell r="U1099">
            <v>134.69999999999999</v>
          </cell>
          <cell r="V1099">
            <v>165.5</v>
          </cell>
          <cell r="W1099">
            <v>170</v>
          </cell>
          <cell r="X1099">
            <v>631.5</v>
          </cell>
        </row>
        <row r="1100">
          <cell r="B1100">
            <v>622</v>
          </cell>
          <cell r="C1100">
            <v>23</v>
          </cell>
          <cell r="D1100" t="str">
            <v>Непромышленные потребители СН2</v>
          </cell>
          <cell r="E1100">
            <v>1004</v>
          </cell>
          <cell r="F1100">
            <v>0</v>
          </cell>
          <cell r="G1100">
            <v>0</v>
          </cell>
          <cell r="H1100">
            <v>8.5</v>
          </cell>
          <cell r="I1100">
            <v>8.5</v>
          </cell>
          <cell r="J1100">
            <v>6.5</v>
          </cell>
          <cell r="K1100">
            <v>5</v>
          </cell>
          <cell r="L1100">
            <v>3.5</v>
          </cell>
          <cell r="M1100">
            <v>3.5</v>
          </cell>
          <cell r="N1100">
            <v>5.7</v>
          </cell>
          <cell r="O1100">
            <v>3.5</v>
          </cell>
          <cell r="P1100">
            <v>3.5</v>
          </cell>
          <cell r="Q1100">
            <v>5.0999999999999996</v>
          </cell>
          <cell r="R1100">
            <v>6</v>
          </cell>
          <cell r="S1100">
            <v>9</v>
          </cell>
          <cell r="T1100">
            <v>23.5</v>
          </cell>
          <cell r="U1100">
            <v>12</v>
          </cell>
          <cell r="V1100">
            <v>12.7</v>
          </cell>
          <cell r="W1100">
            <v>20.100000000000001</v>
          </cell>
          <cell r="X1100">
            <v>68.300000000000011</v>
          </cell>
        </row>
        <row r="1101">
          <cell r="B1101">
            <v>618</v>
          </cell>
          <cell r="C1101">
            <v>23</v>
          </cell>
          <cell r="D1101" t="str">
            <v>Непромышленные потребители СН2</v>
          </cell>
          <cell r="E1101">
            <v>1004</v>
          </cell>
          <cell r="F1101">
            <v>0</v>
          </cell>
          <cell r="G1101">
            <v>0</v>
          </cell>
          <cell r="H1101">
            <v>8.5</v>
          </cell>
          <cell r="I1101">
            <v>8.5</v>
          </cell>
          <cell r="J1101">
            <v>6.5</v>
          </cell>
          <cell r="K1101">
            <v>5</v>
          </cell>
          <cell r="L1101">
            <v>3.5</v>
          </cell>
          <cell r="M1101">
            <v>3.5</v>
          </cell>
          <cell r="N1101">
            <v>5.7</v>
          </cell>
          <cell r="O1101">
            <v>3.5</v>
          </cell>
          <cell r="P1101">
            <v>3.5</v>
          </cell>
          <cell r="Q1101">
            <v>5.0999999999999996</v>
          </cell>
          <cell r="R1101">
            <v>6</v>
          </cell>
          <cell r="S1101">
            <v>9</v>
          </cell>
          <cell r="T1101">
            <v>23.5</v>
          </cell>
          <cell r="U1101">
            <v>12</v>
          </cell>
          <cell r="V1101">
            <v>12.7</v>
          </cell>
          <cell r="W1101">
            <v>20.100000000000001</v>
          </cell>
          <cell r="X1101">
            <v>68.300000000000011</v>
          </cell>
        </row>
        <row r="1102">
          <cell r="B1102">
            <v>615</v>
          </cell>
          <cell r="C1102">
            <v>24</v>
          </cell>
          <cell r="D1102" t="str">
            <v>Непромышленные потребители СН2</v>
          </cell>
          <cell r="E1102">
            <v>1007</v>
          </cell>
          <cell r="F1102">
            <v>0</v>
          </cell>
          <cell r="G1102">
            <v>0</v>
          </cell>
          <cell r="H1102">
            <v>7.7</v>
          </cell>
          <cell r="I1102">
            <v>7.6</v>
          </cell>
          <cell r="J1102">
            <v>7</v>
          </cell>
          <cell r="K1102">
            <v>8</v>
          </cell>
          <cell r="L1102">
            <v>7.7</v>
          </cell>
          <cell r="M1102">
            <v>7.5</v>
          </cell>
          <cell r="N1102">
            <v>11</v>
          </cell>
          <cell r="O1102">
            <v>12.7</v>
          </cell>
          <cell r="P1102">
            <v>10</v>
          </cell>
          <cell r="Q1102">
            <v>8.8000000000000007</v>
          </cell>
          <cell r="R1102">
            <v>8.9</v>
          </cell>
          <cell r="S1102">
            <v>9</v>
          </cell>
          <cell r="T1102">
            <v>22.3</v>
          </cell>
          <cell r="U1102">
            <v>23.2</v>
          </cell>
          <cell r="V1102">
            <v>33.700000000000003</v>
          </cell>
          <cell r="W1102">
            <v>26.700000000000003</v>
          </cell>
          <cell r="X1102">
            <v>105.9</v>
          </cell>
        </row>
        <row r="1103">
          <cell r="B1103">
            <v>623</v>
          </cell>
          <cell r="C1103">
            <v>25</v>
          </cell>
          <cell r="D1103" t="str">
            <v>Непромышленные потребители СН2</v>
          </cell>
          <cell r="E1103">
            <v>1007</v>
          </cell>
          <cell r="F1103">
            <v>1004</v>
          </cell>
          <cell r="G1103">
            <v>0</v>
          </cell>
          <cell r="H1103">
            <v>31</v>
          </cell>
          <cell r="I1103">
            <v>32.6</v>
          </cell>
          <cell r="J1103">
            <v>33.5</v>
          </cell>
          <cell r="K1103">
            <v>29</v>
          </cell>
          <cell r="L1103">
            <v>28</v>
          </cell>
          <cell r="M1103">
            <v>29</v>
          </cell>
          <cell r="N1103">
            <v>38.700000000000003</v>
          </cell>
          <cell r="O1103">
            <v>32.5</v>
          </cell>
          <cell r="P1103">
            <v>33</v>
          </cell>
          <cell r="Q1103">
            <v>36.6</v>
          </cell>
          <cell r="R1103">
            <v>37</v>
          </cell>
          <cell r="S1103">
            <v>36</v>
          </cell>
          <cell r="T1103">
            <v>97.1</v>
          </cell>
          <cell r="U1103">
            <v>86</v>
          </cell>
          <cell r="V1103">
            <v>104.2</v>
          </cell>
          <cell r="W1103">
            <v>109.6</v>
          </cell>
          <cell r="X1103">
            <v>396.90000000000003</v>
          </cell>
        </row>
        <row r="1104">
          <cell r="B1104">
            <v>619</v>
          </cell>
          <cell r="C1104">
            <v>27</v>
          </cell>
          <cell r="D1104" t="str">
            <v>Непромышленные потребители НН</v>
          </cell>
          <cell r="E1104">
            <v>1007</v>
          </cell>
          <cell r="F1104">
            <v>1004</v>
          </cell>
          <cell r="G1104">
            <v>0</v>
          </cell>
          <cell r="H1104">
            <v>5.7</v>
          </cell>
          <cell r="I1104">
            <v>5.7</v>
          </cell>
          <cell r="J1104">
            <v>4.5</v>
          </cell>
          <cell r="K1104">
            <v>3.6</v>
          </cell>
          <cell r="L1104">
            <v>3.8</v>
          </cell>
          <cell r="M1104">
            <v>3.9</v>
          </cell>
          <cell r="N1104">
            <v>4.7</v>
          </cell>
          <cell r="O1104">
            <v>4</v>
          </cell>
          <cell r="P1104">
            <v>3</v>
          </cell>
          <cell r="Q1104">
            <v>3.1</v>
          </cell>
          <cell r="R1104">
            <v>3.5</v>
          </cell>
          <cell r="S1104">
            <v>4</v>
          </cell>
          <cell r="T1104">
            <v>15.9</v>
          </cell>
          <cell r="U1104">
            <v>11.3</v>
          </cell>
          <cell r="V1104">
            <v>11.7</v>
          </cell>
          <cell r="W1104">
            <v>10.6</v>
          </cell>
          <cell r="X1104">
            <v>10.9</v>
          </cell>
        </row>
        <row r="1105">
          <cell r="B1105">
            <v>0</v>
          </cell>
          <cell r="C1105">
            <v>26</v>
          </cell>
          <cell r="D1105" t="str">
            <v>ИП Гамидов Р.Ш.о.</v>
          </cell>
          <cell r="E1105">
            <v>1004</v>
          </cell>
          <cell r="F1105">
            <v>1001</v>
          </cell>
          <cell r="G1105">
            <v>0</v>
          </cell>
          <cell r="H1105">
            <v>5</v>
          </cell>
          <cell r="I1105">
            <v>5</v>
          </cell>
          <cell r="J1105">
            <v>5</v>
          </cell>
          <cell r="K1105">
            <v>5</v>
          </cell>
          <cell r="L1105">
            <v>4</v>
          </cell>
          <cell r="M1105">
            <v>2.5</v>
          </cell>
          <cell r="N1105">
            <v>2.5</v>
          </cell>
          <cell r="O1105">
            <v>2.5</v>
          </cell>
          <cell r="P1105">
            <v>4</v>
          </cell>
          <cell r="Q1105">
            <v>5</v>
          </cell>
          <cell r="R1105">
            <v>5</v>
          </cell>
          <cell r="S1105">
            <v>5</v>
          </cell>
          <cell r="T1105">
            <v>15</v>
          </cell>
          <cell r="U1105">
            <v>11.5</v>
          </cell>
          <cell r="V1105">
            <v>9</v>
          </cell>
          <cell r="W1105">
            <v>15</v>
          </cell>
          <cell r="X1105">
            <v>50.5</v>
          </cell>
        </row>
        <row r="1106">
          <cell r="B1106">
            <v>623</v>
          </cell>
          <cell r="C1106">
            <v>26</v>
          </cell>
          <cell r="D1106" t="str">
            <v>Непромышленные потребители НН</v>
          </cell>
          <cell r="E1106">
            <v>1007</v>
          </cell>
          <cell r="F1106">
            <v>0</v>
          </cell>
          <cell r="G1106">
            <v>0</v>
          </cell>
          <cell r="H1106">
            <v>5</v>
          </cell>
          <cell r="I1106">
            <v>5</v>
          </cell>
          <cell r="J1106">
            <v>5</v>
          </cell>
          <cell r="K1106">
            <v>5</v>
          </cell>
          <cell r="L1106">
            <v>4</v>
          </cell>
          <cell r="M1106">
            <v>2.5</v>
          </cell>
          <cell r="N1106">
            <v>2.5</v>
          </cell>
          <cell r="O1106">
            <v>2.5</v>
          </cell>
          <cell r="P1106">
            <v>4</v>
          </cell>
          <cell r="Q1106">
            <v>5</v>
          </cell>
          <cell r="R1106">
            <v>5</v>
          </cell>
          <cell r="S1106">
            <v>5</v>
          </cell>
          <cell r="T1106">
            <v>15</v>
          </cell>
          <cell r="U1106">
            <v>11.5</v>
          </cell>
          <cell r="V1106">
            <v>9</v>
          </cell>
          <cell r="W1106">
            <v>15</v>
          </cell>
          <cell r="X1106">
            <v>50.5</v>
          </cell>
        </row>
        <row r="1107">
          <cell r="B1107">
            <v>620</v>
          </cell>
          <cell r="C1107">
            <v>26</v>
          </cell>
          <cell r="D1107" t="str">
            <v>Непромышленные потребители НН</v>
          </cell>
          <cell r="E1107">
            <v>1007</v>
          </cell>
          <cell r="F1107">
            <v>0</v>
          </cell>
          <cell r="G1107">
            <v>0</v>
          </cell>
          <cell r="H1107">
            <v>5</v>
          </cell>
          <cell r="I1107">
            <v>5</v>
          </cell>
          <cell r="J1107">
            <v>5</v>
          </cell>
          <cell r="K1107">
            <v>5</v>
          </cell>
          <cell r="L1107">
            <v>4</v>
          </cell>
          <cell r="M1107">
            <v>2.5</v>
          </cell>
          <cell r="N1107">
            <v>2.5</v>
          </cell>
          <cell r="O1107">
            <v>2.5</v>
          </cell>
          <cell r="P1107">
            <v>4</v>
          </cell>
          <cell r="Q1107">
            <v>5</v>
          </cell>
          <cell r="R1107">
            <v>5</v>
          </cell>
          <cell r="S1107">
            <v>5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</row>
        <row r="1108">
          <cell r="B1108">
            <v>0</v>
          </cell>
          <cell r="C1108">
            <v>27</v>
          </cell>
          <cell r="D1108" t="str">
            <v>ИП Шахгулиев Т. К.о.</v>
          </cell>
          <cell r="E1108">
            <v>0</v>
          </cell>
          <cell r="F1108">
            <v>0</v>
          </cell>
          <cell r="G1108">
            <v>0</v>
          </cell>
          <cell r="H1108">
            <v>5</v>
          </cell>
          <cell r="I1108">
            <v>5</v>
          </cell>
          <cell r="J1108">
            <v>5</v>
          </cell>
          <cell r="K1108">
            <v>5</v>
          </cell>
          <cell r="L1108">
            <v>4</v>
          </cell>
          <cell r="M1108">
            <v>2.5</v>
          </cell>
          <cell r="N1108">
            <v>2.5</v>
          </cell>
          <cell r="O1108">
            <v>2.5</v>
          </cell>
          <cell r="P1108">
            <v>4</v>
          </cell>
          <cell r="Q1108">
            <v>5</v>
          </cell>
          <cell r="R1108">
            <v>5</v>
          </cell>
          <cell r="S1108">
            <v>5</v>
          </cell>
          <cell r="T1108">
            <v>15</v>
          </cell>
          <cell r="U1108">
            <v>11.5</v>
          </cell>
          <cell r="V1108">
            <v>9</v>
          </cell>
          <cell r="W1108">
            <v>15</v>
          </cell>
          <cell r="X1108">
            <v>50.5</v>
          </cell>
        </row>
        <row r="1109">
          <cell r="B1109">
            <v>624</v>
          </cell>
          <cell r="C1109">
            <v>26</v>
          </cell>
          <cell r="D1109" t="str">
            <v>Непромышленные потребители НН</v>
          </cell>
          <cell r="E1109">
            <v>1007</v>
          </cell>
          <cell r="F1109">
            <v>0</v>
          </cell>
          <cell r="G1109">
            <v>0</v>
          </cell>
          <cell r="H1109">
            <v>5</v>
          </cell>
          <cell r="I1109">
            <v>5</v>
          </cell>
          <cell r="J1109">
            <v>5</v>
          </cell>
          <cell r="K1109">
            <v>5</v>
          </cell>
          <cell r="L1109">
            <v>4</v>
          </cell>
          <cell r="M1109">
            <v>2.5</v>
          </cell>
          <cell r="N1109">
            <v>2.5</v>
          </cell>
          <cell r="O1109">
            <v>2.5</v>
          </cell>
          <cell r="P1109">
            <v>4</v>
          </cell>
          <cell r="Q1109">
            <v>5</v>
          </cell>
          <cell r="R1109">
            <v>5</v>
          </cell>
          <cell r="S1109">
            <v>5</v>
          </cell>
          <cell r="T1109">
            <v>15</v>
          </cell>
          <cell r="U1109">
            <v>11.5</v>
          </cell>
          <cell r="V1109">
            <v>9</v>
          </cell>
          <cell r="W1109">
            <v>15</v>
          </cell>
          <cell r="X1109">
            <v>50.5</v>
          </cell>
        </row>
        <row r="1110">
          <cell r="B1110">
            <v>621</v>
          </cell>
          <cell r="C1110">
            <v>26</v>
          </cell>
          <cell r="D1110" t="str">
            <v>Непромышленные потребители НН</v>
          </cell>
          <cell r="E1110">
            <v>1007</v>
          </cell>
          <cell r="F1110">
            <v>0</v>
          </cell>
          <cell r="G1110">
            <v>0</v>
          </cell>
          <cell r="H1110">
            <v>5</v>
          </cell>
          <cell r="I1110">
            <v>5</v>
          </cell>
          <cell r="J1110">
            <v>5</v>
          </cell>
          <cell r="K1110">
            <v>5</v>
          </cell>
          <cell r="L1110">
            <v>4</v>
          </cell>
          <cell r="M1110">
            <v>2.5</v>
          </cell>
          <cell r="N1110">
            <v>2.5</v>
          </cell>
          <cell r="O1110">
            <v>2.5</v>
          </cell>
          <cell r="P1110">
            <v>4</v>
          </cell>
          <cell r="Q1110">
            <v>5</v>
          </cell>
          <cell r="R1110">
            <v>5</v>
          </cell>
          <cell r="S1110">
            <v>5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</row>
        <row r="1111">
          <cell r="B1111">
            <v>0</v>
          </cell>
          <cell r="C1111">
            <v>12</v>
          </cell>
          <cell r="D1111" t="str">
            <v>Прохоров С М</v>
          </cell>
          <cell r="E1111">
            <v>0</v>
          </cell>
          <cell r="F1111">
            <v>0</v>
          </cell>
          <cell r="G1111">
            <v>0</v>
          </cell>
          <cell r="H1111">
            <v>1.2</v>
          </cell>
          <cell r="I1111">
            <v>1.2</v>
          </cell>
          <cell r="J1111">
            <v>1.3</v>
          </cell>
          <cell r="K1111">
            <v>1.3</v>
          </cell>
          <cell r="L1111">
            <v>1.3</v>
          </cell>
          <cell r="M1111">
            <v>1.3</v>
          </cell>
          <cell r="N1111">
            <v>1.3</v>
          </cell>
          <cell r="O1111">
            <v>1.3</v>
          </cell>
          <cell r="P1111">
            <v>1.3</v>
          </cell>
          <cell r="Q1111">
            <v>1.3</v>
          </cell>
          <cell r="R1111">
            <v>1.2</v>
          </cell>
          <cell r="S1111">
            <v>1.2</v>
          </cell>
          <cell r="T1111">
            <v>3.7</v>
          </cell>
          <cell r="U1111">
            <v>3.9000000000000004</v>
          </cell>
          <cell r="V1111">
            <v>3.9000000000000004</v>
          </cell>
          <cell r="W1111">
            <v>3.7</v>
          </cell>
          <cell r="X1111">
            <v>15.200000000000001</v>
          </cell>
        </row>
        <row r="1112">
          <cell r="B1112">
            <v>625</v>
          </cell>
          <cell r="C1112">
            <v>26</v>
          </cell>
          <cell r="D1112" t="str">
            <v>Непромышленные потребители НН</v>
          </cell>
          <cell r="E1112">
            <v>1004</v>
          </cell>
          <cell r="F1112">
            <v>1001</v>
          </cell>
          <cell r="G1112">
            <v>0</v>
          </cell>
          <cell r="H1112">
            <v>1.2</v>
          </cell>
          <cell r="I1112">
            <v>1.2</v>
          </cell>
          <cell r="J1112">
            <v>1.3</v>
          </cell>
          <cell r="K1112">
            <v>1.3</v>
          </cell>
          <cell r="L1112">
            <v>1.3</v>
          </cell>
          <cell r="M1112">
            <v>1.3</v>
          </cell>
          <cell r="N1112">
            <v>1.3</v>
          </cell>
          <cell r="O1112">
            <v>1.3</v>
          </cell>
          <cell r="P1112">
            <v>1.3</v>
          </cell>
          <cell r="Q1112">
            <v>1.3</v>
          </cell>
          <cell r="R1112">
            <v>1.2</v>
          </cell>
          <cell r="S1112">
            <v>1.2</v>
          </cell>
          <cell r="T1112">
            <v>3.7</v>
          </cell>
          <cell r="U1112">
            <v>3.9000000000000004</v>
          </cell>
          <cell r="V1112">
            <v>3.9000000000000004</v>
          </cell>
          <cell r="W1112">
            <v>3.7</v>
          </cell>
          <cell r="X1112">
            <v>15.200000000000001</v>
          </cell>
        </row>
        <row r="1113">
          <cell r="B1113">
            <v>622</v>
          </cell>
          <cell r="C1113">
            <v>26</v>
          </cell>
          <cell r="D1113" t="str">
            <v>Непромышленные потребители НН</v>
          </cell>
          <cell r="E1113">
            <v>1004</v>
          </cell>
          <cell r="F1113">
            <v>1001</v>
          </cell>
          <cell r="G1113">
            <v>0</v>
          </cell>
          <cell r="H1113">
            <v>1.2</v>
          </cell>
          <cell r="I1113">
            <v>1.2</v>
          </cell>
          <cell r="J1113">
            <v>1.3</v>
          </cell>
          <cell r="K1113">
            <v>1.3</v>
          </cell>
          <cell r="L1113">
            <v>1.3</v>
          </cell>
          <cell r="M1113">
            <v>1.3</v>
          </cell>
          <cell r="N1113">
            <v>1.3</v>
          </cell>
          <cell r="O1113">
            <v>1.3</v>
          </cell>
          <cell r="P1113">
            <v>1.3</v>
          </cell>
          <cell r="Q1113">
            <v>1.3</v>
          </cell>
          <cell r="R1113">
            <v>1.2</v>
          </cell>
          <cell r="S1113">
            <v>1.2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</row>
        <row r="1114">
          <cell r="B1114">
            <v>0</v>
          </cell>
          <cell r="C1114">
            <v>12</v>
          </cell>
          <cell r="D1114" t="str">
            <v>ИП Борунов А.Н.</v>
          </cell>
          <cell r="E1114">
            <v>0</v>
          </cell>
          <cell r="F1114">
            <v>0</v>
          </cell>
          <cell r="G1114">
            <v>0</v>
          </cell>
          <cell r="H1114">
            <v>8.5</v>
          </cell>
          <cell r="I1114">
            <v>8.5</v>
          </cell>
          <cell r="J1114">
            <v>8</v>
          </cell>
          <cell r="K1114">
            <v>8</v>
          </cell>
          <cell r="L1114">
            <v>8</v>
          </cell>
          <cell r="M1114">
            <v>9</v>
          </cell>
          <cell r="N1114">
            <v>11</v>
          </cell>
          <cell r="O1114">
            <v>11</v>
          </cell>
          <cell r="P1114">
            <v>10</v>
          </cell>
          <cell r="Q1114">
            <v>10.5</v>
          </cell>
          <cell r="R1114">
            <v>10.5</v>
          </cell>
          <cell r="S1114">
            <v>10.5</v>
          </cell>
          <cell r="T1114">
            <v>25</v>
          </cell>
          <cell r="U1114">
            <v>25</v>
          </cell>
          <cell r="V1114">
            <v>32</v>
          </cell>
          <cell r="W1114">
            <v>31.5</v>
          </cell>
          <cell r="X1114">
            <v>113.5</v>
          </cell>
        </row>
        <row r="1115">
          <cell r="B1115">
            <v>626</v>
          </cell>
          <cell r="C1115">
            <v>26</v>
          </cell>
          <cell r="D1115" t="str">
            <v>Непромышленные потребители НН</v>
          </cell>
          <cell r="E1115">
            <v>1004</v>
          </cell>
          <cell r="F1115">
            <v>0</v>
          </cell>
          <cell r="G1115">
            <v>0</v>
          </cell>
          <cell r="H1115">
            <v>2</v>
          </cell>
          <cell r="I1115">
            <v>2</v>
          </cell>
          <cell r="J1115">
            <v>2</v>
          </cell>
          <cell r="K1115">
            <v>2</v>
          </cell>
          <cell r="L1115">
            <v>2</v>
          </cell>
          <cell r="M1115">
            <v>2</v>
          </cell>
          <cell r="N1115">
            <v>3</v>
          </cell>
          <cell r="O1115">
            <v>3</v>
          </cell>
          <cell r="P1115">
            <v>2.5</v>
          </cell>
          <cell r="Q1115">
            <v>3</v>
          </cell>
          <cell r="R1115">
            <v>3</v>
          </cell>
          <cell r="S1115">
            <v>3</v>
          </cell>
          <cell r="T1115">
            <v>6</v>
          </cell>
          <cell r="U1115">
            <v>6</v>
          </cell>
          <cell r="V1115">
            <v>8.5</v>
          </cell>
          <cell r="W1115">
            <v>9</v>
          </cell>
          <cell r="X1115">
            <v>29.5</v>
          </cell>
        </row>
        <row r="1116">
          <cell r="B1116">
            <v>627</v>
          </cell>
          <cell r="C1116">
            <v>26</v>
          </cell>
          <cell r="D1116" t="str">
            <v>Непромышленные потребители НН</v>
          </cell>
          <cell r="E1116">
            <v>1004</v>
          </cell>
          <cell r="F1116">
            <v>0</v>
          </cell>
          <cell r="G1116">
            <v>0</v>
          </cell>
          <cell r="H1116">
            <v>2</v>
          </cell>
          <cell r="I1116">
            <v>2</v>
          </cell>
          <cell r="J1116">
            <v>2</v>
          </cell>
          <cell r="K1116">
            <v>2</v>
          </cell>
          <cell r="L1116">
            <v>2</v>
          </cell>
          <cell r="M1116">
            <v>2</v>
          </cell>
          <cell r="N1116">
            <v>3</v>
          </cell>
          <cell r="O1116">
            <v>3</v>
          </cell>
          <cell r="P1116">
            <v>2.5</v>
          </cell>
          <cell r="Q1116">
            <v>3</v>
          </cell>
          <cell r="R1116">
            <v>3</v>
          </cell>
          <cell r="S1116">
            <v>3</v>
          </cell>
          <cell r="T1116">
            <v>6</v>
          </cell>
          <cell r="U1116">
            <v>6</v>
          </cell>
          <cell r="V1116">
            <v>8.5</v>
          </cell>
          <cell r="W1116">
            <v>9</v>
          </cell>
          <cell r="X1116">
            <v>29.5</v>
          </cell>
        </row>
        <row r="1117">
          <cell r="B1117">
            <v>620</v>
          </cell>
          <cell r="C1117">
            <v>27</v>
          </cell>
          <cell r="D1117" t="str">
            <v>Непромышленные потребители НН</v>
          </cell>
          <cell r="E1117">
            <v>1004</v>
          </cell>
          <cell r="F1117">
            <v>0</v>
          </cell>
          <cell r="G1117">
            <v>0</v>
          </cell>
          <cell r="H1117">
            <v>4.5</v>
          </cell>
          <cell r="I1117">
            <v>4.5</v>
          </cell>
          <cell r="J1117">
            <v>4</v>
          </cell>
          <cell r="K1117">
            <v>4</v>
          </cell>
          <cell r="L1117">
            <v>4</v>
          </cell>
          <cell r="M1117">
            <v>5</v>
          </cell>
          <cell r="N1117">
            <v>5</v>
          </cell>
          <cell r="O1117">
            <v>5</v>
          </cell>
          <cell r="P1117">
            <v>4.5</v>
          </cell>
          <cell r="Q1117">
            <v>4.5</v>
          </cell>
          <cell r="R1117">
            <v>4.5</v>
          </cell>
          <cell r="S1117">
            <v>4.5</v>
          </cell>
          <cell r="T1117">
            <v>13</v>
          </cell>
          <cell r="U1117">
            <v>13</v>
          </cell>
          <cell r="V1117">
            <v>14.5</v>
          </cell>
          <cell r="W1117">
            <v>13.5</v>
          </cell>
          <cell r="X1117">
            <v>54</v>
          </cell>
        </row>
        <row r="1118">
          <cell r="B1118">
            <v>0</v>
          </cell>
          <cell r="C1118">
            <v>23</v>
          </cell>
          <cell r="D1118" t="str">
            <v>ИП Голуб В.Ю.</v>
          </cell>
          <cell r="E1118">
            <v>1004</v>
          </cell>
          <cell r="F1118">
            <v>0</v>
          </cell>
          <cell r="G1118">
            <v>0</v>
          </cell>
          <cell r="H1118">
            <v>0.4</v>
          </cell>
          <cell r="I1118">
            <v>0.4</v>
          </cell>
          <cell r="J1118">
            <v>0.4</v>
          </cell>
          <cell r="K1118">
            <v>0.4</v>
          </cell>
          <cell r="L1118">
            <v>0.4</v>
          </cell>
          <cell r="M1118">
            <v>0.4</v>
          </cell>
          <cell r="N1118">
            <v>0.4</v>
          </cell>
          <cell r="O1118">
            <v>0.4</v>
          </cell>
          <cell r="P1118">
            <v>0.4</v>
          </cell>
          <cell r="Q1118">
            <v>0.4</v>
          </cell>
          <cell r="R1118">
            <v>0.4</v>
          </cell>
          <cell r="S1118">
            <v>0.4</v>
          </cell>
          <cell r="T1118">
            <v>1.2000000000000002</v>
          </cell>
          <cell r="U1118">
            <v>1.2000000000000002</v>
          </cell>
          <cell r="V1118">
            <v>1.2000000000000002</v>
          </cell>
          <cell r="W1118">
            <v>1.2000000000000002</v>
          </cell>
          <cell r="X1118">
            <v>4.8</v>
          </cell>
        </row>
        <row r="1119">
          <cell r="B1119">
            <v>627</v>
          </cell>
          <cell r="C1119">
            <v>26</v>
          </cell>
          <cell r="D1119" t="str">
            <v>Непромышленные потребители НН</v>
          </cell>
          <cell r="E1119">
            <v>1007</v>
          </cell>
          <cell r="F1119">
            <v>1012</v>
          </cell>
          <cell r="G1119">
            <v>0</v>
          </cell>
          <cell r="H1119">
            <v>0.4</v>
          </cell>
          <cell r="I1119">
            <v>0.4</v>
          </cell>
          <cell r="J1119">
            <v>0.4</v>
          </cell>
          <cell r="K1119">
            <v>0.4</v>
          </cell>
          <cell r="L1119">
            <v>0.4</v>
          </cell>
          <cell r="M1119">
            <v>0.4</v>
          </cell>
          <cell r="N1119">
            <v>0.4</v>
          </cell>
          <cell r="O1119">
            <v>0.4</v>
          </cell>
          <cell r="P1119">
            <v>0.4</v>
          </cell>
          <cell r="Q1119">
            <v>0.4</v>
          </cell>
          <cell r="R1119">
            <v>0.4</v>
          </cell>
          <cell r="S1119">
            <v>0.4</v>
          </cell>
          <cell r="T1119">
            <v>1.2000000000000002</v>
          </cell>
          <cell r="U1119">
            <v>1.2000000000000002</v>
          </cell>
          <cell r="V1119">
            <v>1.2000000000000002</v>
          </cell>
          <cell r="W1119">
            <v>1.2000000000000002</v>
          </cell>
          <cell r="X1119">
            <v>4.8</v>
          </cell>
        </row>
        <row r="1120">
          <cell r="B1120">
            <v>621</v>
          </cell>
          <cell r="C1120">
            <v>26</v>
          </cell>
          <cell r="D1120" t="str">
            <v>Непромышленные потребители НН</v>
          </cell>
          <cell r="E1120">
            <v>1007</v>
          </cell>
          <cell r="F1120">
            <v>1012</v>
          </cell>
          <cell r="G1120">
            <v>0</v>
          </cell>
          <cell r="H1120">
            <v>0.4</v>
          </cell>
          <cell r="I1120">
            <v>0.4</v>
          </cell>
          <cell r="J1120">
            <v>0.4</v>
          </cell>
          <cell r="K1120">
            <v>0.4</v>
          </cell>
          <cell r="L1120">
            <v>0.4</v>
          </cell>
          <cell r="M1120">
            <v>0.4</v>
          </cell>
          <cell r="N1120">
            <v>0.4</v>
          </cell>
          <cell r="O1120">
            <v>0.4</v>
          </cell>
          <cell r="P1120">
            <v>0.4</v>
          </cell>
          <cell r="Q1120">
            <v>0.4</v>
          </cell>
          <cell r="R1120">
            <v>0.4</v>
          </cell>
          <cell r="S1120">
            <v>0.4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</row>
        <row r="1121">
          <cell r="B1121">
            <v>0</v>
          </cell>
          <cell r="C1121">
            <v>12</v>
          </cell>
          <cell r="D1121" t="str">
            <v>ИП Афанасенко В. М.</v>
          </cell>
          <cell r="E1121">
            <v>0</v>
          </cell>
          <cell r="F1121">
            <v>0</v>
          </cell>
          <cell r="G1121">
            <v>0</v>
          </cell>
          <cell r="H1121">
            <v>0.04</v>
          </cell>
          <cell r="I1121">
            <v>0.04</v>
          </cell>
          <cell r="J1121">
            <v>0.04</v>
          </cell>
          <cell r="K1121">
            <v>0.04</v>
          </cell>
          <cell r="L1121">
            <v>0.04</v>
          </cell>
          <cell r="M1121">
            <v>0.04</v>
          </cell>
          <cell r="N1121">
            <v>0.04</v>
          </cell>
          <cell r="O1121">
            <v>0.04</v>
          </cell>
          <cell r="P1121">
            <v>0.04</v>
          </cell>
          <cell r="Q1121">
            <v>0.04</v>
          </cell>
          <cell r="R1121">
            <v>0.04</v>
          </cell>
          <cell r="S1121">
            <v>0.04</v>
          </cell>
          <cell r="T1121">
            <v>0.12</v>
          </cell>
          <cell r="U1121">
            <v>0.12</v>
          </cell>
          <cell r="V1121">
            <v>0.12</v>
          </cell>
          <cell r="W1121">
            <v>0.12</v>
          </cell>
          <cell r="X1121">
            <v>0.47999999999999993</v>
          </cell>
        </row>
        <row r="1122">
          <cell r="B1122">
            <v>628</v>
          </cell>
          <cell r="C1122">
            <v>26</v>
          </cell>
          <cell r="D1122" t="str">
            <v>Непромышленные потребители НН</v>
          </cell>
          <cell r="E1122">
            <v>1007</v>
          </cell>
          <cell r="F1122">
            <v>1004</v>
          </cell>
          <cell r="G1122">
            <v>1001</v>
          </cell>
          <cell r="H1122">
            <v>0.04</v>
          </cell>
          <cell r="I1122">
            <v>0.04</v>
          </cell>
          <cell r="J1122">
            <v>0.04</v>
          </cell>
          <cell r="K1122">
            <v>0.04</v>
          </cell>
          <cell r="L1122">
            <v>0.04</v>
          </cell>
          <cell r="M1122">
            <v>0.04</v>
          </cell>
          <cell r="N1122">
            <v>0.04</v>
          </cell>
          <cell r="O1122">
            <v>0.04</v>
          </cell>
          <cell r="P1122">
            <v>0.04</v>
          </cell>
          <cell r="Q1122">
            <v>0.04</v>
          </cell>
          <cell r="R1122">
            <v>0.04</v>
          </cell>
          <cell r="S1122">
            <v>0.04</v>
          </cell>
          <cell r="T1122">
            <v>0.12</v>
          </cell>
          <cell r="U1122">
            <v>0.12</v>
          </cell>
          <cell r="V1122">
            <v>0.12</v>
          </cell>
          <cell r="W1122">
            <v>0.12</v>
          </cell>
          <cell r="X1122">
            <v>0.47999999999999993</v>
          </cell>
        </row>
        <row r="1123">
          <cell r="B1123">
            <v>622</v>
          </cell>
          <cell r="C1123">
            <v>26</v>
          </cell>
          <cell r="D1123" t="str">
            <v>Непромышленные потребители НН</v>
          </cell>
          <cell r="E1123">
            <v>1007</v>
          </cell>
          <cell r="F1123">
            <v>1004</v>
          </cell>
          <cell r="G1123">
            <v>1001</v>
          </cell>
          <cell r="H1123">
            <v>0.04</v>
          </cell>
          <cell r="I1123">
            <v>0.04</v>
          </cell>
          <cell r="J1123">
            <v>0.04</v>
          </cell>
          <cell r="K1123">
            <v>0.04</v>
          </cell>
          <cell r="L1123">
            <v>0.04</v>
          </cell>
          <cell r="M1123">
            <v>0.04</v>
          </cell>
          <cell r="N1123">
            <v>0.04</v>
          </cell>
          <cell r="O1123">
            <v>0.04</v>
          </cell>
          <cell r="P1123">
            <v>0.04</v>
          </cell>
          <cell r="Q1123">
            <v>0.04</v>
          </cell>
          <cell r="R1123">
            <v>0.04</v>
          </cell>
          <cell r="S1123">
            <v>0.04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  <cell r="X1123">
            <v>0</v>
          </cell>
        </row>
        <row r="1124">
          <cell r="B1124">
            <v>0</v>
          </cell>
          <cell r="C1124">
            <v>12</v>
          </cell>
          <cell r="D1124" t="str">
            <v>ИП Шаблевский А. Г.</v>
          </cell>
          <cell r="E1124">
            <v>0</v>
          </cell>
          <cell r="F1124">
            <v>0</v>
          </cell>
          <cell r="G1124">
            <v>0</v>
          </cell>
          <cell r="H1124">
            <v>0.5</v>
          </cell>
          <cell r="I1124">
            <v>0.5</v>
          </cell>
          <cell r="J1124">
            <v>0.5</v>
          </cell>
          <cell r="K1124">
            <v>0.5</v>
          </cell>
          <cell r="L1124">
            <v>0.5</v>
          </cell>
          <cell r="M1124">
            <v>0.5</v>
          </cell>
          <cell r="N1124">
            <v>0.5</v>
          </cell>
          <cell r="O1124">
            <v>0.5</v>
          </cell>
          <cell r="P1124">
            <v>0.5</v>
          </cell>
          <cell r="Q1124">
            <v>0.5</v>
          </cell>
          <cell r="R1124">
            <v>0.5</v>
          </cell>
          <cell r="S1124">
            <v>0.5</v>
          </cell>
          <cell r="T1124">
            <v>1.5</v>
          </cell>
          <cell r="U1124">
            <v>1.5</v>
          </cell>
          <cell r="V1124">
            <v>1.5</v>
          </cell>
          <cell r="W1124">
            <v>1.5</v>
          </cell>
          <cell r="X1124">
            <v>6</v>
          </cell>
        </row>
        <row r="1125">
          <cell r="B1125">
            <v>629</v>
          </cell>
          <cell r="C1125">
            <v>26</v>
          </cell>
          <cell r="D1125" t="str">
            <v>Непромышленные потребители НН</v>
          </cell>
          <cell r="E1125">
            <v>1007</v>
          </cell>
          <cell r="F1125">
            <v>1012</v>
          </cell>
          <cell r="G1125">
            <v>0</v>
          </cell>
          <cell r="H1125">
            <v>0.5</v>
          </cell>
          <cell r="I1125">
            <v>0.5</v>
          </cell>
          <cell r="J1125">
            <v>0.5</v>
          </cell>
          <cell r="K1125">
            <v>0.5</v>
          </cell>
          <cell r="L1125">
            <v>0.5</v>
          </cell>
          <cell r="M1125">
            <v>0.5</v>
          </cell>
          <cell r="N1125">
            <v>0.5</v>
          </cell>
          <cell r="O1125">
            <v>0.5</v>
          </cell>
          <cell r="P1125">
            <v>0.5</v>
          </cell>
          <cell r="Q1125">
            <v>0.5</v>
          </cell>
          <cell r="R1125">
            <v>0.5</v>
          </cell>
          <cell r="S1125">
            <v>0.5</v>
          </cell>
          <cell r="T1125">
            <v>0.443</v>
          </cell>
          <cell r="U1125">
            <v>0.443</v>
          </cell>
          <cell r="V1125">
            <v>0.443</v>
          </cell>
          <cell r="W1125">
            <v>0.443</v>
          </cell>
          <cell r="X1125">
            <v>6</v>
          </cell>
        </row>
        <row r="1126">
          <cell r="B1126">
            <v>625</v>
          </cell>
          <cell r="C1126">
            <v>26</v>
          </cell>
          <cell r="D1126" t="str">
            <v>Непромышленные потребители НН</v>
          </cell>
          <cell r="E1126">
            <v>1007</v>
          </cell>
          <cell r="F1126">
            <v>1012</v>
          </cell>
          <cell r="G1126">
            <v>0</v>
          </cell>
          <cell r="H1126">
            <v>0.5</v>
          </cell>
          <cell r="I1126">
            <v>0.5</v>
          </cell>
          <cell r="J1126">
            <v>0.5</v>
          </cell>
          <cell r="K1126">
            <v>0.5</v>
          </cell>
          <cell r="L1126">
            <v>0.5</v>
          </cell>
          <cell r="M1126">
            <v>0.5</v>
          </cell>
          <cell r="N1126">
            <v>0.5</v>
          </cell>
          <cell r="O1126">
            <v>0.5</v>
          </cell>
          <cell r="P1126">
            <v>0.5</v>
          </cell>
          <cell r="Q1126">
            <v>0.5</v>
          </cell>
          <cell r="R1126">
            <v>0.5</v>
          </cell>
          <cell r="S1126">
            <v>0.5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</row>
        <row r="1127">
          <cell r="B1127">
            <v>0</v>
          </cell>
          <cell r="C1127">
            <v>12</v>
          </cell>
          <cell r="D1127" t="str">
            <v>Шинкаренко Е. Н.</v>
          </cell>
          <cell r="E1127">
            <v>0</v>
          </cell>
          <cell r="F1127">
            <v>0</v>
          </cell>
          <cell r="G1127">
            <v>0</v>
          </cell>
          <cell r="H1127">
            <v>0.2</v>
          </cell>
          <cell r="I1127">
            <v>0.2</v>
          </cell>
          <cell r="J1127">
            <v>0.2</v>
          </cell>
          <cell r="K1127">
            <v>0.15</v>
          </cell>
          <cell r="L1127">
            <v>0.16</v>
          </cell>
          <cell r="M1127">
            <v>0.15</v>
          </cell>
          <cell r="N1127">
            <v>0.2</v>
          </cell>
          <cell r="O1127">
            <v>0.2</v>
          </cell>
          <cell r="P1127">
            <v>0.2</v>
          </cell>
          <cell r="Q1127">
            <v>0.25</v>
          </cell>
          <cell r="R1127">
            <v>0.25</v>
          </cell>
          <cell r="S1127">
            <v>0.25</v>
          </cell>
          <cell r="T1127">
            <v>0.60000000000000009</v>
          </cell>
          <cell r="U1127">
            <v>0.45999999999999996</v>
          </cell>
          <cell r="V1127">
            <v>0.60000000000000009</v>
          </cell>
          <cell r="W1127">
            <v>0.75</v>
          </cell>
          <cell r="X1127">
            <v>2.41</v>
          </cell>
        </row>
        <row r="1128">
          <cell r="B1128">
            <v>630</v>
          </cell>
          <cell r="C1128">
            <v>11</v>
          </cell>
          <cell r="D1128" t="str">
            <v>Пром. до 750 кВА   ВН</v>
          </cell>
          <cell r="E1128">
            <v>0</v>
          </cell>
          <cell r="F1128">
            <v>0</v>
          </cell>
          <cell r="G1128">
            <v>0</v>
          </cell>
          <cell r="H1128">
            <v>0.2</v>
          </cell>
          <cell r="I1128">
            <v>0.2</v>
          </cell>
          <cell r="J1128">
            <v>0.2</v>
          </cell>
          <cell r="K1128">
            <v>0.15</v>
          </cell>
          <cell r="L1128">
            <v>0.16</v>
          </cell>
          <cell r="M1128">
            <v>0.15</v>
          </cell>
          <cell r="N1128">
            <v>0.2</v>
          </cell>
          <cell r="O1128">
            <v>0.2</v>
          </cell>
          <cell r="P1128">
            <v>0.2</v>
          </cell>
          <cell r="Q1128">
            <v>0.25</v>
          </cell>
          <cell r="R1128">
            <v>0.25</v>
          </cell>
          <cell r="S1128">
            <v>0.25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</row>
        <row r="1129">
          <cell r="B1129">
            <v>623</v>
          </cell>
          <cell r="C1129">
            <v>11</v>
          </cell>
          <cell r="D1129" t="str">
            <v>Пром. до 750 кВА   ВН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</row>
        <row r="1130">
          <cell r="B1130">
            <v>0</v>
          </cell>
          <cell r="C1130">
            <v>26</v>
          </cell>
          <cell r="D1130" t="str">
            <v>ИП Кудрявцев Э. Д.</v>
          </cell>
          <cell r="E1130">
            <v>1007</v>
          </cell>
          <cell r="F1130">
            <v>1012</v>
          </cell>
          <cell r="G1130">
            <v>0</v>
          </cell>
          <cell r="H1130">
            <v>1</v>
          </cell>
          <cell r="I1130">
            <v>1</v>
          </cell>
          <cell r="J1130">
            <v>1</v>
          </cell>
          <cell r="K1130">
            <v>1</v>
          </cell>
          <cell r="L1130">
            <v>1</v>
          </cell>
          <cell r="M1130">
            <v>0.8</v>
          </cell>
          <cell r="N1130">
            <v>0.6</v>
          </cell>
          <cell r="O1130">
            <v>0.8</v>
          </cell>
          <cell r="P1130">
            <v>1</v>
          </cell>
          <cell r="Q1130">
            <v>1</v>
          </cell>
          <cell r="R1130">
            <v>1</v>
          </cell>
          <cell r="S1130">
            <v>1</v>
          </cell>
          <cell r="T1130">
            <v>3</v>
          </cell>
          <cell r="U1130">
            <v>2.8</v>
          </cell>
          <cell r="V1130">
            <v>2.4</v>
          </cell>
          <cell r="W1130">
            <v>3</v>
          </cell>
          <cell r="X1130">
            <v>11.2</v>
          </cell>
        </row>
        <row r="1131">
          <cell r="B1131">
            <v>631</v>
          </cell>
          <cell r="C1131">
            <v>26</v>
          </cell>
          <cell r="D1131" t="str">
            <v>Непромышленные потребители НН</v>
          </cell>
          <cell r="E1131">
            <v>0</v>
          </cell>
          <cell r="F1131">
            <v>0</v>
          </cell>
          <cell r="G1131">
            <v>0</v>
          </cell>
          <cell r="H1131">
            <v>1</v>
          </cell>
          <cell r="I1131">
            <v>1</v>
          </cell>
          <cell r="J1131">
            <v>1</v>
          </cell>
          <cell r="K1131">
            <v>1</v>
          </cell>
          <cell r="L1131">
            <v>1</v>
          </cell>
          <cell r="M1131">
            <v>0.8</v>
          </cell>
          <cell r="N1131">
            <v>0.6</v>
          </cell>
          <cell r="O1131">
            <v>0.8</v>
          </cell>
          <cell r="P1131">
            <v>1</v>
          </cell>
          <cell r="Q1131">
            <v>1</v>
          </cell>
          <cell r="R1131">
            <v>1</v>
          </cell>
          <cell r="S1131">
            <v>1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</row>
        <row r="1132">
          <cell r="B1132">
            <v>624</v>
          </cell>
          <cell r="C1132">
            <v>26</v>
          </cell>
          <cell r="D1132" t="str">
            <v>Непромышленные потребители НН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</row>
        <row r="1133">
          <cell r="B1133">
            <v>0</v>
          </cell>
          <cell r="C1133">
            <v>27</v>
          </cell>
          <cell r="D1133" t="str">
            <v>ИП Смирнова Н. А.</v>
          </cell>
          <cell r="E1133">
            <v>1004</v>
          </cell>
          <cell r="F1133">
            <v>1012</v>
          </cell>
          <cell r="G1133">
            <v>0</v>
          </cell>
          <cell r="H1133">
            <v>3.6</v>
          </cell>
          <cell r="I1133">
            <v>3.6</v>
          </cell>
          <cell r="J1133">
            <v>3.6</v>
          </cell>
          <cell r="K1133">
            <v>3.6</v>
          </cell>
          <cell r="L1133">
            <v>3.6</v>
          </cell>
          <cell r="M1133">
            <v>3.6</v>
          </cell>
          <cell r="N1133">
            <v>3.6</v>
          </cell>
          <cell r="O1133">
            <v>3.6</v>
          </cell>
          <cell r="P1133">
            <v>3.6</v>
          </cell>
          <cell r="Q1133">
            <v>3.6</v>
          </cell>
          <cell r="R1133">
            <v>3.6</v>
          </cell>
          <cell r="S1133">
            <v>3.6</v>
          </cell>
          <cell r="T1133">
            <v>10.8</v>
          </cell>
          <cell r="U1133">
            <v>10.8</v>
          </cell>
          <cell r="V1133">
            <v>10.8</v>
          </cell>
          <cell r="W1133">
            <v>10.8</v>
          </cell>
          <cell r="X1133">
            <v>43.20000000000001</v>
          </cell>
        </row>
        <row r="1134">
          <cell r="B1134">
            <v>632</v>
          </cell>
          <cell r="C1134">
            <v>11</v>
          </cell>
          <cell r="D1134" t="str">
            <v>Пром. до 750 кВА   ВН</v>
          </cell>
          <cell r="E1134">
            <v>0</v>
          </cell>
          <cell r="F1134">
            <v>0</v>
          </cell>
          <cell r="G1134">
            <v>0</v>
          </cell>
          <cell r="H1134">
            <v>3.6</v>
          </cell>
          <cell r="I1134">
            <v>3.6</v>
          </cell>
          <cell r="J1134">
            <v>3.6</v>
          </cell>
          <cell r="K1134">
            <v>3.6</v>
          </cell>
          <cell r="L1134">
            <v>3.6</v>
          </cell>
          <cell r="M1134">
            <v>3.6</v>
          </cell>
          <cell r="N1134">
            <v>3.6</v>
          </cell>
          <cell r="O1134">
            <v>3.6</v>
          </cell>
          <cell r="P1134">
            <v>3.6</v>
          </cell>
          <cell r="Q1134">
            <v>3.6</v>
          </cell>
          <cell r="R1134">
            <v>3.6</v>
          </cell>
          <cell r="S1134">
            <v>3.6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</row>
        <row r="1135">
          <cell r="B1135">
            <v>625</v>
          </cell>
          <cell r="C1135">
            <v>11</v>
          </cell>
          <cell r="D1135" t="str">
            <v>Пром. до 750 кВА   ВН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</row>
        <row r="1136">
          <cell r="B1136">
            <v>0</v>
          </cell>
          <cell r="C1136">
            <v>26</v>
          </cell>
          <cell r="D1136" t="str">
            <v>ИП Кулиев Э. И. о.</v>
          </cell>
          <cell r="E1136">
            <v>1007</v>
          </cell>
          <cell r="F1136">
            <v>1012</v>
          </cell>
          <cell r="G1136">
            <v>0</v>
          </cell>
          <cell r="H1136">
            <v>2.2000000000000002</v>
          </cell>
          <cell r="I1136">
            <v>2.1</v>
          </cell>
          <cell r="J1136">
            <v>2.1</v>
          </cell>
          <cell r="K1136">
            <v>2</v>
          </cell>
          <cell r="L1136">
            <v>1.9</v>
          </cell>
          <cell r="M1136">
            <v>1.9</v>
          </cell>
          <cell r="N1136">
            <v>1.9</v>
          </cell>
          <cell r="O1136">
            <v>1.9</v>
          </cell>
          <cell r="P1136">
            <v>1.9</v>
          </cell>
          <cell r="Q1136">
            <v>2</v>
          </cell>
          <cell r="R1136">
            <v>2.1</v>
          </cell>
          <cell r="S1136">
            <v>2.2000000000000002</v>
          </cell>
          <cell r="T1136">
            <v>6.4</v>
          </cell>
          <cell r="U1136">
            <v>5.8</v>
          </cell>
          <cell r="V1136">
            <v>5.6999999999999993</v>
          </cell>
          <cell r="W1136">
            <v>6.3</v>
          </cell>
          <cell r="X1136">
            <v>24.2</v>
          </cell>
        </row>
        <row r="1137">
          <cell r="B1137">
            <v>633</v>
          </cell>
          <cell r="C1137">
            <v>26</v>
          </cell>
          <cell r="D1137" t="str">
            <v>Непромышленные потребители НН</v>
          </cell>
          <cell r="E1137">
            <v>1007</v>
          </cell>
          <cell r="F1137">
            <v>1012</v>
          </cell>
          <cell r="G1137">
            <v>0</v>
          </cell>
          <cell r="H1137">
            <v>2.2000000000000002</v>
          </cell>
          <cell r="I1137">
            <v>2.1</v>
          </cell>
          <cell r="J1137">
            <v>2.1</v>
          </cell>
          <cell r="K1137">
            <v>2</v>
          </cell>
          <cell r="L1137">
            <v>1.9</v>
          </cell>
          <cell r="M1137">
            <v>1.9</v>
          </cell>
          <cell r="N1137">
            <v>1.9</v>
          </cell>
          <cell r="O1137">
            <v>1.9</v>
          </cell>
          <cell r="P1137">
            <v>1.9</v>
          </cell>
          <cell r="Q1137">
            <v>2</v>
          </cell>
          <cell r="R1137">
            <v>2.1</v>
          </cell>
          <cell r="S1137">
            <v>2.2000000000000002</v>
          </cell>
          <cell r="T1137">
            <v>6.4</v>
          </cell>
          <cell r="U1137">
            <v>5.8</v>
          </cell>
          <cell r="V1137">
            <v>5.6999999999999993</v>
          </cell>
          <cell r="W1137">
            <v>6.3</v>
          </cell>
          <cell r="X1137">
            <v>24.2</v>
          </cell>
        </row>
        <row r="1138">
          <cell r="B1138">
            <v>626</v>
          </cell>
          <cell r="C1138">
            <v>26</v>
          </cell>
          <cell r="D1138" t="str">
            <v>Непромышленные потребители НН</v>
          </cell>
          <cell r="E1138">
            <v>1007</v>
          </cell>
          <cell r="F1138">
            <v>1012</v>
          </cell>
          <cell r="G1138">
            <v>0</v>
          </cell>
          <cell r="H1138">
            <v>2.2000000000000002</v>
          </cell>
          <cell r="I1138">
            <v>2.1</v>
          </cell>
          <cell r="J1138">
            <v>2.1</v>
          </cell>
          <cell r="K1138">
            <v>2</v>
          </cell>
          <cell r="L1138">
            <v>1.9</v>
          </cell>
          <cell r="M1138">
            <v>1.9</v>
          </cell>
          <cell r="N1138">
            <v>1.9</v>
          </cell>
          <cell r="O1138">
            <v>1.9</v>
          </cell>
          <cell r="P1138">
            <v>1.9</v>
          </cell>
          <cell r="Q1138">
            <v>2</v>
          </cell>
          <cell r="R1138">
            <v>2.1</v>
          </cell>
          <cell r="S1138">
            <v>2.2000000000000002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</row>
        <row r="1139">
          <cell r="B1139">
            <v>0</v>
          </cell>
          <cell r="C1139">
            <v>12</v>
          </cell>
          <cell r="D1139" t="str">
            <v>ИП Копцев С.В.</v>
          </cell>
          <cell r="E1139">
            <v>0</v>
          </cell>
          <cell r="F1139">
            <v>0</v>
          </cell>
          <cell r="G1139">
            <v>0</v>
          </cell>
          <cell r="H1139">
            <v>3.8</v>
          </cell>
          <cell r="I1139">
            <v>3.8</v>
          </cell>
          <cell r="J1139">
            <v>3.8</v>
          </cell>
          <cell r="K1139">
            <v>3.8</v>
          </cell>
          <cell r="L1139">
            <v>3.8</v>
          </cell>
          <cell r="M1139">
            <v>3.8</v>
          </cell>
          <cell r="N1139">
            <v>3.8</v>
          </cell>
          <cell r="O1139">
            <v>3.8</v>
          </cell>
          <cell r="P1139">
            <v>3.8</v>
          </cell>
          <cell r="Q1139">
            <v>3.8</v>
          </cell>
          <cell r="R1139">
            <v>3.8</v>
          </cell>
          <cell r="S1139">
            <v>3.8</v>
          </cell>
          <cell r="T1139">
            <v>11.399999999999999</v>
          </cell>
          <cell r="U1139">
            <v>11.399999999999999</v>
          </cell>
          <cell r="V1139">
            <v>11.399999999999999</v>
          </cell>
          <cell r="W1139">
            <v>11.399999999999999</v>
          </cell>
          <cell r="X1139">
            <v>45.599999999999994</v>
          </cell>
        </row>
        <row r="1140">
          <cell r="B1140">
            <v>634</v>
          </cell>
          <cell r="C1140">
            <v>23</v>
          </cell>
          <cell r="D1140" t="str">
            <v>Непромышленные потребители СН2</v>
          </cell>
          <cell r="E1140">
            <v>1007</v>
          </cell>
          <cell r="F1140">
            <v>1005</v>
          </cell>
          <cell r="G1140">
            <v>0</v>
          </cell>
          <cell r="H1140">
            <v>3.8</v>
          </cell>
          <cell r="I1140">
            <v>3.8</v>
          </cell>
          <cell r="J1140">
            <v>3.8</v>
          </cell>
          <cell r="K1140">
            <v>3.8</v>
          </cell>
          <cell r="L1140">
            <v>3.8</v>
          </cell>
          <cell r="M1140">
            <v>3.8</v>
          </cell>
          <cell r="N1140">
            <v>3.8</v>
          </cell>
          <cell r="O1140">
            <v>3.8</v>
          </cell>
          <cell r="P1140">
            <v>3.8</v>
          </cell>
          <cell r="Q1140">
            <v>3.8</v>
          </cell>
          <cell r="R1140">
            <v>3.8</v>
          </cell>
          <cell r="S1140">
            <v>3.8</v>
          </cell>
          <cell r="T1140">
            <v>11.399999999999999</v>
          </cell>
          <cell r="U1140">
            <v>11.399999999999999</v>
          </cell>
          <cell r="V1140">
            <v>11.399999999999999</v>
          </cell>
          <cell r="W1140">
            <v>11.399999999999999</v>
          </cell>
          <cell r="X1140">
            <v>45.599999999999994</v>
          </cell>
        </row>
        <row r="1141">
          <cell r="B1141">
            <v>630</v>
          </cell>
          <cell r="C1141">
            <v>23</v>
          </cell>
          <cell r="D1141" t="str">
            <v>Непромышленные потребители СН2</v>
          </cell>
          <cell r="E1141">
            <v>1007</v>
          </cell>
          <cell r="F1141">
            <v>1005</v>
          </cell>
          <cell r="G1141">
            <v>0</v>
          </cell>
          <cell r="H1141">
            <v>3.8</v>
          </cell>
          <cell r="I1141">
            <v>3.8</v>
          </cell>
          <cell r="J1141">
            <v>3.8</v>
          </cell>
          <cell r="K1141">
            <v>3.8</v>
          </cell>
          <cell r="L1141">
            <v>3.8</v>
          </cell>
          <cell r="M1141">
            <v>3.8</v>
          </cell>
          <cell r="N1141">
            <v>3.8</v>
          </cell>
          <cell r="O1141">
            <v>3.8</v>
          </cell>
          <cell r="P1141">
            <v>3.8</v>
          </cell>
          <cell r="Q1141">
            <v>3.8</v>
          </cell>
          <cell r="R1141">
            <v>3.8</v>
          </cell>
          <cell r="S1141">
            <v>3.8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</row>
        <row r="1142">
          <cell r="B1142">
            <v>0</v>
          </cell>
          <cell r="C1142">
            <v>12</v>
          </cell>
          <cell r="D1142" t="str">
            <v>ИП Турок О.И.</v>
          </cell>
          <cell r="E1142">
            <v>0</v>
          </cell>
          <cell r="F1142">
            <v>0</v>
          </cell>
          <cell r="G1142">
            <v>0</v>
          </cell>
          <cell r="H1142">
            <v>7.01</v>
          </cell>
          <cell r="I1142">
            <v>7.01</v>
          </cell>
          <cell r="J1142">
            <v>7.01</v>
          </cell>
          <cell r="K1142">
            <v>7.01</v>
          </cell>
          <cell r="L1142">
            <v>6.51</v>
          </cell>
          <cell r="M1142">
            <v>6.51</v>
          </cell>
          <cell r="N1142">
            <v>6.51</v>
          </cell>
          <cell r="O1142">
            <v>6.51</v>
          </cell>
          <cell r="P1142">
            <v>7.01</v>
          </cell>
          <cell r="Q1142">
            <v>7.01</v>
          </cell>
          <cell r="R1142">
            <v>7.01</v>
          </cell>
          <cell r="S1142">
            <v>7.01</v>
          </cell>
          <cell r="T1142">
            <v>21.03</v>
          </cell>
          <cell r="U1142">
            <v>20.03</v>
          </cell>
          <cell r="V1142">
            <v>20.03</v>
          </cell>
          <cell r="W1142">
            <v>21.03</v>
          </cell>
          <cell r="X1142">
            <v>82.12</v>
          </cell>
        </row>
        <row r="1143">
          <cell r="B1143">
            <v>635</v>
          </cell>
          <cell r="C1143">
            <v>15</v>
          </cell>
          <cell r="D1143" t="str">
            <v>Пром. до 750 кВА   НН</v>
          </cell>
          <cell r="E1143">
            <v>1007</v>
          </cell>
          <cell r="F1143">
            <v>1012</v>
          </cell>
          <cell r="G1143">
            <v>0</v>
          </cell>
          <cell r="H1143">
            <v>0.01</v>
          </cell>
          <cell r="I1143">
            <v>0.01</v>
          </cell>
          <cell r="J1143">
            <v>0.01</v>
          </cell>
          <cell r="K1143">
            <v>0.01</v>
          </cell>
          <cell r="L1143">
            <v>0.01</v>
          </cell>
          <cell r="M1143">
            <v>0.01</v>
          </cell>
          <cell r="N1143">
            <v>0.01</v>
          </cell>
          <cell r="O1143">
            <v>0.01</v>
          </cell>
          <cell r="P1143">
            <v>0.01</v>
          </cell>
          <cell r="Q1143">
            <v>0.01</v>
          </cell>
          <cell r="R1143">
            <v>0.01</v>
          </cell>
          <cell r="S1143">
            <v>0.01</v>
          </cell>
          <cell r="T1143">
            <v>0.03</v>
          </cell>
          <cell r="U1143">
            <v>0.03</v>
          </cell>
          <cell r="V1143">
            <v>0.03</v>
          </cell>
          <cell r="W1143">
            <v>0.03</v>
          </cell>
          <cell r="X1143">
            <v>0.11999999999999998</v>
          </cell>
        </row>
        <row r="1144">
          <cell r="B1144">
            <v>631</v>
          </cell>
          <cell r="C1144">
            <v>15</v>
          </cell>
          <cell r="D1144" t="str">
            <v>Пром. до 750 кВА   НН</v>
          </cell>
          <cell r="E1144">
            <v>1007</v>
          </cell>
          <cell r="F1144">
            <v>1012</v>
          </cell>
          <cell r="G1144">
            <v>0</v>
          </cell>
          <cell r="H1144">
            <v>0.01</v>
          </cell>
          <cell r="I1144">
            <v>0.01</v>
          </cell>
          <cell r="J1144">
            <v>0.01</v>
          </cell>
          <cell r="K1144">
            <v>0.01</v>
          </cell>
          <cell r="L1144">
            <v>0.01</v>
          </cell>
          <cell r="M1144">
            <v>0.01</v>
          </cell>
          <cell r="N1144">
            <v>0.01</v>
          </cell>
          <cell r="O1144">
            <v>0.01</v>
          </cell>
          <cell r="P1144">
            <v>0.01</v>
          </cell>
          <cell r="Q1144">
            <v>0.01</v>
          </cell>
          <cell r="R1144">
            <v>0.01</v>
          </cell>
          <cell r="S1144">
            <v>0.01</v>
          </cell>
          <cell r="T1144">
            <v>0.03</v>
          </cell>
          <cell r="U1144">
            <v>0.03</v>
          </cell>
          <cell r="V1144">
            <v>0.03</v>
          </cell>
          <cell r="W1144">
            <v>0.03</v>
          </cell>
          <cell r="X1144">
            <v>0.11999999999999998</v>
          </cell>
        </row>
        <row r="1145">
          <cell r="B1145">
            <v>0</v>
          </cell>
          <cell r="C1145">
            <v>16</v>
          </cell>
          <cell r="D1145" t="str">
            <v>ИП Лень В. В.</v>
          </cell>
          <cell r="E1145">
            <v>1007</v>
          </cell>
          <cell r="F1145">
            <v>0</v>
          </cell>
          <cell r="G1145">
            <v>0</v>
          </cell>
          <cell r="H1145">
            <v>0.4</v>
          </cell>
          <cell r="I1145">
            <v>0.4</v>
          </cell>
          <cell r="J1145">
            <v>0.4</v>
          </cell>
          <cell r="K1145">
            <v>0.4</v>
          </cell>
          <cell r="L1145">
            <v>0.4</v>
          </cell>
          <cell r="M1145">
            <v>0.4</v>
          </cell>
          <cell r="N1145">
            <v>0.4</v>
          </cell>
          <cell r="O1145">
            <v>0.4</v>
          </cell>
          <cell r="P1145">
            <v>0.4</v>
          </cell>
          <cell r="Q1145">
            <v>0.4</v>
          </cell>
          <cell r="R1145">
            <v>0.4</v>
          </cell>
          <cell r="S1145">
            <v>0.4</v>
          </cell>
          <cell r="T1145">
            <v>1.2000000000000002</v>
          </cell>
          <cell r="U1145">
            <v>1.2000000000000002</v>
          </cell>
          <cell r="V1145">
            <v>1.2000000000000002</v>
          </cell>
          <cell r="W1145">
            <v>1.2000000000000002</v>
          </cell>
          <cell r="X1145">
            <v>4.8</v>
          </cell>
        </row>
        <row r="1146">
          <cell r="B1146">
            <v>636</v>
          </cell>
          <cell r="C1146">
            <v>26</v>
          </cell>
          <cell r="D1146" t="str">
            <v>Непромышленные потребители НН</v>
          </cell>
          <cell r="E1146">
            <v>1007</v>
          </cell>
          <cell r="F1146">
            <v>1012</v>
          </cell>
          <cell r="G1146">
            <v>0</v>
          </cell>
          <cell r="H1146">
            <v>0.4</v>
          </cell>
          <cell r="I1146">
            <v>0.4</v>
          </cell>
          <cell r="J1146">
            <v>0.4</v>
          </cell>
          <cell r="K1146">
            <v>0.4</v>
          </cell>
          <cell r="L1146">
            <v>0.4</v>
          </cell>
          <cell r="M1146">
            <v>0.4</v>
          </cell>
          <cell r="N1146">
            <v>0.4</v>
          </cell>
          <cell r="O1146">
            <v>0.4</v>
          </cell>
          <cell r="P1146">
            <v>0.4</v>
          </cell>
          <cell r="Q1146">
            <v>0.4</v>
          </cell>
          <cell r="R1146">
            <v>0.4</v>
          </cell>
          <cell r="S1146">
            <v>0.4</v>
          </cell>
          <cell r="T1146">
            <v>1.2000000000000002</v>
          </cell>
          <cell r="U1146">
            <v>1.2000000000000002</v>
          </cell>
          <cell r="V1146">
            <v>1.2000000000000002</v>
          </cell>
          <cell r="W1146">
            <v>1.2000000000000002</v>
          </cell>
          <cell r="X1146">
            <v>4.8</v>
          </cell>
        </row>
        <row r="1147">
          <cell r="B1147">
            <v>632</v>
          </cell>
          <cell r="C1147">
            <v>26</v>
          </cell>
          <cell r="D1147" t="str">
            <v>Непромышленные потребители НН</v>
          </cell>
          <cell r="E1147">
            <v>1007</v>
          </cell>
          <cell r="F1147">
            <v>1012</v>
          </cell>
          <cell r="G1147">
            <v>0</v>
          </cell>
          <cell r="H1147">
            <v>0.4</v>
          </cell>
          <cell r="I1147">
            <v>0.4</v>
          </cell>
          <cell r="J1147">
            <v>0.4</v>
          </cell>
          <cell r="K1147">
            <v>0.4</v>
          </cell>
          <cell r="L1147">
            <v>0.4</v>
          </cell>
          <cell r="M1147">
            <v>0.4</v>
          </cell>
          <cell r="N1147">
            <v>0.4</v>
          </cell>
          <cell r="O1147">
            <v>0.4</v>
          </cell>
          <cell r="P1147">
            <v>0.4</v>
          </cell>
          <cell r="Q1147">
            <v>0.4</v>
          </cell>
          <cell r="R1147">
            <v>0.4</v>
          </cell>
          <cell r="S1147">
            <v>0.4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</row>
        <row r="1148">
          <cell r="B1148">
            <v>0</v>
          </cell>
          <cell r="C1148">
            <v>12</v>
          </cell>
          <cell r="D1148" t="str">
            <v>Новый Абонент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</row>
        <row r="1149">
          <cell r="B1149">
            <v>637</v>
          </cell>
          <cell r="C1149">
            <v>11</v>
          </cell>
          <cell r="D1149" t="str">
            <v>Пром. до 750 кВА   ВН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</row>
        <row r="1150">
          <cell r="B1150">
            <v>633</v>
          </cell>
          <cell r="C1150">
            <v>11</v>
          </cell>
          <cell r="D1150" t="str">
            <v>Пром. до 750 кВА   ВН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</row>
        <row r="1151">
          <cell r="B1151">
            <v>0</v>
          </cell>
          <cell r="C1151">
            <v>12</v>
          </cell>
          <cell r="D1151" t="str">
            <v>Новый Абонент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</row>
        <row r="1152">
          <cell r="B1152">
            <v>638</v>
          </cell>
          <cell r="C1152">
            <v>26</v>
          </cell>
          <cell r="D1152" t="str">
            <v>Непромышленные потребители НН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</row>
        <row r="1153">
          <cell r="B1153">
            <v>634</v>
          </cell>
          <cell r="C1153">
            <v>26</v>
          </cell>
          <cell r="D1153" t="str">
            <v>Непромышленные потребители НН</v>
          </cell>
          <cell r="E1153">
            <v>0</v>
          </cell>
          <cell r="F1153">
            <v>0</v>
          </cell>
          <cell r="G1153">
            <v>0</v>
          </cell>
          <cell r="H1153">
            <v>0.2</v>
          </cell>
          <cell r="I1153">
            <v>0.2</v>
          </cell>
          <cell r="J1153">
            <v>0.2</v>
          </cell>
          <cell r="K1153">
            <v>0.15</v>
          </cell>
          <cell r="L1153">
            <v>0.16</v>
          </cell>
          <cell r="M1153">
            <v>0.15</v>
          </cell>
          <cell r="N1153">
            <v>0.2</v>
          </cell>
          <cell r="O1153">
            <v>0.2</v>
          </cell>
          <cell r="P1153">
            <v>0.2</v>
          </cell>
          <cell r="Q1153">
            <v>0.25</v>
          </cell>
          <cell r="R1153">
            <v>0.25</v>
          </cell>
          <cell r="S1153">
            <v>0.25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</row>
        <row r="1154">
          <cell r="B1154">
            <v>0</v>
          </cell>
          <cell r="C1154">
            <v>12</v>
          </cell>
          <cell r="D1154" t="str">
            <v>ИП Кривошей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</row>
        <row r="1155">
          <cell r="B1155">
            <v>639</v>
          </cell>
          <cell r="C1155">
            <v>11</v>
          </cell>
          <cell r="D1155" t="str">
            <v>Пром. до 750 кВА   ВН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</row>
        <row r="1156">
          <cell r="B1156">
            <v>635</v>
          </cell>
          <cell r="C1156">
            <v>11</v>
          </cell>
          <cell r="D1156" t="str">
            <v>Пром. до 750 кВА   ВН</v>
          </cell>
          <cell r="E1156">
            <v>0</v>
          </cell>
          <cell r="F1156">
            <v>0</v>
          </cell>
          <cell r="G1156">
            <v>0</v>
          </cell>
          <cell r="H1156">
            <v>1</v>
          </cell>
          <cell r="I1156">
            <v>1</v>
          </cell>
          <cell r="J1156">
            <v>1</v>
          </cell>
          <cell r="K1156">
            <v>1</v>
          </cell>
          <cell r="L1156">
            <v>1</v>
          </cell>
          <cell r="M1156">
            <v>0.8</v>
          </cell>
          <cell r="N1156">
            <v>0.6</v>
          </cell>
          <cell r="O1156">
            <v>0.8</v>
          </cell>
          <cell r="P1156">
            <v>1</v>
          </cell>
          <cell r="Q1156">
            <v>1</v>
          </cell>
          <cell r="R1156">
            <v>1</v>
          </cell>
          <cell r="S1156">
            <v>1</v>
          </cell>
          <cell r="T1156">
            <v>0</v>
          </cell>
          <cell r="U1156">
            <v>0</v>
          </cell>
          <cell r="V1156">
            <v>0</v>
          </cell>
          <cell r="W1156">
            <v>0</v>
          </cell>
          <cell r="X1156">
            <v>0</v>
          </cell>
        </row>
        <row r="1157">
          <cell r="B1157">
            <v>0</v>
          </cell>
          <cell r="C1157">
            <v>12</v>
          </cell>
          <cell r="D1157" t="str">
            <v>Новый Абонент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</row>
        <row r="1158">
          <cell r="B1158">
            <v>640</v>
          </cell>
          <cell r="C1158">
            <v>11</v>
          </cell>
          <cell r="D1158" t="str">
            <v>Пром. до 750 кВА   ВН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</row>
        <row r="1159">
          <cell r="B1159">
            <v>636</v>
          </cell>
          <cell r="C1159">
            <v>11</v>
          </cell>
          <cell r="D1159" t="str">
            <v>Пром. до 750 кВА   ВН</v>
          </cell>
          <cell r="E1159">
            <v>0</v>
          </cell>
          <cell r="F1159">
            <v>0</v>
          </cell>
          <cell r="G1159">
            <v>0</v>
          </cell>
          <cell r="H1159">
            <v>3</v>
          </cell>
          <cell r="I1159">
            <v>3</v>
          </cell>
          <cell r="J1159">
            <v>3</v>
          </cell>
          <cell r="K1159">
            <v>2.6</v>
          </cell>
          <cell r="L1159">
            <v>2.6</v>
          </cell>
          <cell r="M1159">
            <v>2</v>
          </cell>
          <cell r="N1159">
            <v>2</v>
          </cell>
          <cell r="O1159">
            <v>2</v>
          </cell>
          <cell r="P1159">
            <v>2.6</v>
          </cell>
          <cell r="Q1159">
            <v>2.6</v>
          </cell>
          <cell r="R1159">
            <v>3</v>
          </cell>
          <cell r="S1159">
            <v>3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</row>
        <row r="1160">
          <cell r="B1160">
            <v>0</v>
          </cell>
          <cell r="C1160">
            <v>12</v>
          </cell>
          <cell r="D1160" t="str">
            <v>ГСК "Экипаж"</v>
          </cell>
          <cell r="E1160">
            <v>0</v>
          </cell>
          <cell r="F1160">
            <v>0</v>
          </cell>
          <cell r="G1160">
            <v>0</v>
          </cell>
          <cell r="H1160">
            <v>3</v>
          </cell>
          <cell r="I1160">
            <v>3</v>
          </cell>
          <cell r="J1160">
            <v>3</v>
          </cell>
          <cell r="K1160">
            <v>2.6</v>
          </cell>
          <cell r="L1160">
            <v>2.6</v>
          </cell>
          <cell r="M1160">
            <v>2</v>
          </cell>
          <cell r="N1160">
            <v>2</v>
          </cell>
          <cell r="O1160">
            <v>2</v>
          </cell>
          <cell r="P1160">
            <v>2.6</v>
          </cell>
          <cell r="Q1160">
            <v>2.6</v>
          </cell>
          <cell r="R1160">
            <v>3</v>
          </cell>
          <cell r="S1160">
            <v>3</v>
          </cell>
          <cell r="T1160">
            <v>9</v>
          </cell>
          <cell r="U1160">
            <v>7.2</v>
          </cell>
          <cell r="V1160">
            <v>6.6</v>
          </cell>
          <cell r="W1160">
            <v>8.6</v>
          </cell>
          <cell r="X1160">
            <v>31.400000000000002</v>
          </cell>
        </row>
        <row r="1161">
          <cell r="B1161">
            <v>641</v>
          </cell>
          <cell r="C1161">
            <v>135</v>
          </cell>
          <cell r="D1161" t="str">
            <v>Потреб. прирав. к населению (скидка 12% согл. решения РЭК № 200) СН2</v>
          </cell>
          <cell r="E1161">
            <v>1007</v>
          </cell>
          <cell r="F1161">
            <v>0</v>
          </cell>
          <cell r="G1161">
            <v>0</v>
          </cell>
          <cell r="H1161">
            <v>3</v>
          </cell>
          <cell r="I1161">
            <v>3</v>
          </cell>
          <cell r="J1161">
            <v>3</v>
          </cell>
          <cell r="K1161">
            <v>2.6</v>
          </cell>
          <cell r="L1161">
            <v>2.6</v>
          </cell>
          <cell r="M1161">
            <v>2</v>
          </cell>
          <cell r="N1161">
            <v>2</v>
          </cell>
          <cell r="O1161">
            <v>2</v>
          </cell>
          <cell r="P1161">
            <v>2.6</v>
          </cell>
          <cell r="Q1161">
            <v>2.6</v>
          </cell>
          <cell r="R1161">
            <v>3</v>
          </cell>
          <cell r="S1161">
            <v>3</v>
          </cell>
          <cell r="T1161">
            <v>9</v>
          </cell>
          <cell r="U1161">
            <v>7.2</v>
          </cell>
          <cell r="V1161">
            <v>6.6</v>
          </cell>
          <cell r="W1161">
            <v>8.6</v>
          </cell>
          <cell r="X1161">
            <v>31.400000000000002</v>
          </cell>
        </row>
        <row r="1162">
          <cell r="B1162">
            <v>637</v>
          </cell>
          <cell r="C1162">
            <v>135</v>
          </cell>
          <cell r="D1162" t="str">
            <v>Потреб. прирав. к населению (скидка 12% согл. решения РЭК № 200) СН2</v>
          </cell>
          <cell r="E1162">
            <v>1007</v>
          </cell>
          <cell r="F1162">
            <v>0</v>
          </cell>
          <cell r="G1162">
            <v>0</v>
          </cell>
          <cell r="H1162">
            <v>3</v>
          </cell>
          <cell r="I1162">
            <v>3</v>
          </cell>
          <cell r="J1162">
            <v>3</v>
          </cell>
          <cell r="K1162">
            <v>2.6</v>
          </cell>
          <cell r="L1162">
            <v>2.6</v>
          </cell>
          <cell r="M1162">
            <v>2</v>
          </cell>
          <cell r="N1162">
            <v>2</v>
          </cell>
          <cell r="O1162">
            <v>2</v>
          </cell>
          <cell r="P1162">
            <v>2.6</v>
          </cell>
          <cell r="Q1162">
            <v>2.6</v>
          </cell>
          <cell r="R1162">
            <v>3</v>
          </cell>
          <cell r="S1162">
            <v>3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</row>
        <row r="1163">
          <cell r="B1163">
            <v>0</v>
          </cell>
          <cell r="C1163">
            <v>12</v>
          </cell>
          <cell r="D1163" t="str">
            <v>Новый Абонент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</row>
        <row r="1164">
          <cell r="B1164">
            <v>642</v>
          </cell>
          <cell r="C1164">
            <v>11</v>
          </cell>
          <cell r="D1164" t="str">
            <v>Пром. до 750 кВА   ВН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  <cell r="X1164">
            <v>0</v>
          </cell>
        </row>
        <row r="1165">
          <cell r="B1165">
            <v>638</v>
          </cell>
          <cell r="C1165">
            <v>11</v>
          </cell>
          <cell r="D1165" t="str">
            <v>Пром. до 750 кВА   ВН</v>
          </cell>
          <cell r="E1165">
            <v>0</v>
          </cell>
          <cell r="F1165">
            <v>0</v>
          </cell>
          <cell r="G1165">
            <v>0</v>
          </cell>
          <cell r="H1165">
            <v>3</v>
          </cell>
          <cell r="I1165">
            <v>2</v>
          </cell>
          <cell r="J1165">
            <v>1.5</v>
          </cell>
          <cell r="K1165">
            <v>1.5</v>
          </cell>
          <cell r="L1165">
            <v>0.5</v>
          </cell>
          <cell r="M1165">
            <v>0.5</v>
          </cell>
          <cell r="N1165">
            <v>0.5</v>
          </cell>
          <cell r="O1165">
            <v>0.5</v>
          </cell>
          <cell r="P1165">
            <v>1.5</v>
          </cell>
          <cell r="Q1165">
            <v>2</v>
          </cell>
          <cell r="R1165">
            <v>3</v>
          </cell>
          <cell r="S1165">
            <v>3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</row>
        <row r="1166">
          <cell r="B1166">
            <v>0</v>
          </cell>
          <cell r="C1166">
            <v>12</v>
          </cell>
          <cell r="D1166" t="str">
            <v>ИП Панченко З. Н.</v>
          </cell>
          <cell r="E1166">
            <v>0</v>
          </cell>
          <cell r="F1166">
            <v>0</v>
          </cell>
          <cell r="G1166">
            <v>0</v>
          </cell>
          <cell r="H1166">
            <v>3</v>
          </cell>
          <cell r="I1166">
            <v>2</v>
          </cell>
          <cell r="J1166">
            <v>1.5</v>
          </cell>
          <cell r="K1166">
            <v>1.5</v>
          </cell>
          <cell r="L1166">
            <v>0.5</v>
          </cell>
          <cell r="M1166">
            <v>0.5</v>
          </cell>
          <cell r="N1166">
            <v>0.5</v>
          </cell>
          <cell r="O1166">
            <v>0.5</v>
          </cell>
          <cell r="P1166">
            <v>1.5</v>
          </cell>
          <cell r="Q1166">
            <v>2</v>
          </cell>
          <cell r="R1166">
            <v>3</v>
          </cell>
          <cell r="S1166">
            <v>3</v>
          </cell>
          <cell r="T1166">
            <v>6.5</v>
          </cell>
          <cell r="U1166">
            <v>2.5</v>
          </cell>
          <cell r="V1166">
            <v>2.5</v>
          </cell>
          <cell r="W1166">
            <v>8</v>
          </cell>
          <cell r="X1166">
            <v>19.5</v>
          </cell>
        </row>
        <row r="1167">
          <cell r="B1167">
            <v>643</v>
          </cell>
          <cell r="C1167">
            <v>26</v>
          </cell>
          <cell r="D1167" t="str">
            <v>Непромышленные потребители НН</v>
          </cell>
          <cell r="E1167">
            <v>1007</v>
          </cell>
          <cell r="F1167">
            <v>0</v>
          </cell>
          <cell r="G1167">
            <v>0</v>
          </cell>
          <cell r="H1167">
            <v>3</v>
          </cell>
          <cell r="I1167">
            <v>2</v>
          </cell>
          <cell r="J1167">
            <v>1.5</v>
          </cell>
          <cell r="K1167">
            <v>1.5</v>
          </cell>
          <cell r="L1167">
            <v>0.5</v>
          </cell>
          <cell r="M1167">
            <v>0.5</v>
          </cell>
          <cell r="N1167">
            <v>0.5</v>
          </cell>
          <cell r="O1167">
            <v>0.5</v>
          </cell>
          <cell r="P1167">
            <v>1.5</v>
          </cell>
          <cell r="Q1167">
            <v>2</v>
          </cell>
          <cell r="R1167">
            <v>3</v>
          </cell>
          <cell r="S1167">
            <v>3</v>
          </cell>
          <cell r="T1167">
            <v>6.5</v>
          </cell>
          <cell r="U1167">
            <v>2.5</v>
          </cell>
          <cell r="V1167">
            <v>2.5</v>
          </cell>
          <cell r="W1167">
            <v>8</v>
          </cell>
          <cell r="X1167">
            <v>19.5</v>
          </cell>
        </row>
        <row r="1168">
          <cell r="B1168">
            <v>639</v>
          </cell>
          <cell r="C1168">
            <v>26</v>
          </cell>
          <cell r="D1168" t="str">
            <v>Непромышленные потребители НН</v>
          </cell>
          <cell r="E1168">
            <v>1007</v>
          </cell>
          <cell r="F1168">
            <v>0</v>
          </cell>
          <cell r="G1168">
            <v>0</v>
          </cell>
          <cell r="H1168">
            <v>3</v>
          </cell>
          <cell r="I1168">
            <v>2</v>
          </cell>
          <cell r="J1168">
            <v>1.5</v>
          </cell>
          <cell r="K1168">
            <v>1.5</v>
          </cell>
          <cell r="L1168">
            <v>0.5</v>
          </cell>
          <cell r="M1168">
            <v>0.5</v>
          </cell>
          <cell r="N1168">
            <v>0.5</v>
          </cell>
          <cell r="O1168">
            <v>0.5</v>
          </cell>
          <cell r="P1168">
            <v>1.5</v>
          </cell>
          <cell r="Q1168">
            <v>2</v>
          </cell>
          <cell r="R1168">
            <v>3</v>
          </cell>
          <cell r="S1168">
            <v>3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</row>
        <row r="1169">
          <cell r="B1169">
            <v>0</v>
          </cell>
          <cell r="C1169">
            <v>12</v>
          </cell>
          <cell r="D1169" t="str">
            <v>ИП Кураев С.А.</v>
          </cell>
          <cell r="E1169">
            <v>0</v>
          </cell>
          <cell r="F1169">
            <v>0</v>
          </cell>
          <cell r="G1169">
            <v>0</v>
          </cell>
          <cell r="H1169">
            <v>0.54900000000000004</v>
          </cell>
          <cell r="I1169">
            <v>0.54900000000000004</v>
          </cell>
          <cell r="J1169">
            <v>0.54900000000000004</v>
          </cell>
          <cell r="K1169">
            <v>0.54900000000000004</v>
          </cell>
          <cell r="L1169">
            <v>0.54900000000000004</v>
          </cell>
          <cell r="M1169">
            <v>0.54900000000000004</v>
          </cell>
          <cell r="N1169">
            <v>0.54900000000000004</v>
          </cell>
          <cell r="O1169">
            <v>0.54900000000000004</v>
          </cell>
          <cell r="P1169">
            <v>0.54900000000000004</v>
          </cell>
          <cell r="Q1169">
            <v>0.54900000000000004</v>
          </cell>
          <cell r="R1169">
            <v>0.54900000000000004</v>
          </cell>
          <cell r="S1169">
            <v>0.54900000000000004</v>
          </cell>
          <cell r="T1169">
            <v>1.6470000000000002</v>
          </cell>
          <cell r="U1169">
            <v>1.6470000000000002</v>
          </cell>
          <cell r="V1169">
            <v>1.6470000000000002</v>
          </cell>
          <cell r="W1169">
            <v>1.6470000000000002</v>
          </cell>
          <cell r="X1169">
            <v>6.5880000000000019</v>
          </cell>
        </row>
        <row r="1170">
          <cell r="B1170">
            <v>644</v>
          </cell>
          <cell r="C1170">
            <v>11</v>
          </cell>
          <cell r="D1170" t="str">
            <v>Пром. до 750 кВА   ВН</v>
          </cell>
          <cell r="E1170">
            <v>0</v>
          </cell>
          <cell r="F1170">
            <v>0</v>
          </cell>
          <cell r="G1170">
            <v>0</v>
          </cell>
          <cell r="H1170">
            <v>0.54900000000000004</v>
          </cell>
          <cell r="I1170">
            <v>0.54900000000000004</v>
          </cell>
          <cell r="J1170">
            <v>0.54900000000000004</v>
          </cell>
          <cell r="K1170">
            <v>0.54900000000000004</v>
          </cell>
          <cell r="L1170">
            <v>0.54900000000000004</v>
          </cell>
          <cell r="M1170">
            <v>0.54900000000000004</v>
          </cell>
          <cell r="N1170">
            <v>0.54900000000000004</v>
          </cell>
          <cell r="O1170">
            <v>0.54900000000000004</v>
          </cell>
          <cell r="P1170">
            <v>0.54900000000000004</v>
          </cell>
          <cell r="Q1170">
            <v>0.54900000000000004</v>
          </cell>
          <cell r="R1170">
            <v>0.54900000000000004</v>
          </cell>
          <cell r="S1170">
            <v>0.54900000000000004</v>
          </cell>
          <cell r="T1170">
            <v>0</v>
          </cell>
          <cell r="U1170">
            <v>0</v>
          </cell>
          <cell r="V1170">
            <v>0</v>
          </cell>
          <cell r="W1170">
            <v>0</v>
          </cell>
          <cell r="X1170">
            <v>0</v>
          </cell>
        </row>
        <row r="1171">
          <cell r="B1171">
            <v>640</v>
          </cell>
          <cell r="C1171">
            <v>11</v>
          </cell>
          <cell r="D1171" t="str">
            <v>Пром. до 750 кВА   ВН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</row>
        <row r="1172">
          <cell r="B1172">
            <v>0</v>
          </cell>
          <cell r="C1172">
            <v>26</v>
          </cell>
          <cell r="D1172" t="str">
            <v>Новый Абонент</v>
          </cell>
          <cell r="E1172">
            <v>1007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</row>
        <row r="1173">
          <cell r="B1173">
            <v>645</v>
          </cell>
          <cell r="C1173">
            <v>11</v>
          </cell>
          <cell r="D1173" t="str">
            <v>Пром. до 750 кВА   ВН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</row>
        <row r="1174">
          <cell r="B1174">
            <v>641</v>
          </cell>
          <cell r="C1174">
            <v>11</v>
          </cell>
          <cell r="D1174" t="str">
            <v>Пром. до 750 кВА   ВН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</row>
        <row r="1175">
          <cell r="B1175">
            <v>0</v>
          </cell>
          <cell r="C1175">
            <v>12</v>
          </cell>
          <cell r="D1175" t="str">
            <v>Новый Абонент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</row>
        <row r="1176">
          <cell r="B1176">
            <v>646</v>
          </cell>
          <cell r="C1176">
            <v>11</v>
          </cell>
          <cell r="D1176" t="str">
            <v>Пром. до 750 кВА   ВН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</row>
        <row r="1177">
          <cell r="B1177">
            <v>642</v>
          </cell>
          <cell r="C1177">
            <v>11</v>
          </cell>
          <cell r="D1177" t="str">
            <v>Пром. до 750 кВА   ВН</v>
          </cell>
          <cell r="E1177">
            <v>0</v>
          </cell>
          <cell r="F1177">
            <v>0</v>
          </cell>
          <cell r="G1177">
            <v>0</v>
          </cell>
          <cell r="H1177">
            <v>0.8</v>
          </cell>
          <cell r="I1177">
            <v>0.8</v>
          </cell>
          <cell r="J1177">
            <v>0.8</v>
          </cell>
          <cell r="K1177">
            <v>0.8</v>
          </cell>
          <cell r="L1177">
            <v>0.8</v>
          </cell>
          <cell r="M1177">
            <v>0.8</v>
          </cell>
          <cell r="N1177">
            <v>0.8</v>
          </cell>
          <cell r="O1177">
            <v>0.8</v>
          </cell>
          <cell r="P1177">
            <v>0.8</v>
          </cell>
          <cell r="Q1177">
            <v>0.8</v>
          </cell>
          <cell r="R1177">
            <v>0.8</v>
          </cell>
          <cell r="S1177">
            <v>0.8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</row>
        <row r="1178">
          <cell r="B1178">
            <v>0</v>
          </cell>
          <cell r="C1178">
            <v>12</v>
          </cell>
          <cell r="D1178" t="str">
            <v>ИП Мансуров Т.М.</v>
          </cell>
          <cell r="E1178">
            <v>0</v>
          </cell>
          <cell r="F1178">
            <v>0</v>
          </cell>
          <cell r="G1178">
            <v>0</v>
          </cell>
          <cell r="H1178">
            <v>1.4</v>
          </cell>
          <cell r="I1178">
            <v>1.4</v>
          </cell>
          <cell r="J1178">
            <v>1.4</v>
          </cell>
          <cell r="K1178">
            <v>1.4</v>
          </cell>
          <cell r="L1178">
            <v>1.4</v>
          </cell>
          <cell r="M1178">
            <v>1.4</v>
          </cell>
          <cell r="N1178">
            <v>1.4</v>
          </cell>
          <cell r="O1178">
            <v>1.4</v>
          </cell>
          <cell r="P1178">
            <v>1.4</v>
          </cell>
          <cell r="Q1178">
            <v>1.4</v>
          </cell>
          <cell r="R1178">
            <v>1.4</v>
          </cell>
          <cell r="S1178">
            <v>1.4</v>
          </cell>
          <cell r="T1178">
            <v>4.1999999999999993</v>
          </cell>
          <cell r="U1178">
            <v>4.1999999999999993</v>
          </cell>
          <cell r="V1178">
            <v>4.1999999999999993</v>
          </cell>
          <cell r="W1178">
            <v>4.1999999999999993</v>
          </cell>
          <cell r="X1178">
            <v>16.8</v>
          </cell>
        </row>
        <row r="1179">
          <cell r="B1179">
            <v>647</v>
          </cell>
          <cell r="C1179">
            <v>26</v>
          </cell>
          <cell r="D1179" t="str">
            <v>Непромышленные потребители НН</v>
          </cell>
          <cell r="E1179">
            <v>1007</v>
          </cell>
          <cell r="F1179">
            <v>1012</v>
          </cell>
          <cell r="G1179">
            <v>0</v>
          </cell>
          <cell r="H1179">
            <v>0.8</v>
          </cell>
          <cell r="I1179">
            <v>0.8</v>
          </cell>
          <cell r="J1179">
            <v>0.8</v>
          </cell>
          <cell r="K1179">
            <v>0.8</v>
          </cell>
          <cell r="L1179">
            <v>0.8</v>
          </cell>
          <cell r="M1179">
            <v>0.8</v>
          </cell>
          <cell r="N1179">
            <v>0.8</v>
          </cell>
          <cell r="O1179">
            <v>0.8</v>
          </cell>
          <cell r="P1179">
            <v>0.8</v>
          </cell>
          <cell r="Q1179">
            <v>0.8</v>
          </cell>
          <cell r="R1179">
            <v>0.8</v>
          </cell>
          <cell r="S1179">
            <v>0.8</v>
          </cell>
          <cell r="T1179">
            <v>2.4000000000000004</v>
          </cell>
          <cell r="U1179">
            <v>2.4000000000000004</v>
          </cell>
          <cell r="V1179">
            <v>2.4000000000000004</v>
          </cell>
          <cell r="W1179">
            <v>2.4000000000000004</v>
          </cell>
          <cell r="X1179">
            <v>9.6</v>
          </cell>
        </row>
        <row r="1180">
          <cell r="B1180">
            <v>648</v>
          </cell>
          <cell r="C1180">
            <v>26</v>
          </cell>
          <cell r="D1180" t="str">
            <v>Непромышленные потребители НН</v>
          </cell>
          <cell r="E1180">
            <v>1007</v>
          </cell>
          <cell r="F1180">
            <v>1012</v>
          </cell>
          <cell r="G1180">
            <v>0</v>
          </cell>
          <cell r="H1180">
            <v>0.8</v>
          </cell>
          <cell r="I1180">
            <v>0.8</v>
          </cell>
          <cell r="J1180">
            <v>0.8</v>
          </cell>
          <cell r="K1180">
            <v>0.8</v>
          </cell>
          <cell r="L1180">
            <v>0.8</v>
          </cell>
          <cell r="M1180">
            <v>0.8</v>
          </cell>
          <cell r="N1180">
            <v>0.8</v>
          </cell>
          <cell r="O1180">
            <v>0.8</v>
          </cell>
          <cell r="P1180">
            <v>0.8</v>
          </cell>
          <cell r="Q1180">
            <v>0.8</v>
          </cell>
          <cell r="R1180">
            <v>0.8</v>
          </cell>
          <cell r="S1180">
            <v>0.8</v>
          </cell>
          <cell r="T1180">
            <v>2.4000000000000004</v>
          </cell>
          <cell r="U1180">
            <v>2.4000000000000004</v>
          </cell>
          <cell r="V1180">
            <v>2.4000000000000004</v>
          </cell>
          <cell r="W1180">
            <v>2.4000000000000004</v>
          </cell>
          <cell r="X1180">
            <v>9.6</v>
          </cell>
        </row>
        <row r="1181">
          <cell r="B1181">
            <v>640</v>
          </cell>
          <cell r="C1181">
            <v>27</v>
          </cell>
          <cell r="D1181" t="str">
            <v>Непромышленные потребители НН</v>
          </cell>
          <cell r="E1181">
            <v>1004</v>
          </cell>
          <cell r="F1181">
            <v>1012</v>
          </cell>
          <cell r="G1181">
            <v>0</v>
          </cell>
          <cell r="H1181">
            <v>0.6</v>
          </cell>
          <cell r="I1181">
            <v>0.6</v>
          </cell>
          <cell r="J1181">
            <v>0.6</v>
          </cell>
          <cell r="K1181">
            <v>0.6</v>
          </cell>
          <cell r="L1181">
            <v>0.6</v>
          </cell>
          <cell r="M1181">
            <v>0.6</v>
          </cell>
          <cell r="N1181">
            <v>0.6</v>
          </cell>
          <cell r="O1181">
            <v>0.6</v>
          </cell>
          <cell r="P1181">
            <v>0.6</v>
          </cell>
          <cell r="Q1181">
            <v>0.6</v>
          </cell>
          <cell r="R1181">
            <v>0.6</v>
          </cell>
          <cell r="S1181">
            <v>0.6</v>
          </cell>
          <cell r="T1181">
            <v>7</v>
          </cell>
          <cell r="U1181">
            <v>7</v>
          </cell>
          <cell r="V1181">
            <v>7</v>
          </cell>
          <cell r="W1181">
            <v>7</v>
          </cell>
          <cell r="X1181">
            <v>0</v>
          </cell>
        </row>
        <row r="1182">
          <cell r="B1182">
            <v>0</v>
          </cell>
          <cell r="C1182">
            <v>28</v>
          </cell>
          <cell r="D1182" t="str">
            <v>Новый Абонент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0</v>
          </cell>
          <cell r="W1182">
            <v>0</v>
          </cell>
          <cell r="X1182">
            <v>0</v>
          </cell>
        </row>
        <row r="1183">
          <cell r="B1183">
            <v>648</v>
          </cell>
          <cell r="C1183">
            <v>11</v>
          </cell>
          <cell r="D1183" t="str">
            <v>Пром. до 750 кВА   ВН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</row>
        <row r="1184">
          <cell r="B1184">
            <v>641</v>
          </cell>
          <cell r="C1184">
            <v>11</v>
          </cell>
          <cell r="D1184" t="str">
            <v>Пром. до 750 кВА   ВН</v>
          </cell>
          <cell r="E1184">
            <v>0</v>
          </cell>
          <cell r="F1184">
            <v>0</v>
          </cell>
          <cell r="G1184">
            <v>0</v>
          </cell>
          <cell r="H1184">
            <v>3</v>
          </cell>
          <cell r="I1184">
            <v>3</v>
          </cell>
          <cell r="J1184">
            <v>3</v>
          </cell>
          <cell r="K1184">
            <v>2.6</v>
          </cell>
          <cell r="L1184">
            <v>2.6</v>
          </cell>
          <cell r="M1184">
            <v>2</v>
          </cell>
          <cell r="N1184">
            <v>2</v>
          </cell>
          <cell r="O1184">
            <v>2</v>
          </cell>
          <cell r="P1184">
            <v>2.6</v>
          </cell>
          <cell r="Q1184">
            <v>2.6</v>
          </cell>
          <cell r="R1184">
            <v>3</v>
          </cell>
          <cell r="S1184">
            <v>3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</row>
        <row r="1185">
          <cell r="B1185">
            <v>0</v>
          </cell>
          <cell r="C1185">
            <v>12</v>
          </cell>
          <cell r="D1185" t="str">
            <v>гр. Ломако П. С.</v>
          </cell>
          <cell r="E1185">
            <v>0</v>
          </cell>
          <cell r="F1185">
            <v>0</v>
          </cell>
          <cell r="G1185">
            <v>0</v>
          </cell>
          <cell r="H1185">
            <v>7.0000000000000007E-2</v>
          </cell>
          <cell r="I1185">
            <v>7.0000000000000007E-2</v>
          </cell>
          <cell r="J1185">
            <v>0.06</v>
          </cell>
          <cell r="K1185">
            <v>0.06</v>
          </cell>
          <cell r="L1185">
            <v>0.06</v>
          </cell>
          <cell r="M1185">
            <v>0.05</v>
          </cell>
          <cell r="N1185">
            <v>0.05</v>
          </cell>
          <cell r="O1185">
            <v>0.05</v>
          </cell>
          <cell r="P1185">
            <v>0.06</v>
          </cell>
          <cell r="Q1185">
            <v>0.06</v>
          </cell>
          <cell r="R1185">
            <v>7.0000000000000007E-2</v>
          </cell>
          <cell r="S1185">
            <v>7.0000000000000007E-2</v>
          </cell>
          <cell r="T1185">
            <v>0.2</v>
          </cell>
          <cell r="U1185">
            <v>0.16999999999999998</v>
          </cell>
          <cell r="V1185">
            <v>0.16</v>
          </cell>
          <cell r="W1185">
            <v>0.2</v>
          </cell>
          <cell r="X1185">
            <v>0.7300000000000002</v>
          </cell>
        </row>
        <row r="1186">
          <cell r="B1186">
            <v>649</v>
          </cell>
          <cell r="C1186">
            <v>11</v>
          </cell>
          <cell r="D1186" t="str">
            <v>Пром. до 750 кВА   ВН</v>
          </cell>
          <cell r="E1186">
            <v>0</v>
          </cell>
          <cell r="F1186">
            <v>0</v>
          </cell>
          <cell r="G1186">
            <v>0</v>
          </cell>
          <cell r="H1186">
            <v>7.0000000000000007E-2</v>
          </cell>
          <cell r="I1186">
            <v>7.0000000000000007E-2</v>
          </cell>
          <cell r="J1186">
            <v>0.06</v>
          </cell>
          <cell r="K1186">
            <v>0.06</v>
          </cell>
          <cell r="L1186">
            <v>0.06</v>
          </cell>
          <cell r="M1186">
            <v>0.05</v>
          </cell>
          <cell r="N1186">
            <v>0.05</v>
          </cell>
          <cell r="O1186">
            <v>0.05</v>
          </cell>
          <cell r="P1186">
            <v>0.06</v>
          </cell>
          <cell r="Q1186">
            <v>0.06</v>
          </cell>
          <cell r="R1186">
            <v>7.0000000000000007E-2</v>
          </cell>
          <cell r="S1186">
            <v>7.0000000000000007E-2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</row>
        <row r="1187">
          <cell r="B1187">
            <v>642</v>
          </cell>
          <cell r="C1187">
            <v>11</v>
          </cell>
          <cell r="D1187" t="str">
            <v>Пром. до 750 кВА   ВН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>
            <v>0</v>
          </cell>
          <cell r="W1187">
            <v>0</v>
          </cell>
          <cell r="X1187">
            <v>0</v>
          </cell>
        </row>
        <row r="1188">
          <cell r="B1188">
            <v>0</v>
          </cell>
          <cell r="C1188">
            <v>124</v>
          </cell>
          <cell r="D1188" t="str">
            <v>Новый Абонент</v>
          </cell>
          <cell r="E1188">
            <v>1004</v>
          </cell>
          <cell r="F1188">
            <v>1012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</row>
        <row r="1189">
          <cell r="B1189">
            <v>650</v>
          </cell>
          <cell r="C1189">
            <v>11</v>
          </cell>
          <cell r="D1189" t="str">
            <v>Пром. до 750 кВА   ВН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</row>
        <row r="1190">
          <cell r="B1190">
            <v>643</v>
          </cell>
          <cell r="C1190">
            <v>11</v>
          </cell>
          <cell r="D1190" t="str">
            <v>Пром. до 750 кВА   ВН</v>
          </cell>
          <cell r="E1190">
            <v>0</v>
          </cell>
          <cell r="F1190">
            <v>0</v>
          </cell>
          <cell r="G1190">
            <v>0</v>
          </cell>
          <cell r="H1190">
            <v>0.3</v>
          </cell>
          <cell r="I1190">
            <v>0.2</v>
          </cell>
          <cell r="J1190">
            <v>0.2</v>
          </cell>
          <cell r="K1190">
            <v>0.2</v>
          </cell>
          <cell r="L1190">
            <v>0.2</v>
          </cell>
          <cell r="M1190">
            <v>0.15</v>
          </cell>
          <cell r="N1190">
            <v>0.15</v>
          </cell>
          <cell r="O1190">
            <v>0.2</v>
          </cell>
          <cell r="P1190">
            <v>0.2</v>
          </cell>
          <cell r="Q1190">
            <v>0.2</v>
          </cell>
          <cell r="R1190">
            <v>0.2</v>
          </cell>
          <cell r="S1190">
            <v>0.3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</row>
        <row r="1191">
          <cell r="B1191">
            <v>0</v>
          </cell>
          <cell r="C1191">
            <v>12</v>
          </cell>
          <cell r="D1191" t="str">
            <v>ИП Тулюпа</v>
          </cell>
          <cell r="E1191">
            <v>0</v>
          </cell>
          <cell r="F1191">
            <v>0</v>
          </cell>
          <cell r="G1191">
            <v>0</v>
          </cell>
          <cell r="H1191">
            <v>0.3</v>
          </cell>
          <cell r="I1191">
            <v>0.2</v>
          </cell>
          <cell r="J1191">
            <v>0.2</v>
          </cell>
          <cell r="K1191">
            <v>0.2</v>
          </cell>
          <cell r="L1191">
            <v>0.2</v>
          </cell>
          <cell r="M1191">
            <v>0.15</v>
          </cell>
          <cell r="N1191">
            <v>0.15</v>
          </cell>
          <cell r="O1191">
            <v>0.2</v>
          </cell>
          <cell r="P1191">
            <v>0.2</v>
          </cell>
          <cell r="Q1191">
            <v>0.2</v>
          </cell>
          <cell r="R1191">
            <v>0.2</v>
          </cell>
          <cell r="S1191">
            <v>0.3</v>
          </cell>
          <cell r="T1191">
            <v>0.7</v>
          </cell>
          <cell r="U1191">
            <v>0.55000000000000004</v>
          </cell>
          <cell r="V1191">
            <v>0.55000000000000004</v>
          </cell>
          <cell r="W1191">
            <v>0.7</v>
          </cell>
          <cell r="X1191">
            <v>2.4999999999999996</v>
          </cell>
        </row>
        <row r="1192">
          <cell r="B1192">
            <v>651</v>
          </cell>
          <cell r="C1192">
            <v>26</v>
          </cell>
          <cell r="D1192" t="str">
            <v>Непромышленные потребители НН</v>
          </cell>
          <cell r="E1192">
            <v>1004</v>
          </cell>
          <cell r="F1192">
            <v>1012</v>
          </cell>
          <cell r="G1192">
            <v>0</v>
          </cell>
          <cell r="H1192">
            <v>0.3</v>
          </cell>
          <cell r="I1192">
            <v>0.2</v>
          </cell>
          <cell r="J1192">
            <v>0.2</v>
          </cell>
          <cell r="K1192">
            <v>0.2</v>
          </cell>
          <cell r="L1192">
            <v>0.2</v>
          </cell>
          <cell r="M1192">
            <v>0.15</v>
          </cell>
          <cell r="N1192">
            <v>0.15</v>
          </cell>
          <cell r="O1192">
            <v>0.2</v>
          </cell>
          <cell r="P1192">
            <v>0.2</v>
          </cell>
          <cell r="Q1192">
            <v>0.2</v>
          </cell>
          <cell r="R1192">
            <v>0.2</v>
          </cell>
          <cell r="S1192">
            <v>0.3</v>
          </cell>
          <cell r="T1192">
            <v>0.7</v>
          </cell>
          <cell r="U1192">
            <v>0.55000000000000004</v>
          </cell>
          <cell r="V1192">
            <v>0.55000000000000004</v>
          </cell>
          <cell r="W1192">
            <v>0.7</v>
          </cell>
          <cell r="X1192">
            <v>2.4999999999999996</v>
          </cell>
        </row>
        <row r="1193">
          <cell r="B1193">
            <v>644</v>
          </cell>
          <cell r="C1193">
            <v>26</v>
          </cell>
          <cell r="D1193" t="str">
            <v>Непромышленные потребители НН</v>
          </cell>
          <cell r="E1193">
            <v>1004</v>
          </cell>
          <cell r="F1193">
            <v>1012</v>
          </cell>
          <cell r="G1193">
            <v>0</v>
          </cell>
          <cell r="H1193">
            <v>0.3</v>
          </cell>
          <cell r="I1193">
            <v>0.2</v>
          </cell>
          <cell r="J1193">
            <v>0.2</v>
          </cell>
          <cell r="K1193">
            <v>0.2</v>
          </cell>
          <cell r="L1193">
            <v>0.2</v>
          </cell>
          <cell r="M1193">
            <v>0.15</v>
          </cell>
          <cell r="N1193">
            <v>0.15</v>
          </cell>
          <cell r="O1193">
            <v>0.2</v>
          </cell>
          <cell r="P1193">
            <v>0.2</v>
          </cell>
          <cell r="Q1193">
            <v>0.2</v>
          </cell>
          <cell r="R1193">
            <v>0.2</v>
          </cell>
          <cell r="S1193">
            <v>0.3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</row>
        <row r="1194">
          <cell r="B1194">
            <v>0</v>
          </cell>
          <cell r="C1194">
            <v>12</v>
          </cell>
          <cell r="D1194" t="str">
            <v>Новый Абонент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</row>
        <row r="1195">
          <cell r="B1195">
            <v>652</v>
          </cell>
          <cell r="C1195">
            <v>11</v>
          </cell>
          <cell r="D1195" t="str">
            <v>Пром. до 750 кВА   ВН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</row>
        <row r="1196">
          <cell r="B1196">
            <v>645</v>
          </cell>
          <cell r="C1196">
            <v>11</v>
          </cell>
          <cell r="D1196" t="str">
            <v>Пром. до 750 кВА   ВН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</row>
        <row r="1197">
          <cell r="B1197">
            <v>0</v>
          </cell>
          <cell r="C1197">
            <v>12</v>
          </cell>
          <cell r="D1197" t="str">
            <v>ИП Симоненко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</row>
        <row r="1198">
          <cell r="B1198">
            <v>653</v>
          </cell>
          <cell r="C1198">
            <v>11</v>
          </cell>
          <cell r="D1198" t="str">
            <v>Пром. до 750 кВА   ВН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</row>
        <row r="1199">
          <cell r="B1199">
            <v>646</v>
          </cell>
          <cell r="C1199">
            <v>11</v>
          </cell>
          <cell r="D1199" t="str">
            <v>Пром. до 750 кВА   ВН</v>
          </cell>
          <cell r="E1199">
            <v>0</v>
          </cell>
          <cell r="F1199">
            <v>0</v>
          </cell>
          <cell r="G1199">
            <v>0</v>
          </cell>
          <cell r="H1199">
            <v>0.4</v>
          </cell>
          <cell r="I1199">
            <v>0.4</v>
          </cell>
          <cell r="J1199">
            <v>0.4</v>
          </cell>
          <cell r="K1199">
            <v>0.4</v>
          </cell>
          <cell r="L1199">
            <v>0.3</v>
          </cell>
          <cell r="M1199">
            <v>0.2</v>
          </cell>
          <cell r="N1199">
            <v>0.2</v>
          </cell>
          <cell r="O1199">
            <v>0.3</v>
          </cell>
          <cell r="P1199">
            <v>0.3</v>
          </cell>
          <cell r="Q1199">
            <v>0.4</v>
          </cell>
          <cell r="R1199">
            <v>0.4</v>
          </cell>
          <cell r="S1199">
            <v>0.4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</row>
        <row r="1200">
          <cell r="B1200">
            <v>0</v>
          </cell>
          <cell r="C1200">
            <v>12</v>
          </cell>
          <cell r="D1200" t="str">
            <v>ИП Вялова С. А.</v>
          </cell>
          <cell r="E1200">
            <v>0</v>
          </cell>
          <cell r="F1200">
            <v>0</v>
          </cell>
          <cell r="G1200">
            <v>0</v>
          </cell>
          <cell r="H1200">
            <v>0.4</v>
          </cell>
          <cell r="I1200">
            <v>0.4</v>
          </cell>
          <cell r="J1200">
            <v>0.4</v>
          </cell>
          <cell r="K1200">
            <v>0.4</v>
          </cell>
          <cell r="L1200">
            <v>0.4</v>
          </cell>
          <cell r="M1200">
            <v>0.4</v>
          </cell>
          <cell r="N1200">
            <v>0.4</v>
          </cell>
          <cell r="O1200">
            <v>0.4</v>
          </cell>
          <cell r="P1200">
            <v>0.4</v>
          </cell>
          <cell r="Q1200">
            <v>0.4</v>
          </cell>
          <cell r="R1200">
            <v>0.4</v>
          </cell>
          <cell r="S1200">
            <v>0.4</v>
          </cell>
          <cell r="T1200">
            <v>1.2000000000000002</v>
          </cell>
          <cell r="U1200">
            <v>1.2000000000000002</v>
          </cell>
          <cell r="V1200">
            <v>1.2000000000000002</v>
          </cell>
          <cell r="W1200">
            <v>1.2000000000000002</v>
          </cell>
          <cell r="X1200">
            <v>4.8</v>
          </cell>
        </row>
        <row r="1201">
          <cell r="B1201">
            <v>654</v>
          </cell>
          <cell r="C1201">
            <v>26</v>
          </cell>
          <cell r="D1201" t="str">
            <v>Непромышленные потребители НН</v>
          </cell>
          <cell r="E1201">
            <v>1007</v>
          </cell>
          <cell r="F1201">
            <v>1012</v>
          </cell>
          <cell r="G1201">
            <v>0</v>
          </cell>
          <cell r="H1201">
            <v>0.4</v>
          </cell>
          <cell r="I1201">
            <v>0.4</v>
          </cell>
          <cell r="J1201">
            <v>0.4</v>
          </cell>
          <cell r="K1201">
            <v>0.4</v>
          </cell>
          <cell r="L1201">
            <v>0.4</v>
          </cell>
          <cell r="M1201">
            <v>0.4</v>
          </cell>
          <cell r="N1201">
            <v>0.4</v>
          </cell>
          <cell r="O1201">
            <v>0.4</v>
          </cell>
          <cell r="P1201">
            <v>0.4</v>
          </cell>
          <cell r="Q1201">
            <v>0.4</v>
          </cell>
          <cell r="R1201">
            <v>0.4</v>
          </cell>
          <cell r="S1201">
            <v>0.4</v>
          </cell>
          <cell r="T1201">
            <v>1.2000000000000002</v>
          </cell>
          <cell r="U1201">
            <v>1.2000000000000002</v>
          </cell>
          <cell r="V1201">
            <v>1.2000000000000002</v>
          </cell>
          <cell r="W1201">
            <v>1.2000000000000002</v>
          </cell>
          <cell r="X1201">
            <v>4.8</v>
          </cell>
        </row>
        <row r="1202">
          <cell r="B1202">
            <v>647</v>
          </cell>
          <cell r="C1202">
            <v>26</v>
          </cell>
          <cell r="D1202" t="str">
            <v>Непромышленные потребители НН</v>
          </cell>
          <cell r="E1202">
            <v>1007</v>
          </cell>
          <cell r="F1202">
            <v>1012</v>
          </cell>
          <cell r="G1202">
            <v>0</v>
          </cell>
          <cell r="H1202">
            <v>0.4</v>
          </cell>
          <cell r="I1202">
            <v>0.4</v>
          </cell>
          <cell r="J1202">
            <v>0.4</v>
          </cell>
          <cell r="K1202">
            <v>0.4</v>
          </cell>
          <cell r="L1202">
            <v>0.3</v>
          </cell>
          <cell r="M1202">
            <v>0.2</v>
          </cell>
          <cell r="N1202">
            <v>0.2</v>
          </cell>
          <cell r="O1202">
            <v>0.3</v>
          </cell>
          <cell r="P1202">
            <v>0.3</v>
          </cell>
          <cell r="Q1202">
            <v>0.4</v>
          </cell>
          <cell r="R1202">
            <v>0.4</v>
          </cell>
          <cell r="S1202">
            <v>0.4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</row>
        <row r="1203">
          <cell r="B1203">
            <v>0</v>
          </cell>
          <cell r="C1203">
            <v>12</v>
          </cell>
          <cell r="D1203" t="str">
            <v>ИП Талюра И.Л.</v>
          </cell>
          <cell r="E1203">
            <v>0</v>
          </cell>
          <cell r="F1203">
            <v>0</v>
          </cell>
          <cell r="G1203">
            <v>0</v>
          </cell>
          <cell r="H1203">
            <v>0.5</v>
          </cell>
          <cell r="I1203">
            <v>0.5</v>
          </cell>
          <cell r="J1203">
            <v>0.5</v>
          </cell>
          <cell r="K1203">
            <v>0.5</v>
          </cell>
          <cell r="L1203">
            <v>0.5</v>
          </cell>
          <cell r="M1203">
            <v>0.5</v>
          </cell>
          <cell r="N1203">
            <v>0.5</v>
          </cell>
          <cell r="O1203">
            <v>0.5</v>
          </cell>
          <cell r="P1203">
            <v>0.5</v>
          </cell>
          <cell r="Q1203">
            <v>0.5</v>
          </cell>
          <cell r="R1203">
            <v>0.5</v>
          </cell>
          <cell r="S1203">
            <v>0.5</v>
          </cell>
          <cell r="T1203">
            <v>1.5</v>
          </cell>
          <cell r="U1203">
            <v>1.5</v>
          </cell>
          <cell r="V1203">
            <v>1.5</v>
          </cell>
          <cell r="W1203">
            <v>1.5</v>
          </cell>
          <cell r="X1203">
            <v>6</v>
          </cell>
        </row>
        <row r="1204">
          <cell r="B1204">
            <v>655</v>
          </cell>
          <cell r="C1204">
            <v>24</v>
          </cell>
          <cell r="D1204" t="str">
            <v>Непромышленные потребители СН2</v>
          </cell>
          <cell r="E1204">
            <v>1007</v>
          </cell>
          <cell r="F1204">
            <v>0</v>
          </cell>
          <cell r="G1204">
            <v>0</v>
          </cell>
          <cell r="H1204">
            <v>0.5</v>
          </cell>
          <cell r="I1204">
            <v>0.5</v>
          </cell>
          <cell r="J1204">
            <v>0.5</v>
          </cell>
          <cell r="K1204">
            <v>0.5</v>
          </cell>
          <cell r="L1204">
            <v>0.5</v>
          </cell>
          <cell r="M1204">
            <v>0.5</v>
          </cell>
          <cell r="N1204">
            <v>0.5</v>
          </cell>
          <cell r="O1204">
            <v>0.5</v>
          </cell>
          <cell r="P1204">
            <v>0.5</v>
          </cell>
          <cell r="Q1204">
            <v>0.5</v>
          </cell>
          <cell r="R1204">
            <v>0.5</v>
          </cell>
          <cell r="S1204">
            <v>0.5</v>
          </cell>
          <cell r="T1204">
            <v>1.5</v>
          </cell>
          <cell r="U1204">
            <v>1.5</v>
          </cell>
          <cell r="V1204">
            <v>1.5</v>
          </cell>
          <cell r="W1204">
            <v>1.5</v>
          </cell>
          <cell r="X1204">
            <v>6</v>
          </cell>
        </row>
        <row r="1205">
          <cell r="B1205">
            <v>651</v>
          </cell>
          <cell r="C1205">
            <v>24</v>
          </cell>
          <cell r="D1205" t="str">
            <v>Непромышленные потребители СН2</v>
          </cell>
          <cell r="E1205">
            <v>1007</v>
          </cell>
          <cell r="F1205">
            <v>0</v>
          </cell>
          <cell r="G1205">
            <v>0</v>
          </cell>
          <cell r="H1205">
            <v>0.5</v>
          </cell>
          <cell r="I1205">
            <v>0.5</v>
          </cell>
          <cell r="J1205">
            <v>0.5</v>
          </cell>
          <cell r="K1205">
            <v>0.5</v>
          </cell>
          <cell r="L1205">
            <v>0.5</v>
          </cell>
          <cell r="M1205">
            <v>0.5</v>
          </cell>
          <cell r="N1205">
            <v>0.5</v>
          </cell>
          <cell r="O1205">
            <v>0.5</v>
          </cell>
          <cell r="P1205">
            <v>0.5</v>
          </cell>
          <cell r="Q1205">
            <v>0.5</v>
          </cell>
          <cell r="R1205">
            <v>0.5</v>
          </cell>
          <cell r="S1205">
            <v>0.5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</row>
        <row r="1206">
          <cell r="B1206">
            <v>0</v>
          </cell>
          <cell r="C1206">
            <v>12</v>
          </cell>
          <cell r="D1206" t="str">
            <v>гр. Саблукова Л. Г.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</row>
        <row r="1207">
          <cell r="B1207">
            <v>656</v>
          </cell>
          <cell r="C1207">
            <v>125</v>
          </cell>
          <cell r="D1207" t="str">
            <v>Население с газ. плитами НН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</row>
        <row r="1208">
          <cell r="B1208">
            <v>652</v>
          </cell>
          <cell r="C1208">
            <v>125</v>
          </cell>
          <cell r="D1208" t="str">
            <v>Население с газ. плитами НН</v>
          </cell>
          <cell r="E1208">
            <v>0</v>
          </cell>
          <cell r="F1208">
            <v>0</v>
          </cell>
          <cell r="G1208">
            <v>0</v>
          </cell>
          <cell r="H1208">
            <v>0.115</v>
          </cell>
          <cell r="I1208">
            <v>0.115</v>
          </cell>
          <cell r="J1208">
            <v>0.115</v>
          </cell>
          <cell r="K1208">
            <v>0.115</v>
          </cell>
          <cell r="L1208">
            <v>0.115</v>
          </cell>
          <cell r="M1208">
            <v>0.115</v>
          </cell>
          <cell r="N1208">
            <v>0.115</v>
          </cell>
          <cell r="O1208">
            <v>0.115</v>
          </cell>
          <cell r="P1208">
            <v>0.115</v>
          </cell>
          <cell r="Q1208">
            <v>0.115</v>
          </cell>
          <cell r="R1208">
            <v>0.115</v>
          </cell>
          <cell r="S1208">
            <v>0.115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</row>
        <row r="1209">
          <cell r="B1209">
            <v>0</v>
          </cell>
          <cell r="C1209">
            <v>12</v>
          </cell>
          <cell r="D1209" t="str">
            <v>гр. Покровский В. О.</v>
          </cell>
          <cell r="E1209">
            <v>0</v>
          </cell>
          <cell r="F1209">
            <v>0</v>
          </cell>
          <cell r="G1209">
            <v>0</v>
          </cell>
          <cell r="H1209">
            <v>0.115</v>
          </cell>
          <cell r="I1209">
            <v>0.115</v>
          </cell>
          <cell r="J1209">
            <v>0.115</v>
          </cell>
          <cell r="K1209">
            <v>0.115</v>
          </cell>
          <cell r="L1209">
            <v>0.115</v>
          </cell>
          <cell r="M1209">
            <v>0.115</v>
          </cell>
          <cell r="N1209">
            <v>0.115</v>
          </cell>
          <cell r="O1209">
            <v>0.115</v>
          </cell>
          <cell r="P1209">
            <v>0.115</v>
          </cell>
          <cell r="Q1209">
            <v>0.115</v>
          </cell>
          <cell r="R1209">
            <v>0.115</v>
          </cell>
          <cell r="S1209">
            <v>0.115</v>
          </cell>
          <cell r="T1209">
            <v>0.34500000000000003</v>
          </cell>
          <cell r="U1209">
            <v>0.34500000000000003</v>
          </cell>
          <cell r="V1209">
            <v>0.34500000000000003</v>
          </cell>
          <cell r="W1209">
            <v>0.34500000000000003</v>
          </cell>
          <cell r="X1209">
            <v>1.3800000000000001</v>
          </cell>
        </row>
        <row r="1210">
          <cell r="B1210">
            <v>657</v>
          </cell>
          <cell r="C1210">
            <v>125</v>
          </cell>
          <cell r="D1210" t="str">
            <v>Население с газ. плитами НН</v>
          </cell>
          <cell r="E1210">
            <v>1004</v>
          </cell>
          <cell r="F1210">
            <v>1012</v>
          </cell>
          <cell r="G1210">
            <v>0</v>
          </cell>
          <cell r="H1210">
            <v>0.115</v>
          </cell>
          <cell r="I1210">
            <v>0.115</v>
          </cell>
          <cell r="J1210">
            <v>0.115</v>
          </cell>
          <cell r="K1210">
            <v>0.115</v>
          </cell>
          <cell r="L1210">
            <v>0.115</v>
          </cell>
          <cell r="M1210">
            <v>0.115</v>
          </cell>
          <cell r="N1210">
            <v>0.115</v>
          </cell>
          <cell r="O1210">
            <v>0.115</v>
          </cell>
          <cell r="P1210">
            <v>0.115</v>
          </cell>
          <cell r="Q1210">
            <v>0.115</v>
          </cell>
          <cell r="R1210">
            <v>0.115</v>
          </cell>
          <cell r="S1210">
            <v>0.115</v>
          </cell>
          <cell r="T1210">
            <v>0.02</v>
          </cell>
          <cell r="U1210">
            <v>0.02</v>
          </cell>
          <cell r="V1210">
            <v>0.02</v>
          </cell>
          <cell r="W1210">
            <v>0.02</v>
          </cell>
          <cell r="X1210">
            <v>1.3800000000000001</v>
          </cell>
        </row>
        <row r="1211">
          <cell r="B1211">
            <v>653</v>
          </cell>
          <cell r="C1211">
            <v>125</v>
          </cell>
          <cell r="D1211" t="str">
            <v>Население с газ. плитами НН</v>
          </cell>
          <cell r="E1211">
            <v>1004</v>
          </cell>
          <cell r="F1211">
            <v>1012</v>
          </cell>
          <cell r="G1211">
            <v>0</v>
          </cell>
          <cell r="H1211">
            <v>0.115</v>
          </cell>
          <cell r="I1211">
            <v>0.115</v>
          </cell>
          <cell r="J1211">
            <v>0.115</v>
          </cell>
          <cell r="K1211">
            <v>0.115</v>
          </cell>
          <cell r="L1211">
            <v>0.115</v>
          </cell>
          <cell r="M1211">
            <v>0.115</v>
          </cell>
          <cell r="N1211">
            <v>0.115</v>
          </cell>
          <cell r="O1211">
            <v>0.115</v>
          </cell>
          <cell r="P1211">
            <v>0.115</v>
          </cell>
          <cell r="Q1211">
            <v>0.115</v>
          </cell>
          <cell r="R1211">
            <v>0.115</v>
          </cell>
          <cell r="S1211">
            <v>0.115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</row>
        <row r="1212">
          <cell r="B1212">
            <v>0</v>
          </cell>
          <cell r="C1212">
            <v>12</v>
          </cell>
          <cell r="D1212" t="str">
            <v>гр. Куликова Н. Ю.</v>
          </cell>
          <cell r="E1212">
            <v>0</v>
          </cell>
          <cell r="F1212">
            <v>0</v>
          </cell>
          <cell r="G1212">
            <v>0</v>
          </cell>
          <cell r="H1212">
            <v>0.02</v>
          </cell>
          <cell r="I1212">
            <v>0.02</v>
          </cell>
          <cell r="J1212">
            <v>0.02</v>
          </cell>
          <cell r="K1212">
            <v>0.02</v>
          </cell>
          <cell r="L1212">
            <v>0.02</v>
          </cell>
          <cell r="M1212">
            <v>0.02</v>
          </cell>
          <cell r="N1212">
            <v>0.02</v>
          </cell>
          <cell r="O1212">
            <v>0.02</v>
          </cell>
          <cell r="P1212">
            <v>0.02</v>
          </cell>
          <cell r="Q1212">
            <v>0.02</v>
          </cell>
          <cell r="R1212">
            <v>0.02</v>
          </cell>
          <cell r="S1212">
            <v>0.02</v>
          </cell>
          <cell r="T1212">
            <v>0.06</v>
          </cell>
          <cell r="U1212">
            <v>0.06</v>
          </cell>
          <cell r="V1212">
            <v>0.06</v>
          </cell>
          <cell r="W1212">
            <v>0.06</v>
          </cell>
          <cell r="X1212">
            <v>0.23999999999999996</v>
          </cell>
        </row>
        <row r="1213">
          <cell r="B1213">
            <v>658</v>
          </cell>
          <cell r="C1213">
            <v>11</v>
          </cell>
          <cell r="D1213" t="str">
            <v>Пром. до 750 кВА   ВН</v>
          </cell>
          <cell r="E1213">
            <v>0</v>
          </cell>
          <cell r="F1213">
            <v>0</v>
          </cell>
          <cell r="G1213">
            <v>0</v>
          </cell>
          <cell r="H1213">
            <v>0.02</v>
          </cell>
          <cell r="I1213">
            <v>0.02</v>
          </cell>
          <cell r="J1213">
            <v>0.02</v>
          </cell>
          <cell r="K1213">
            <v>0.02</v>
          </cell>
          <cell r="L1213">
            <v>0.02</v>
          </cell>
          <cell r="M1213">
            <v>0.02</v>
          </cell>
          <cell r="N1213">
            <v>0.02</v>
          </cell>
          <cell r="O1213">
            <v>0.02</v>
          </cell>
          <cell r="P1213">
            <v>0.02</v>
          </cell>
          <cell r="Q1213">
            <v>0.02</v>
          </cell>
          <cell r="R1213">
            <v>0.02</v>
          </cell>
          <cell r="S1213">
            <v>0.02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</row>
        <row r="1214">
          <cell r="B1214">
            <v>654</v>
          </cell>
          <cell r="C1214">
            <v>11</v>
          </cell>
          <cell r="D1214" t="str">
            <v>Пром. до 750 кВА   ВН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</row>
        <row r="1215">
          <cell r="B1215">
            <v>0</v>
          </cell>
          <cell r="C1215">
            <v>125</v>
          </cell>
          <cell r="D1215" t="str">
            <v>гр. Дашкаев А. В.</v>
          </cell>
          <cell r="E1215">
            <v>1004</v>
          </cell>
          <cell r="F1215">
            <v>1012</v>
          </cell>
          <cell r="G1215">
            <v>0</v>
          </cell>
          <cell r="H1215">
            <v>0.1</v>
          </cell>
          <cell r="I1215">
            <v>0.1</v>
          </cell>
          <cell r="J1215">
            <v>0.1</v>
          </cell>
          <cell r="K1215">
            <v>0.1</v>
          </cell>
          <cell r="L1215">
            <v>0.1</v>
          </cell>
          <cell r="M1215">
            <v>0.1</v>
          </cell>
          <cell r="N1215">
            <v>0.1</v>
          </cell>
          <cell r="O1215">
            <v>0.1</v>
          </cell>
          <cell r="P1215">
            <v>0.1</v>
          </cell>
          <cell r="Q1215">
            <v>0.1</v>
          </cell>
          <cell r="R1215">
            <v>0.1</v>
          </cell>
          <cell r="S1215">
            <v>0.1</v>
          </cell>
          <cell r="T1215">
            <v>0.30000000000000004</v>
          </cell>
          <cell r="U1215">
            <v>0.30000000000000004</v>
          </cell>
          <cell r="V1215">
            <v>0.30000000000000004</v>
          </cell>
          <cell r="W1215">
            <v>0.30000000000000004</v>
          </cell>
          <cell r="X1215">
            <v>1.2</v>
          </cell>
        </row>
        <row r="1216">
          <cell r="B1216">
            <v>659</v>
          </cell>
          <cell r="C1216">
            <v>125</v>
          </cell>
          <cell r="D1216" t="str">
            <v>Население с газ. плитами НН</v>
          </cell>
          <cell r="E1216">
            <v>1004</v>
          </cell>
          <cell r="F1216">
            <v>1012</v>
          </cell>
          <cell r="G1216">
            <v>0</v>
          </cell>
          <cell r="H1216">
            <v>0.1</v>
          </cell>
          <cell r="I1216">
            <v>0.1</v>
          </cell>
          <cell r="J1216">
            <v>0.1</v>
          </cell>
          <cell r="K1216">
            <v>0.1</v>
          </cell>
          <cell r="L1216">
            <v>0.1</v>
          </cell>
          <cell r="M1216">
            <v>0.1</v>
          </cell>
          <cell r="N1216">
            <v>0.1</v>
          </cell>
          <cell r="O1216">
            <v>0.1</v>
          </cell>
          <cell r="P1216">
            <v>0.1</v>
          </cell>
          <cell r="Q1216">
            <v>0.1</v>
          </cell>
          <cell r="R1216">
            <v>0.1</v>
          </cell>
          <cell r="S1216">
            <v>0.1</v>
          </cell>
          <cell r="T1216">
            <v>0.30000000000000004</v>
          </cell>
          <cell r="U1216">
            <v>0.30000000000000004</v>
          </cell>
          <cell r="V1216">
            <v>0.30000000000000004</v>
          </cell>
          <cell r="W1216">
            <v>0.30000000000000004</v>
          </cell>
          <cell r="X1216">
            <v>1.2</v>
          </cell>
        </row>
        <row r="1217">
          <cell r="B1217">
            <v>655</v>
          </cell>
          <cell r="C1217">
            <v>125</v>
          </cell>
          <cell r="D1217" t="str">
            <v>Население с газ. плитами НН</v>
          </cell>
          <cell r="E1217">
            <v>1004</v>
          </cell>
          <cell r="F1217">
            <v>1012</v>
          </cell>
          <cell r="G1217">
            <v>0</v>
          </cell>
          <cell r="H1217">
            <v>0.1</v>
          </cell>
          <cell r="I1217">
            <v>0.1</v>
          </cell>
          <cell r="J1217">
            <v>0.1</v>
          </cell>
          <cell r="K1217">
            <v>0.1</v>
          </cell>
          <cell r="L1217">
            <v>0.1</v>
          </cell>
          <cell r="M1217">
            <v>0.1</v>
          </cell>
          <cell r="N1217">
            <v>0.1</v>
          </cell>
          <cell r="O1217">
            <v>0.1</v>
          </cell>
          <cell r="P1217">
            <v>0.1</v>
          </cell>
          <cell r="Q1217">
            <v>0.1</v>
          </cell>
          <cell r="R1217">
            <v>0.1</v>
          </cell>
          <cell r="S1217">
            <v>0.1</v>
          </cell>
          <cell r="T1217">
            <v>0</v>
          </cell>
          <cell r="U1217">
            <v>0</v>
          </cell>
          <cell r="V1217">
            <v>0</v>
          </cell>
          <cell r="W1217">
            <v>0</v>
          </cell>
          <cell r="X1217">
            <v>0</v>
          </cell>
        </row>
        <row r="1218">
          <cell r="B1218">
            <v>0</v>
          </cell>
          <cell r="C1218">
            <v>12</v>
          </cell>
          <cell r="D1218" t="str">
            <v>ИП Джафарова Ш. З. к.</v>
          </cell>
          <cell r="E1218">
            <v>0</v>
          </cell>
          <cell r="F1218">
            <v>0</v>
          </cell>
          <cell r="G1218">
            <v>0</v>
          </cell>
          <cell r="H1218">
            <v>0.02</v>
          </cell>
          <cell r="I1218">
            <v>0.02</v>
          </cell>
          <cell r="J1218">
            <v>0.02</v>
          </cell>
          <cell r="K1218">
            <v>0.02</v>
          </cell>
          <cell r="L1218">
            <v>0.02</v>
          </cell>
          <cell r="M1218">
            <v>0.02</v>
          </cell>
          <cell r="N1218">
            <v>0.02</v>
          </cell>
          <cell r="O1218">
            <v>0.02</v>
          </cell>
          <cell r="P1218">
            <v>0.02</v>
          </cell>
          <cell r="Q1218">
            <v>0.02</v>
          </cell>
          <cell r="R1218">
            <v>0.02</v>
          </cell>
          <cell r="S1218">
            <v>0.02</v>
          </cell>
          <cell r="T1218">
            <v>0.06</v>
          </cell>
          <cell r="U1218">
            <v>0.06</v>
          </cell>
          <cell r="V1218">
            <v>0.06</v>
          </cell>
          <cell r="W1218">
            <v>0.06</v>
          </cell>
          <cell r="X1218">
            <v>0.23999999999999996</v>
          </cell>
        </row>
        <row r="1219">
          <cell r="B1219">
            <v>660</v>
          </cell>
          <cell r="C1219">
            <v>26</v>
          </cell>
          <cell r="D1219" t="str">
            <v>Непромышленные потребители НН</v>
          </cell>
          <cell r="E1219">
            <v>1007</v>
          </cell>
          <cell r="F1219">
            <v>1012</v>
          </cell>
          <cell r="G1219">
            <v>0</v>
          </cell>
          <cell r="H1219">
            <v>0.02</v>
          </cell>
          <cell r="I1219">
            <v>0.02</v>
          </cell>
          <cell r="J1219">
            <v>0.02</v>
          </cell>
          <cell r="K1219">
            <v>0.02</v>
          </cell>
          <cell r="L1219">
            <v>0.02</v>
          </cell>
          <cell r="M1219">
            <v>0.02</v>
          </cell>
          <cell r="N1219">
            <v>0.02</v>
          </cell>
          <cell r="O1219">
            <v>0.02</v>
          </cell>
          <cell r="P1219">
            <v>0.02</v>
          </cell>
          <cell r="Q1219">
            <v>0.02</v>
          </cell>
          <cell r="R1219">
            <v>0.02</v>
          </cell>
          <cell r="S1219">
            <v>0.02</v>
          </cell>
          <cell r="T1219">
            <v>0.06</v>
          </cell>
          <cell r="U1219">
            <v>0.06</v>
          </cell>
          <cell r="V1219">
            <v>0.06</v>
          </cell>
          <cell r="W1219">
            <v>0.06</v>
          </cell>
          <cell r="X1219">
            <v>0.23999999999999996</v>
          </cell>
        </row>
        <row r="1220">
          <cell r="B1220">
            <v>656</v>
          </cell>
          <cell r="C1220">
            <v>26</v>
          </cell>
          <cell r="D1220" t="str">
            <v>Непромышленные потребители НН</v>
          </cell>
          <cell r="E1220">
            <v>1007</v>
          </cell>
          <cell r="F1220">
            <v>1012</v>
          </cell>
          <cell r="G1220">
            <v>0</v>
          </cell>
          <cell r="H1220">
            <v>0.02</v>
          </cell>
          <cell r="I1220">
            <v>0.02</v>
          </cell>
          <cell r="J1220">
            <v>0.02</v>
          </cell>
          <cell r="K1220">
            <v>0.02</v>
          </cell>
          <cell r="L1220">
            <v>0.02</v>
          </cell>
          <cell r="M1220">
            <v>0.02</v>
          </cell>
          <cell r="N1220">
            <v>0.02</v>
          </cell>
          <cell r="O1220">
            <v>0.02</v>
          </cell>
          <cell r="P1220">
            <v>0.02</v>
          </cell>
          <cell r="Q1220">
            <v>0.02</v>
          </cell>
          <cell r="R1220">
            <v>0.02</v>
          </cell>
          <cell r="S1220">
            <v>0.02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>
            <v>0</v>
          </cell>
        </row>
        <row r="1221">
          <cell r="B1221">
            <v>0</v>
          </cell>
          <cell r="C1221">
            <v>12</v>
          </cell>
          <cell r="D1221" t="str">
            <v>ГСК Харлей</v>
          </cell>
          <cell r="E1221">
            <v>0</v>
          </cell>
          <cell r="F1221">
            <v>0</v>
          </cell>
          <cell r="G1221">
            <v>0</v>
          </cell>
          <cell r="H1221">
            <v>3</v>
          </cell>
          <cell r="I1221">
            <v>3</v>
          </cell>
          <cell r="J1221">
            <v>2.5</v>
          </cell>
          <cell r="K1221">
            <v>2.5</v>
          </cell>
          <cell r="L1221">
            <v>0.6</v>
          </cell>
          <cell r="M1221">
            <v>0.3</v>
          </cell>
          <cell r="N1221">
            <v>0.3</v>
          </cell>
          <cell r="O1221">
            <v>0.2</v>
          </cell>
          <cell r="P1221">
            <v>2.5</v>
          </cell>
          <cell r="Q1221">
            <v>2.5</v>
          </cell>
          <cell r="R1221">
            <v>3</v>
          </cell>
          <cell r="S1221">
            <v>3</v>
          </cell>
          <cell r="T1221">
            <v>8.5</v>
          </cell>
          <cell r="U1221">
            <v>3.4</v>
          </cell>
          <cell r="V1221">
            <v>3</v>
          </cell>
          <cell r="W1221">
            <v>8.5</v>
          </cell>
          <cell r="X1221">
            <v>23.4</v>
          </cell>
        </row>
        <row r="1222">
          <cell r="B1222">
            <v>661</v>
          </cell>
          <cell r="C1222">
            <v>138</v>
          </cell>
          <cell r="D1222" t="str">
            <v>Потреб. прирав. к населению (скидка 12% согл. решения РЭК № 200) НН</v>
          </cell>
          <cell r="E1222">
            <v>1007</v>
          </cell>
          <cell r="F1222">
            <v>0</v>
          </cell>
          <cell r="G1222">
            <v>0</v>
          </cell>
          <cell r="H1222">
            <v>3</v>
          </cell>
          <cell r="I1222">
            <v>3</v>
          </cell>
          <cell r="J1222">
            <v>2.5</v>
          </cell>
          <cell r="K1222">
            <v>2.5</v>
          </cell>
          <cell r="L1222">
            <v>0.6</v>
          </cell>
          <cell r="M1222">
            <v>0.3</v>
          </cell>
          <cell r="N1222">
            <v>0.3</v>
          </cell>
          <cell r="O1222">
            <v>0.2</v>
          </cell>
          <cell r="P1222">
            <v>2.5</v>
          </cell>
          <cell r="Q1222">
            <v>2.5</v>
          </cell>
          <cell r="R1222">
            <v>3</v>
          </cell>
          <cell r="S1222">
            <v>3</v>
          </cell>
          <cell r="T1222">
            <v>8.5</v>
          </cell>
          <cell r="U1222">
            <v>3.4</v>
          </cell>
          <cell r="V1222">
            <v>3</v>
          </cell>
          <cell r="W1222">
            <v>8.5</v>
          </cell>
          <cell r="X1222">
            <v>23.4</v>
          </cell>
        </row>
        <row r="1223">
          <cell r="B1223">
            <v>657</v>
          </cell>
          <cell r="C1223">
            <v>138</v>
          </cell>
          <cell r="D1223" t="str">
            <v>Потреб. прирав. к населению (скидка 12% согл. решения РЭК № 200) НН</v>
          </cell>
          <cell r="E1223">
            <v>1007</v>
          </cell>
          <cell r="F1223">
            <v>0</v>
          </cell>
          <cell r="G1223">
            <v>0</v>
          </cell>
          <cell r="H1223">
            <v>3</v>
          </cell>
          <cell r="I1223">
            <v>3</v>
          </cell>
          <cell r="J1223">
            <v>2.5</v>
          </cell>
          <cell r="K1223">
            <v>2.5</v>
          </cell>
          <cell r="L1223">
            <v>0.6</v>
          </cell>
          <cell r="M1223">
            <v>0.3</v>
          </cell>
          <cell r="N1223">
            <v>0.3</v>
          </cell>
          <cell r="O1223">
            <v>0.2</v>
          </cell>
          <cell r="P1223">
            <v>2.5</v>
          </cell>
          <cell r="Q1223">
            <v>2.5</v>
          </cell>
          <cell r="R1223">
            <v>3</v>
          </cell>
          <cell r="S1223">
            <v>3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</row>
        <row r="1224">
          <cell r="B1224">
            <v>0</v>
          </cell>
          <cell r="C1224">
            <v>12</v>
          </cell>
          <cell r="D1224" t="str">
            <v>ИП Кириченко К.И.</v>
          </cell>
          <cell r="E1224">
            <v>0</v>
          </cell>
          <cell r="F1224">
            <v>0</v>
          </cell>
          <cell r="G1224">
            <v>0</v>
          </cell>
          <cell r="H1224">
            <v>2</v>
          </cell>
          <cell r="I1224">
            <v>2</v>
          </cell>
          <cell r="J1224">
            <v>2</v>
          </cell>
          <cell r="K1224">
            <v>2</v>
          </cell>
          <cell r="L1224">
            <v>2</v>
          </cell>
          <cell r="M1224">
            <v>2</v>
          </cell>
          <cell r="N1224">
            <v>2</v>
          </cell>
          <cell r="O1224">
            <v>2</v>
          </cell>
          <cell r="P1224">
            <v>2</v>
          </cell>
          <cell r="Q1224">
            <v>2</v>
          </cell>
          <cell r="R1224">
            <v>2</v>
          </cell>
          <cell r="S1224">
            <v>2</v>
          </cell>
          <cell r="T1224">
            <v>6</v>
          </cell>
          <cell r="U1224">
            <v>6</v>
          </cell>
          <cell r="V1224">
            <v>6</v>
          </cell>
          <cell r="W1224">
            <v>6</v>
          </cell>
          <cell r="X1224">
            <v>24</v>
          </cell>
        </row>
        <row r="1225">
          <cell r="B1225">
            <v>662</v>
          </cell>
          <cell r="C1225">
            <v>26</v>
          </cell>
          <cell r="D1225" t="str">
            <v>Непромышленные потребители НН</v>
          </cell>
          <cell r="E1225">
            <v>1007</v>
          </cell>
          <cell r="F1225">
            <v>1004</v>
          </cell>
          <cell r="G1225">
            <v>0</v>
          </cell>
          <cell r="H1225">
            <v>2</v>
          </cell>
          <cell r="I1225">
            <v>2</v>
          </cell>
          <cell r="J1225">
            <v>2</v>
          </cell>
          <cell r="K1225">
            <v>2</v>
          </cell>
          <cell r="L1225">
            <v>2</v>
          </cell>
          <cell r="M1225">
            <v>2</v>
          </cell>
          <cell r="N1225">
            <v>2</v>
          </cell>
          <cell r="O1225">
            <v>2</v>
          </cell>
          <cell r="P1225">
            <v>2</v>
          </cell>
          <cell r="Q1225">
            <v>2</v>
          </cell>
          <cell r="R1225">
            <v>2</v>
          </cell>
          <cell r="S1225">
            <v>2</v>
          </cell>
          <cell r="T1225">
            <v>6</v>
          </cell>
          <cell r="U1225">
            <v>6</v>
          </cell>
          <cell r="V1225">
            <v>6</v>
          </cell>
          <cell r="W1225">
            <v>6</v>
          </cell>
          <cell r="X1225">
            <v>24</v>
          </cell>
        </row>
        <row r="1226">
          <cell r="B1226">
            <v>658</v>
          </cell>
          <cell r="C1226">
            <v>26</v>
          </cell>
          <cell r="D1226" t="str">
            <v>Непромышленные потребители НН</v>
          </cell>
          <cell r="E1226">
            <v>1007</v>
          </cell>
          <cell r="F1226">
            <v>1004</v>
          </cell>
          <cell r="G1226">
            <v>0</v>
          </cell>
          <cell r="H1226">
            <v>2</v>
          </cell>
          <cell r="I1226">
            <v>2</v>
          </cell>
          <cell r="J1226">
            <v>2</v>
          </cell>
          <cell r="K1226">
            <v>2</v>
          </cell>
          <cell r="L1226">
            <v>2</v>
          </cell>
          <cell r="M1226">
            <v>2</v>
          </cell>
          <cell r="N1226">
            <v>2</v>
          </cell>
          <cell r="O1226">
            <v>2</v>
          </cell>
          <cell r="P1226">
            <v>2</v>
          </cell>
          <cell r="Q1226">
            <v>2</v>
          </cell>
          <cell r="R1226">
            <v>2</v>
          </cell>
          <cell r="S1226">
            <v>2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</row>
        <row r="1227">
          <cell r="B1227">
            <v>0</v>
          </cell>
          <cell r="C1227">
            <v>12</v>
          </cell>
          <cell r="D1227" t="str">
            <v>ИП Паксина Л. Й</v>
          </cell>
          <cell r="E1227">
            <v>0</v>
          </cell>
          <cell r="F1227">
            <v>0</v>
          </cell>
          <cell r="G1227">
            <v>0</v>
          </cell>
          <cell r="H1227">
            <v>1.4</v>
          </cell>
          <cell r="I1227">
            <v>1.4</v>
          </cell>
          <cell r="J1227">
            <v>1.4</v>
          </cell>
          <cell r="K1227">
            <v>1.4</v>
          </cell>
          <cell r="L1227">
            <v>1.2</v>
          </cell>
          <cell r="M1227">
            <v>1.6</v>
          </cell>
          <cell r="N1227">
            <v>1.3</v>
          </cell>
          <cell r="O1227">
            <v>1.5</v>
          </cell>
          <cell r="P1227">
            <v>1.2</v>
          </cell>
          <cell r="Q1227">
            <v>1.3</v>
          </cell>
          <cell r="R1227">
            <v>1.4</v>
          </cell>
          <cell r="S1227">
            <v>1.4</v>
          </cell>
          <cell r="T1227">
            <v>4.1999999999999993</v>
          </cell>
          <cell r="U1227">
            <v>4.1999999999999993</v>
          </cell>
          <cell r="V1227">
            <v>4</v>
          </cell>
          <cell r="W1227">
            <v>4.0999999999999996</v>
          </cell>
          <cell r="X1227">
            <v>16.5</v>
          </cell>
        </row>
        <row r="1228">
          <cell r="B1228">
            <v>663</v>
          </cell>
          <cell r="C1228">
            <v>26</v>
          </cell>
          <cell r="D1228" t="str">
            <v>Непромышленные потребители НН</v>
          </cell>
          <cell r="E1228">
            <v>1007</v>
          </cell>
          <cell r="F1228">
            <v>0</v>
          </cell>
          <cell r="G1228">
            <v>0</v>
          </cell>
          <cell r="H1228">
            <v>1.4</v>
          </cell>
          <cell r="I1228">
            <v>1.4</v>
          </cell>
          <cell r="J1228">
            <v>1.4</v>
          </cell>
          <cell r="K1228">
            <v>1.4</v>
          </cell>
          <cell r="L1228">
            <v>1.2</v>
          </cell>
          <cell r="M1228">
            <v>1.6</v>
          </cell>
          <cell r="N1228">
            <v>1.3</v>
          </cell>
          <cell r="O1228">
            <v>1.5</v>
          </cell>
          <cell r="P1228">
            <v>1.2</v>
          </cell>
          <cell r="Q1228">
            <v>1.3</v>
          </cell>
          <cell r="R1228">
            <v>1.4</v>
          </cell>
          <cell r="S1228">
            <v>1.4</v>
          </cell>
          <cell r="T1228">
            <v>4.1999999999999993</v>
          </cell>
          <cell r="U1228">
            <v>4.1999999999999993</v>
          </cell>
          <cell r="V1228">
            <v>4</v>
          </cell>
          <cell r="W1228">
            <v>4.0999999999999996</v>
          </cell>
          <cell r="X1228">
            <v>16.5</v>
          </cell>
        </row>
        <row r="1229">
          <cell r="B1229">
            <v>659</v>
          </cell>
          <cell r="C1229">
            <v>26</v>
          </cell>
          <cell r="D1229" t="str">
            <v>Непромышленные потребители НН</v>
          </cell>
          <cell r="E1229">
            <v>1007</v>
          </cell>
          <cell r="F1229">
            <v>0</v>
          </cell>
          <cell r="G1229">
            <v>0</v>
          </cell>
          <cell r="H1229">
            <v>1.4</v>
          </cell>
          <cell r="I1229">
            <v>1.4</v>
          </cell>
          <cell r="J1229">
            <v>1.4</v>
          </cell>
          <cell r="K1229">
            <v>1.4</v>
          </cell>
          <cell r="L1229">
            <v>1.2</v>
          </cell>
          <cell r="M1229">
            <v>1.6</v>
          </cell>
          <cell r="N1229">
            <v>1.3</v>
          </cell>
          <cell r="O1229">
            <v>1.5</v>
          </cell>
          <cell r="P1229">
            <v>1.2</v>
          </cell>
          <cell r="Q1229">
            <v>1.3</v>
          </cell>
          <cell r="R1229">
            <v>1.4</v>
          </cell>
          <cell r="S1229">
            <v>1.4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</row>
        <row r="1230">
          <cell r="B1230">
            <v>0</v>
          </cell>
          <cell r="C1230">
            <v>12</v>
          </cell>
          <cell r="D1230" t="str">
            <v>ИП Бекларов Д.В.</v>
          </cell>
          <cell r="E1230">
            <v>0</v>
          </cell>
          <cell r="F1230">
            <v>0</v>
          </cell>
          <cell r="G1230">
            <v>0</v>
          </cell>
          <cell r="H1230">
            <v>0.1</v>
          </cell>
          <cell r="I1230">
            <v>0.1</v>
          </cell>
          <cell r="J1230">
            <v>0.1</v>
          </cell>
          <cell r="K1230">
            <v>0.1</v>
          </cell>
          <cell r="L1230">
            <v>0.1</v>
          </cell>
          <cell r="M1230">
            <v>0.1</v>
          </cell>
          <cell r="N1230">
            <v>0.1</v>
          </cell>
          <cell r="O1230">
            <v>0.1</v>
          </cell>
          <cell r="P1230">
            <v>0.1</v>
          </cell>
          <cell r="Q1230">
            <v>0.1</v>
          </cell>
          <cell r="R1230">
            <v>0.1</v>
          </cell>
          <cell r="S1230">
            <v>0.1</v>
          </cell>
          <cell r="T1230">
            <v>0.30000000000000004</v>
          </cell>
          <cell r="U1230">
            <v>0.30000000000000004</v>
          </cell>
          <cell r="V1230">
            <v>0.30000000000000004</v>
          </cell>
          <cell r="W1230">
            <v>0.30000000000000004</v>
          </cell>
          <cell r="X1230">
            <v>1.2</v>
          </cell>
        </row>
        <row r="1231">
          <cell r="B1231">
            <v>664</v>
          </cell>
          <cell r="C1231">
            <v>26</v>
          </cell>
          <cell r="D1231" t="str">
            <v>Непромышленные потребители НН</v>
          </cell>
          <cell r="E1231">
            <v>1004</v>
          </cell>
          <cell r="F1231">
            <v>1012</v>
          </cell>
          <cell r="G1231">
            <v>0</v>
          </cell>
          <cell r="H1231">
            <v>0.1</v>
          </cell>
          <cell r="I1231">
            <v>0.1</v>
          </cell>
          <cell r="J1231">
            <v>0.1</v>
          </cell>
          <cell r="K1231">
            <v>0.1</v>
          </cell>
          <cell r="L1231">
            <v>0.1</v>
          </cell>
          <cell r="M1231">
            <v>0.1</v>
          </cell>
          <cell r="N1231">
            <v>0.1</v>
          </cell>
          <cell r="O1231">
            <v>0.1</v>
          </cell>
          <cell r="P1231">
            <v>0.1</v>
          </cell>
          <cell r="Q1231">
            <v>0.1</v>
          </cell>
          <cell r="R1231">
            <v>0.1</v>
          </cell>
          <cell r="S1231">
            <v>0.1</v>
          </cell>
          <cell r="T1231">
            <v>0.01</v>
          </cell>
          <cell r="U1231">
            <v>0.01</v>
          </cell>
          <cell r="V1231">
            <v>0.01</v>
          </cell>
          <cell r="W1231">
            <v>0.01</v>
          </cell>
          <cell r="X1231">
            <v>1.2</v>
          </cell>
        </row>
        <row r="1232">
          <cell r="B1232">
            <v>660</v>
          </cell>
          <cell r="C1232">
            <v>26</v>
          </cell>
          <cell r="D1232" t="str">
            <v>Непромышленные потребители НН</v>
          </cell>
          <cell r="E1232">
            <v>1004</v>
          </cell>
          <cell r="F1232">
            <v>1012</v>
          </cell>
          <cell r="G1232">
            <v>0</v>
          </cell>
          <cell r="H1232">
            <v>0.1</v>
          </cell>
          <cell r="I1232">
            <v>0.1</v>
          </cell>
          <cell r="J1232">
            <v>0.1</v>
          </cell>
          <cell r="K1232">
            <v>0.1</v>
          </cell>
          <cell r="L1232">
            <v>0.1</v>
          </cell>
          <cell r="M1232">
            <v>0.1</v>
          </cell>
          <cell r="N1232">
            <v>0.1</v>
          </cell>
          <cell r="O1232">
            <v>0.1</v>
          </cell>
          <cell r="P1232">
            <v>0.1</v>
          </cell>
          <cell r="Q1232">
            <v>0.1</v>
          </cell>
          <cell r="R1232">
            <v>0.1</v>
          </cell>
          <cell r="S1232">
            <v>0.1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</row>
        <row r="1233">
          <cell r="B1233">
            <v>0</v>
          </cell>
          <cell r="C1233">
            <v>12</v>
          </cell>
          <cell r="D1233" t="str">
            <v>Нотариус  Костикова Л. С.</v>
          </cell>
          <cell r="E1233">
            <v>0</v>
          </cell>
          <cell r="F1233">
            <v>0</v>
          </cell>
          <cell r="G1233">
            <v>0</v>
          </cell>
          <cell r="H1233">
            <v>0.25</v>
          </cell>
          <cell r="I1233">
            <v>0.25</v>
          </cell>
          <cell r="J1233">
            <v>0.25</v>
          </cell>
          <cell r="K1233">
            <v>0.25</v>
          </cell>
          <cell r="L1233">
            <v>0.25</v>
          </cell>
          <cell r="M1233">
            <v>0.25</v>
          </cell>
          <cell r="N1233">
            <v>0.25</v>
          </cell>
          <cell r="O1233">
            <v>0.25</v>
          </cell>
          <cell r="P1233">
            <v>0.25</v>
          </cell>
          <cell r="Q1233">
            <v>0.25</v>
          </cell>
          <cell r="R1233">
            <v>0.25</v>
          </cell>
          <cell r="S1233">
            <v>0.25</v>
          </cell>
          <cell r="T1233">
            <v>0.75</v>
          </cell>
          <cell r="U1233">
            <v>0.75</v>
          </cell>
          <cell r="V1233">
            <v>0.75</v>
          </cell>
          <cell r="W1233">
            <v>0.75</v>
          </cell>
          <cell r="X1233">
            <v>3</v>
          </cell>
        </row>
        <row r="1234">
          <cell r="B1234">
            <v>665</v>
          </cell>
          <cell r="C1234">
            <v>26</v>
          </cell>
          <cell r="D1234" t="str">
            <v>Непромышленные потребители НН</v>
          </cell>
          <cell r="E1234">
            <v>1007</v>
          </cell>
          <cell r="F1234">
            <v>0</v>
          </cell>
          <cell r="G1234">
            <v>0</v>
          </cell>
          <cell r="H1234">
            <v>0.25</v>
          </cell>
          <cell r="I1234">
            <v>0.25</v>
          </cell>
          <cell r="J1234">
            <v>0.25</v>
          </cell>
          <cell r="K1234">
            <v>0.25</v>
          </cell>
          <cell r="L1234">
            <v>0.25</v>
          </cell>
          <cell r="M1234">
            <v>0.25</v>
          </cell>
          <cell r="N1234">
            <v>0.25</v>
          </cell>
          <cell r="O1234">
            <v>0.25</v>
          </cell>
          <cell r="P1234">
            <v>0.25</v>
          </cell>
          <cell r="Q1234">
            <v>0.25</v>
          </cell>
          <cell r="R1234">
            <v>0.25</v>
          </cell>
          <cell r="S1234">
            <v>0.25</v>
          </cell>
          <cell r="T1234">
            <v>0.75</v>
          </cell>
          <cell r="U1234">
            <v>0.75</v>
          </cell>
          <cell r="V1234">
            <v>0.75</v>
          </cell>
          <cell r="W1234">
            <v>0.75</v>
          </cell>
          <cell r="X1234">
            <v>3</v>
          </cell>
        </row>
        <row r="1235">
          <cell r="B1235">
            <v>661</v>
          </cell>
          <cell r="C1235">
            <v>26</v>
          </cell>
          <cell r="D1235" t="str">
            <v>Непромышленные потребители НН</v>
          </cell>
          <cell r="E1235">
            <v>1007</v>
          </cell>
          <cell r="F1235">
            <v>0</v>
          </cell>
          <cell r="G1235">
            <v>0</v>
          </cell>
          <cell r="H1235">
            <v>0.25</v>
          </cell>
          <cell r="I1235">
            <v>0.25</v>
          </cell>
          <cell r="J1235">
            <v>0.25</v>
          </cell>
          <cell r="K1235">
            <v>0.25</v>
          </cell>
          <cell r="L1235">
            <v>0.25</v>
          </cell>
          <cell r="M1235">
            <v>0.25</v>
          </cell>
          <cell r="N1235">
            <v>0.25</v>
          </cell>
          <cell r="O1235">
            <v>0.25</v>
          </cell>
          <cell r="P1235">
            <v>0.25</v>
          </cell>
          <cell r="Q1235">
            <v>0.25</v>
          </cell>
          <cell r="R1235">
            <v>0.25</v>
          </cell>
          <cell r="S1235">
            <v>0.25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</row>
        <row r="1236">
          <cell r="B1236">
            <v>0</v>
          </cell>
          <cell r="C1236">
            <v>12</v>
          </cell>
          <cell r="D1236" t="str">
            <v>ГСК "Престиж"</v>
          </cell>
          <cell r="E1236">
            <v>0</v>
          </cell>
          <cell r="F1236">
            <v>0</v>
          </cell>
          <cell r="G1236">
            <v>0</v>
          </cell>
          <cell r="H1236">
            <v>5</v>
          </cell>
          <cell r="I1236">
            <v>5</v>
          </cell>
          <cell r="J1236">
            <v>5</v>
          </cell>
          <cell r="K1236">
            <v>5</v>
          </cell>
          <cell r="L1236">
            <v>5</v>
          </cell>
          <cell r="M1236">
            <v>5</v>
          </cell>
          <cell r="N1236">
            <v>5</v>
          </cell>
          <cell r="O1236">
            <v>5</v>
          </cell>
          <cell r="P1236">
            <v>5</v>
          </cell>
          <cell r="Q1236">
            <v>5</v>
          </cell>
          <cell r="R1236">
            <v>5</v>
          </cell>
          <cell r="S1236">
            <v>5</v>
          </cell>
          <cell r="T1236">
            <v>15</v>
          </cell>
          <cell r="U1236">
            <v>15</v>
          </cell>
          <cell r="V1236">
            <v>15</v>
          </cell>
          <cell r="W1236">
            <v>15</v>
          </cell>
          <cell r="X1236">
            <v>60</v>
          </cell>
        </row>
        <row r="1237">
          <cell r="B1237">
            <v>666</v>
          </cell>
          <cell r="C1237">
            <v>138</v>
          </cell>
          <cell r="D1237" t="str">
            <v>Потреб. прирав. к населению (скидка 12% согл. решения РЭК № 200) НН</v>
          </cell>
          <cell r="E1237">
            <v>1007</v>
          </cell>
          <cell r="F1237">
            <v>1004</v>
          </cell>
          <cell r="G1237">
            <v>0</v>
          </cell>
          <cell r="H1237">
            <v>5</v>
          </cell>
          <cell r="I1237">
            <v>5</v>
          </cell>
          <cell r="J1237">
            <v>5</v>
          </cell>
          <cell r="K1237">
            <v>5</v>
          </cell>
          <cell r="L1237">
            <v>5</v>
          </cell>
          <cell r="M1237">
            <v>5</v>
          </cell>
          <cell r="N1237">
            <v>5</v>
          </cell>
          <cell r="O1237">
            <v>5</v>
          </cell>
          <cell r="P1237">
            <v>5</v>
          </cell>
          <cell r="Q1237">
            <v>5</v>
          </cell>
          <cell r="R1237">
            <v>5</v>
          </cell>
          <cell r="S1237">
            <v>5</v>
          </cell>
          <cell r="T1237">
            <v>15</v>
          </cell>
          <cell r="U1237">
            <v>15</v>
          </cell>
          <cell r="V1237">
            <v>15</v>
          </cell>
          <cell r="W1237">
            <v>15</v>
          </cell>
          <cell r="X1237">
            <v>60</v>
          </cell>
        </row>
        <row r="1238">
          <cell r="B1238">
            <v>662</v>
          </cell>
          <cell r="C1238">
            <v>138</v>
          </cell>
          <cell r="D1238" t="str">
            <v>Потреб. прирав. к населению (скидка 12% согл. решения РЭК № 200) НН</v>
          </cell>
          <cell r="E1238">
            <v>1007</v>
          </cell>
          <cell r="F1238">
            <v>1004</v>
          </cell>
          <cell r="G1238">
            <v>0</v>
          </cell>
          <cell r="H1238">
            <v>5</v>
          </cell>
          <cell r="I1238">
            <v>5</v>
          </cell>
          <cell r="J1238">
            <v>5</v>
          </cell>
          <cell r="K1238">
            <v>5</v>
          </cell>
          <cell r="L1238">
            <v>5</v>
          </cell>
          <cell r="M1238">
            <v>5</v>
          </cell>
          <cell r="N1238">
            <v>5</v>
          </cell>
          <cell r="O1238">
            <v>5</v>
          </cell>
          <cell r="P1238">
            <v>5</v>
          </cell>
          <cell r="Q1238">
            <v>5</v>
          </cell>
          <cell r="R1238">
            <v>5</v>
          </cell>
          <cell r="S1238">
            <v>5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</row>
        <row r="1239">
          <cell r="B1239">
            <v>0</v>
          </cell>
          <cell r="C1239">
            <v>12</v>
          </cell>
          <cell r="D1239" t="str">
            <v>ИП Чупанов Ш. К.</v>
          </cell>
          <cell r="E1239">
            <v>0</v>
          </cell>
          <cell r="F1239">
            <v>0</v>
          </cell>
          <cell r="G1239">
            <v>0</v>
          </cell>
          <cell r="H1239">
            <v>7</v>
          </cell>
          <cell r="I1239">
            <v>6</v>
          </cell>
          <cell r="J1239">
            <v>5</v>
          </cell>
          <cell r="K1239">
            <v>5</v>
          </cell>
          <cell r="L1239">
            <v>6</v>
          </cell>
          <cell r="M1239">
            <v>6</v>
          </cell>
          <cell r="N1239">
            <v>6</v>
          </cell>
          <cell r="O1239">
            <v>7</v>
          </cell>
          <cell r="P1239">
            <v>6</v>
          </cell>
          <cell r="Q1239">
            <v>6</v>
          </cell>
          <cell r="R1239">
            <v>6</v>
          </cell>
          <cell r="S1239">
            <v>7</v>
          </cell>
          <cell r="T1239">
            <v>18</v>
          </cell>
          <cell r="U1239">
            <v>17</v>
          </cell>
          <cell r="V1239">
            <v>19</v>
          </cell>
          <cell r="W1239">
            <v>19</v>
          </cell>
          <cell r="X1239">
            <v>73</v>
          </cell>
        </row>
        <row r="1240">
          <cell r="B1240">
            <v>667</v>
          </cell>
          <cell r="C1240">
            <v>23</v>
          </cell>
          <cell r="D1240" t="str">
            <v>Непромышленные потребители СН2</v>
          </cell>
          <cell r="E1240">
            <v>1007</v>
          </cell>
          <cell r="F1240">
            <v>1005</v>
          </cell>
          <cell r="G1240">
            <v>0</v>
          </cell>
          <cell r="H1240">
            <v>7</v>
          </cell>
          <cell r="I1240">
            <v>6</v>
          </cell>
          <cell r="J1240">
            <v>5</v>
          </cell>
          <cell r="K1240">
            <v>5</v>
          </cell>
          <cell r="L1240">
            <v>6</v>
          </cell>
          <cell r="M1240">
            <v>6</v>
          </cell>
          <cell r="N1240">
            <v>6</v>
          </cell>
          <cell r="O1240">
            <v>7</v>
          </cell>
          <cell r="P1240">
            <v>6</v>
          </cell>
          <cell r="Q1240">
            <v>6</v>
          </cell>
          <cell r="R1240">
            <v>6</v>
          </cell>
          <cell r="S1240">
            <v>7</v>
          </cell>
          <cell r="T1240">
            <v>18</v>
          </cell>
          <cell r="U1240">
            <v>17</v>
          </cell>
          <cell r="V1240">
            <v>19</v>
          </cell>
          <cell r="W1240">
            <v>19</v>
          </cell>
          <cell r="X1240">
            <v>73</v>
          </cell>
        </row>
        <row r="1241">
          <cell r="B1241">
            <v>663</v>
          </cell>
          <cell r="C1241">
            <v>23</v>
          </cell>
          <cell r="D1241" t="str">
            <v>Непромышленные потребители СН2</v>
          </cell>
          <cell r="E1241">
            <v>1007</v>
          </cell>
          <cell r="F1241">
            <v>1005</v>
          </cell>
          <cell r="G1241">
            <v>0</v>
          </cell>
          <cell r="H1241">
            <v>7</v>
          </cell>
          <cell r="I1241">
            <v>6</v>
          </cell>
          <cell r="J1241">
            <v>5</v>
          </cell>
          <cell r="K1241">
            <v>5</v>
          </cell>
          <cell r="L1241">
            <v>6</v>
          </cell>
          <cell r="M1241">
            <v>6</v>
          </cell>
          <cell r="N1241">
            <v>6</v>
          </cell>
          <cell r="O1241">
            <v>7</v>
          </cell>
          <cell r="P1241">
            <v>6</v>
          </cell>
          <cell r="Q1241">
            <v>6</v>
          </cell>
          <cell r="R1241">
            <v>6</v>
          </cell>
          <cell r="S1241">
            <v>7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</row>
        <row r="1242">
          <cell r="B1242">
            <v>0</v>
          </cell>
          <cell r="C1242">
            <v>12</v>
          </cell>
          <cell r="D1242" t="str">
            <v>Новый Абонент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</row>
        <row r="1243">
          <cell r="B1243">
            <v>668</v>
          </cell>
          <cell r="C1243">
            <v>11</v>
          </cell>
          <cell r="D1243" t="str">
            <v>Пром. до 750 кВА   ВН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</row>
        <row r="1244">
          <cell r="B1244">
            <v>664</v>
          </cell>
          <cell r="C1244">
            <v>11</v>
          </cell>
          <cell r="D1244" t="str">
            <v>Пром. до 750 кВА   ВН</v>
          </cell>
          <cell r="E1244">
            <v>0</v>
          </cell>
          <cell r="F1244">
            <v>0</v>
          </cell>
          <cell r="G1244">
            <v>0</v>
          </cell>
          <cell r="H1244">
            <v>14</v>
          </cell>
          <cell r="I1244">
            <v>13</v>
          </cell>
          <cell r="J1244">
            <v>12</v>
          </cell>
          <cell r="K1244">
            <v>10</v>
          </cell>
          <cell r="L1244">
            <v>8</v>
          </cell>
          <cell r="M1244">
            <v>7</v>
          </cell>
          <cell r="N1244">
            <v>7</v>
          </cell>
          <cell r="O1244">
            <v>7</v>
          </cell>
          <cell r="P1244">
            <v>11</v>
          </cell>
          <cell r="Q1244">
            <v>12</v>
          </cell>
          <cell r="R1244">
            <v>13</v>
          </cell>
          <cell r="S1244">
            <v>14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</row>
        <row r="1245">
          <cell r="B1245">
            <v>0</v>
          </cell>
          <cell r="C1245">
            <v>12</v>
          </cell>
          <cell r="D1245" t="str">
            <v>ИП Муртузов М. И.</v>
          </cell>
          <cell r="E1245">
            <v>0</v>
          </cell>
          <cell r="F1245">
            <v>0</v>
          </cell>
          <cell r="G1245">
            <v>0</v>
          </cell>
          <cell r="H1245">
            <v>14</v>
          </cell>
          <cell r="I1245">
            <v>13</v>
          </cell>
          <cell r="J1245">
            <v>12</v>
          </cell>
          <cell r="K1245">
            <v>10</v>
          </cell>
          <cell r="L1245">
            <v>8</v>
          </cell>
          <cell r="M1245">
            <v>7</v>
          </cell>
          <cell r="N1245">
            <v>7</v>
          </cell>
          <cell r="O1245">
            <v>7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39</v>
          </cell>
          <cell r="U1245">
            <v>25</v>
          </cell>
          <cell r="V1245">
            <v>25</v>
          </cell>
          <cell r="W1245">
            <v>39</v>
          </cell>
          <cell r="X1245">
            <v>128</v>
          </cell>
        </row>
        <row r="1246">
          <cell r="B1246">
            <v>669</v>
          </cell>
          <cell r="C1246">
            <v>23</v>
          </cell>
          <cell r="D1246" t="str">
            <v>Непромышленные потребители СН2</v>
          </cell>
          <cell r="E1246">
            <v>1007</v>
          </cell>
          <cell r="F1246">
            <v>1004</v>
          </cell>
          <cell r="G1246">
            <v>0</v>
          </cell>
          <cell r="H1246">
            <v>14</v>
          </cell>
          <cell r="I1246">
            <v>13</v>
          </cell>
          <cell r="J1246">
            <v>12</v>
          </cell>
          <cell r="K1246">
            <v>10</v>
          </cell>
          <cell r="L1246">
            <v>8</v>
          </cell>
          <cell r="M1246">
            <v>7</v>
          </cell>
          <cell r="N1246">
            <v>7</v>
          </cell>
          <cell r="O1246">
            <v>7</v>
          </cell>
          <cell r="P1246">
            <v>11</v>
          </cell>
          <cell r="Q1246">
            <v>12</v>
          </cell>
          <cell r="R1246">
            <v>13</v>
          </cell>
          <cell r="S1246">
            <v>14</v>
          </cell>
          <cell r="T1246">
            <v>39</v>
          </cell>
          <cell r="U1246">
            <v>25</v>
          </cell>
          <cell r="V1246">
            <v>25</v>
          </cell>
          <cell r="W1246">
            <v>39</v>
          </cell>
          <cell r="X1246">
            <v>128</v>
          </cell>
        </row>
        <row r="1247">
          <cell r="B1247">
            <v>665</v>
          </cell>
          <cell r="C1247">
            <v>23</v>
          </cell>
          <cell r="D1247" t="str">
            <v>Непромышленные потребители СН2</v>
          </cell>
          <cell r="E1247">
            <v>1007</v>
          </cell>
          <cell r="F1247">
            <v>1004</v>
          </cell>
          <cell r="G1247">
            <v>0</v>
          </cell>
          <cell r="H1247">
            <v>14</v>
          </cell>
          <cell r="I1247">
            <v>13</v>
          </cell>
          <cell r="J1247">
            <v>12</v>
          </cell>
          <cell r="K1247">
            <v>10</v>
          </cell>
          <cell r="L1247">
            <v>8</v>
          </cell>
          <cell r="M1247">
            <v>7</v>
          </cell>
          <cell r="N1247">
            <v>7</v>
          </cell>
          <cell r="O1247">
            <v>7</v>
          </cell>
          <cell r="P1247">
            <v>11</v>
          </cell>
          <cell r="Q1247">
            <v>12</v>
          </cell>
          <cell r="R1247">
            <v>13</v>
          </cell>
          <cell r="S1247">
            <v>14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</row>
        <row r="1248">
          <cell r="B1248">
            <v>0</v>
          </cell>
          <cell r="C1248">
            <v>12</v>
          </cell>
          <cell r="D1248" t="str">
            <v>Новый Абонент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</row>
        <row r="1249">
          <cell r="B1249">
            <v>670</v>
          </cell>
          <cell r="C1249">
            <v>11</v>
          </cell>
          <cell r="D1249" t="str">
            <v>Пром. до 750 кВА   ВН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>
            <v>0</v>
          </cell>
        </row>
        <row r="1250">
          <cell r="B1250">
            <v>666</v>
          </cell>
          <cell r="C1250">
            <v>11</v>
          </cell>
          <cell r="D1250" t="str">
            <v>Пром. до 750 кВА   ВН</v>
          </cell>
          <cell r="E1250">
            <v>0</v>
          </cell>
          <cell r="F1250">
            <v>0</v>
          </cell>
          <cell r="G1250">
            <v>0</v>
          </cell>
          <cell r="H1250">
            <v>5</v>
          </cell>
          <cell r="I1250">
            <v>5</v>
          </cell>
          <cell r="J1250">
            <v>4.5</v>
          </cell>
          <cell r="K1250">
            <v>2</v>
          </cell>
          <cell r="L1250">
            <v>1.5</v>
          </cell>
          <cell r="M1250">
            <v>2</v>
          </cell>
          <cell r="N1250">
            <v>2</v>
          </cell>
          <cell r="O1250">
            <v>2.7</v>
          </cell>
          <cell r="P1250">
            <v>3</v>
          </cell>
          <cell r="Q1250">
            <v>4</v>
          </cell>
          <cell r="R1250">
            <v>5</v>
          </cell>
          <cell r="S1250">
            <v>5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</row>
        <row r="1251">
          <cell r="B1251">
            <v>0</v>
          </cell>
          <cell r="C1251">
            <v>12</v>
          </cell>
          <cell r="D1251" t="str">
            <v>ИП Барбаров А. В.</v>
          </cell>
          <cell r="E1251">
            <v>0</v>
          </cell>
          <cell r="F1251">
            <v>0</v>
          </cell>
          <cell r="G1251">
            <v>0</v>
          </cell>
          <cell r="H1251">
            <v>5</v>
          </cell>
          <cell r="I1251">
            <v>5</v>
          </cell>
          <cell r="J1251">
            <v>4.5</v>
          </cell>
          <cell r="K1251">
            <v>2</v>
          </cell>
          <cell r="L1251">
            <v>1.5</v>
          </cell>
          <cell r="M1251">
            <v>2</v>
          </cell>
          <cell r="N1251">
            <v>2</v>
          </cell>
          <cell r="O1251">
            <v>2.7</v>
          </cell>
          <cell r="P1251">
            <v>3</v>
          </cell>
          <cell r="Q1251">
            <v>4</v>
          </cell>
          <cell r="R1251">
            <v>5</v>
          </cell>
          <cell r="S1251">
            <v>5</v>
          </cell>
          <cell r="T1251">
            <v>14.5</v>
          </cell>
          <cell r="U1251">
            <v>5.5</v>
          </cell>
          <cell r="V1251">
            <v>7.7</v>
          </cell>
          <cell r="W1251">
            <v>14</v>
          </cell>
          <cell r="X1251">
            <v>41.7</v>
          </cell>
        </row>
        <row r="1252">
          <cell r="B1252">
            <v>671</v>
          </cell>
          <cell r="C1252">
            <v>23</v>
          </cell>
          <cell r="D1252" t="str">
            <v>Непромышленные потребители СН2</v>
          </cell>
          <cell r="E1252">
            <v>1004</v>
          </cell>
          <cell r="F1252">
            <v>0</v>
          </cell>
          <cell r="G1252">
            <v>0</v>
          </cell>
          <cell r="H1252">
            <v>5</v>
          </cell>
          <cell r="I1252">
            <v>5</v>
          </cell>
          <cell r="J1252">
            <v>4.5</v>
          </cell>
          <cell r="K1252">
            <v>2</v>
          </cell>
          <cell r="L1252">
            <v>1.5</v>
          </cell>
          <cell r="M1252">
            <v>2</v>
          </cell>
          <cell r="N1252">
            <v>2</v>
          </cell>
          <cell r="O1252">
            <v>2.7</v>
          </cell>
          <cell r="P1252">
            <v>3</v>
          </cell>
          <cell r="Q1252">
            <v>4</v>
          </cell>
          <cell r="R1252">
            <v>5</v>
          </cell>
          <cell r="S1252">
            <v>5</v>
          </cell>
          <cell r="T1252">
            <v>14.5</v>
          </cell>
          <cell r="U1252">
            <v>5.5</v>
          </cell>
          <cell r="V1252">
            <v>7.7</v>
          </cell>
          <cell r="W1252">
            <v>14</v>
          </cell>
          <cell r="X1252">
            <v>41.7</v>
          </cell>
        </row>
        <row r="1253">
          <cell r="B1253">
            <v>667</v>
          </cell>
          <cell r="C1253">
            <v>23</v>
          </cell>
          <cell r="D1253" t="str">
            <v>Непромышленные потребители СН2</v>
          </cell>
          <cell r="E1253">
            <v>1004</v>
          </cell>
          <cell r="F1253">
            <v>0</v>
          </cell>
          <cell r="G1253">
            <v>0</v>
          </cell>
          <cell r="H1253">
            <v>5</v>
          </cell>
          <cell r="I1253">
            <v>5</v>
          </cell>
          <cell r="J1253">
            <v>4.5</v>
          </cell>
          <cell r="K1253">
            <v>2</v>
          </cell>
          <cell r="L1253">
            <v>1.5</v>
          </cell>
          <cell r="M1253">
            <v>2</v>
          </cell>
          <cell r="N1253">
            <v>2</v>
          </cell>
          <cell r="O1253">
            <v>2.7</v>
          </cell>
          <cell r="P1253">
            <v>3</v>
          </cell>
          <cell r="Q1253">
            <v>4</v>
          </cell>
          <cell r="R1253">
            <v>5</v>
          </cell>
          <cell r="S1253">
            <v>5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</row>
        <row r="1254">
          <cell r="B1254">
            <v>0</v>
          </cell>
          <cell r="C1254">
            <v>12</v>
          </cell>
          <cell r="D1254" t="str">
            <v>ИП Перепелицина Е. Н.</v>
          </cell>
          <cell r="E1254">
            <v>0</v>
          </cell>
          <cell r="F1254">
            <v>0</v>
          </cell>
          <cell r="G1254">
            <v>0</v>
          </cell>
          <cell r="H1254">
            <v>6</v>
          </cell>
          <cell r="I1254">
            <v>5.5</v>
          </cell>
          <cell r="J1254">
            <v>5</v>
          </cell>
          <cell r="K1254">
            <v>4</v>
          </cell>
          <cell r="L1254">
            <v>3</v>
          </cell>
          <cell r="M1254">
            <v>2</v>
          </cell>
          <cell r="N1254">
            <v>1.6</v>
          </cell>
          <cell r="O1254">
            <v>2.7</v>
          </cell>
          <cell r="P1254">
            <v>5</v>
          </cell>
          <cell r="Q1254">
            <v>5.3</v>
          </cell>
          <cell r="R1254">
            <v>5.5</v>
          </cell>
          <cell r="S1254">
            <v>6</v>
          </cell>
          <cell r="T1254">
            <v>16.5</v>
          </cell>
          <cell r="U1254">
            <v>9</v>
          </cell>
          <cell r="V1254">
            <v>9.3000000000000007</v>
          </cell>
          <cell r="W1254">
            <v>16.8</v>
          </cell>
          <cell r="X1254">
            <v>51.599999999999994</v>
          </cell>
        </row>
        <row r="1255">
          <cell r="B1255">
            <v>672</v>
          </cell>
          <cell r="C1255">
            <v>26</v>
          </cell>
          <cell r="D1255" t="str">
            <v>Непромышленные потребители НН</v>
          </cell>
          <cell r="E1255">
            <v>1007</v>
          </cell>
          <cell r="F1255">
            <v>0</v>
          </cell>
          <cell r="G1255">
            <v>0</v>
          </cell>
          <cell r="H1255">
            <v>6</v>
          </cell>
          <cell r="I1255">
            <v>5.5</v>
          </cell>
          <cell r="J1255">
            <v>5</v>
          </cell>
          <cell r="K1255">
            <v>4</v>
          </cell>
          <cell r="L1255">
            <v>3</v>
          </cell>
          <cell r="M1255">
            <v>2</v>
          </cell>
          <cell r="N1255">
            <v>1.6</v>
          </cell>
          <cell r="O1255">
            <v>2.7</v>
          </cell>
          <cell r="P1255">
            <v>5</v>
          </cell>
          <cell r="Q1255">
            <v>5.3</v>
          </cell>
          <cell r="R1255">
            <v>5.5</v>
          </cell>
          <cell r="S1255">
            <v>6</v>
          </cell>
          <cell r="T1255">
            <v>16.5</v>
          </cell>
          <cell r="U1255">
            <v>9</v>
          </cell>
          <cell r="V1255">
            <v>9.3000000000000007</v>
          </cell>
          <cell r="W1255">
            <v>16.8</v>
          </cell>
          <cell r="X1255">
            <v>51.599999999999994</v>
          </cell>
        </row>
        <row r="1256">
          <cell r="B1256">
            <v>668</v>
          </cell>
          <cell r="C1256">
            <v>26</v>
          </cell>
          <cell r="D1256" t="str">
            <v>Непромышленные потребители НН</v>
          </cell>
          <cell r="E1256">
            <v>1007</v>
          </cell>
          <cell r="F1256">
            <v>0</v>
          </cell>
          <cell r="G1256">
            <v>0</v>
          </cell>
          <cell r="H1256">
            <v>6</v>
          </cell>
          <cell r="I1256">
            <v>5.5</v>
          </cell>
          <cell r="J1256">
            <v>5</v>
          </cell>
          <cell r="K1256">
            <v>4</v>
          </cell>
          <cell r="L1256">
            <v>3</v>
          </cell>
          <cell r="M1256">
            <v>2</v>
          </cell>
          <cell r="N1256">
            <v>1.6</v>
          </cell>
          <cell r="O1256">
            <v>2.7</v>
          </cell>
          <cell r="P1256">
            <v>5</v>
          </cell>
          <cell r="Q1256">
            <v>5.3</v>
          </cell>
          <cell r="R1256">
            <v>5.5</v>
          </cell>
          <cell r="S1256">
            <v>6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</row>
        <row r="1257">
          <cell r="B1257">
            <v>0</v>
          </cell>
          <cell r="C1257">
            <v>12</v>
          </cell>
          <cell r="D1257" t="str">
            <v>Новый Абонент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</row>
        <row r="1258">
          <cell r="B1258">
            <v>673</v>
          </cell>
          <cell r="C1258">
            <v>11</v>
          </cell>
          <cell r="D1258" t="str">
            <v>Пром. до 750 кВА   ВН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  <cell r="X1258">
            <v>0</v>
          </cell>
        </row>
        <row r="1259">
          <cell r="B1259">
            <v>669</v>
          </cell>
          <cell r="C1259">
            <v>11</v>
          </cell>
          <cell r="D1259" t="str">
            <v>Пром. до 750 кВА   ВН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>
            <v>0</v>
          </cell>
        </row>
        <row r="1260">
          <cell r="B1260">
            <v>0</v>
          </cell>
          <cell r="C1260">
            <v>12</v>
          </cell>
          <cell r="D1260" t="str">
            <v>Новый Абонент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V1260">
            <v>0</v>
          </cell>
          <cell r="W1260">
            <v>0</v>
          </cell>
          <cell r="X1260">
            <v>0</v>
          </cell>
        </row>
        <row r="1261">
          <cell r="B1261">
            <v>674</v>
          </cell>
          <cell r="C1261">
            <v>11</v>
          </cell>
          <cell r="D1261" t="str">
            <v>Пром. до 750 кВА   ВН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</row>
        <row r="1262">
          <cell r="B1262">
            <v>670</v>
          </cell>
          <cell r="C1262">
            <v>11</v>
          </cell>
          <cell r="D1262" t="str">
            <v>Пром. до 750 кВА   ВН</v>
          </cell>
          <cell r="E1262">
            <v>0</v>
          </cell>
          <cell r="F1262">
            <v>0</v>
          </cell>
          <cell r="G1262">
            <v>0</v>
          </cell>
          <cell r="H1262">
            <v>8</v>
          </cell>
          <cell r="I1262">
            <v>7.5</v>
          </cell>
          <cell r="J1262">
            <v>7</v>
          </cell>
          <cell r="K1262">
            <v>7</v>
          </cell>
          <cell r="L1262">
            <v>6.6</v>
          </cell>
          <cell r="M1262">
            <v>7</v>
          </cell>
          <cell r="N1262">
            <v>5.5</v>
          </cell>
          <cell r="O1262">
            <v>6</v>
          </cell>
          <cell r="P1262">
            <v>7.6</v>
          </cell>
          <cell r="Q1262">
            <v>8</v>
          </cell>
          <cell r="R1262">
            <v>8</v>
          </cell>
          <cell r="S1262">
            <v>8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</row>
        <row r="1263">
          <cell r="B1263">
            <v>0</v>
          </cell>
          <cell r="C1263">
            <v>12</v>
          </cell>
          <cell r="D1263" t="str">
            <v>ИП Мансуров И. А. О.</v>
          </cell>
          <cell r="E1263">
            <v>0</v>
          </cell>
          <cell r="F1263">
            <v>0</v>
          </cell>
          <cell r="G1263">
            <v>0</v>
          </cell>
          <cell r="H1263">
            <v>8</v>
          </cell>
          <cell r="I1263">
            <v>7.5</v>
          </cell>
          <cell r="J1263">
            <v>7</v>
          </cell>
          <cell r="K1263">
            <v>7</v>
          </cell>
          <cell r="L1263">
            <v>6.6</v>
          </cell>
          <cell r="M1263">
            <v>7</v>
          </cell>
          <cell r="N1263">
            <v>5.5</v>
          </cell>
          <cell r="O1263">
            <v>6</v>
          </cell>
          <cell r="P1263">
            <v>7.6</v>
          </cell>
          <cell r="Q1263">
            <v>8</v>
          </cell>
          <cell r="R1263">
            <v>8</v>
          </cell>
          <cell r="S1263">
            <v>8</v>
          </cell>
          <cell r="T1263">
            <v>22.5</v>
          </cell>
          <cell r="U1263">
            <v>20.6</v>
          </cell>
          <cell r="V1263">
            <v>19.100000000000001</v>
          </cell>
          <cell r="W1263">
            <v>24</v>
          </cell>
          <cell r="X1263">
            <v>86.2</v>
          </cell>
        </row>
        <row r="1264">
          <cell r="B1264">
            <v>675</v>
          </cell>
          <cell r="C1264">
            <v>26</v>
          </cell>
          <cell r="D1264" t="str">
            <v>Непромышленные потребители НН</v>
          </cell>
          <cell r="E1264">
            <v>1007</v>
          </cell>
          <cell r="F1264">
            <v>0</v>
          </cell>
          <cell r="G1264">
            <v>0</v>
          </cell>
          <cell r="H1264">
            <v>8</v>
          </cell>
          <cell r="I1264">
            <v>7.5</v>
          </cell>
          <cell r="J1264">
            <v>7</v>
          </cell>
          <cell r="K1264">
            <v>7</v>
          </cell>
          <cell r="L1264">
            <v>6.6</v>
          </cell>
          <cell r="M1264">
            <v>7</v>
          </cell>
          <cell r="N1264">
            <v>5.5</v>
          </cell>
          <cell r="O1264">
            <v>6</v>
          </cell>
          <cell r="P1264">
            <v>7.6</v>
          </cell>
          <cell r="Q1264">
            <v>8</v>
          </cell>
          <cell r="R1264">
            <v>8</v>
          </cell>
          <cell r="S1264">
            <v>8</v>
          </cell>
          <cell r="T1264">
            <v>22.5</v>
          </cell>
          <cell r="U1264">
            <v>20.6</v>
          </cell>
          <cell r="V1264">
            <v>19.100000000000001</v>
          </cell>
          <cell r="W1264">
            <v>24</v>
          </cell>
          <cell r="X1264">
            <v>86.2</v>
          </cell>
        </row>
        <row r="1265">
          <cell r="B1265">
            <v>671</v>
          </cell>
          <cell r="C1265">
            <v>26</v>
          </cell>
          <cell r="D1265" t="str">
            <v>Непромышленные потребители НН</v>
          </cell>
          <cell r="E1265">
            <v>1007</v>
          </cell>
          <cell r="F1265">
            <v>0</v>
          </cell>
          <cell r="G1265">
            <v>0</v>
          </cell>
          <cell r="H1265">
            <v>8</v>
          </cell>
          <cell r="I1265">
            <v>7.5</v>
          </cell>
          <cell r="J1265">
            <v>7</v>
          </cell>
          <cell r="K1265">
            <v>7</v>
          </cell>
          <cell r="L1265">
            <v>6.6</v>
          </cell>
          <cell r="M1265">
            <v>7</v>
          </cell>
          <cell r="N1265">
            <v>5.5</v>
          </cell>
          <cell r="O1265">
            <v>6</v>
          </cell>
          <cell r="P1265">
            <v>7.6</v>
          </cell>
          <cell r="Q1265">
            <v>8</v>
          </cell>
          <cell r="R1265">
            <v>8</v>
          </cell>
          <cell r="S1265">
            <v>8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  <cell r="X1265">
            <v>0</v>
          </cell>
        </row>
        <row r="1266">
          <cell r="B1266">
            <v>0</v>
          </cell>
          <cell r="C1266">
            <v>12</v>
          </cell>
          <cell r="D1266" t="str">
            <v>гр. Лысенко С. Л.</v>
          </cell>
          <cell r="E1266">
            <v>0</v>
          </cell>
          <cell r="F1266">
            <v>0</v>
          </cell>
          <cell r="G1266">
            <v>0</v>
          </cell>
          <cell r="H1266">
            <v>3</v>
          </cell>
          <cell r="I1266">
            <v>4</v>
          </cell>
          <cell r="J1266">
            <v>3</v>
          </cell>
          <cell r="K1266">
            <v>2.5</v>
          </cell>
          <cell r="L1266">
            <v>2.5</v>
          </cell>
          <cell r="M1266">
            <v>2</v>
          </cell>
          <cell r="N1266">
            <v>2.5</v>
          </cell>
          <cell r="O1266">
            <v>2.5</v>
          </cell>
          <cell r="P1266">
            <v>3</v>
          </cell>
          <cell r="Q1266">
            <v>3.5</v>
          </cell>
          <cell r="R1266">
            <v>4</v>
          </cell>
          <cell r="S1266">
            <v>4</v>
          </cell>
          <cell r="T1266">
            <v>10</v>
          </cell>
          <cell r="U1266">
            <v>7</v>
          </cell>
          <cell r="V1266">
            <v>8</v>
          </cell>
          <cell r="W1266">
            <v>11.5</v>
          </cell>
          <cell r="X1266">
            <v>36.5</v>
          </cell>
        </row>
        <row r="1267">
          <cell r="B1267">
            <v>676</v>
          </cell>
          <cell r="C1267">
            <v>23</v>
          </cell>
          <cell r="D1267" t="str">
            <v>Непромышленные потребители СН2</v>
          </cell>
          <cell r="E1267">
            <v>1007</v>
          </cell>
          <cell r="F1267">
            <v>0</v>
          </cell>
          <cell r="G1267">
            <v>0</v>
          </cell>
          <cell r="H1267">
            <v>3</v>
          </cell>
          <cell r="I1267">
            <v>4</v>
          </cell>
          <cell r="J1267">
            <v>3</v>
          </cell>
          <cell r="K1267">
            <v>2.5</v>
          </cell>
          <cell r="L1267">
            <v>2.5</v>
          </cell>
          <cell r="M1267">
            <v>2</v>
          </cell>
          <cell r="N1267">
            <v>2.5</v>
          </cell>
          <cell r="O1267">
            <v>2.5</v>
          </cell>
          <cell r="P1267">
            <v>3</v>
          </cell>
          <cell r="Q1267">
            <v>3.5</v>
          </cell>
          <cell r="R1267">
            <v>4</v>
          </cell>
          <cell r="S1267">
            <v>4</v>
          </cell>
          <cell r="T1267">
            <v>10</v>
          </cell>
          <cell r="U1267">
            <v>7</v>
          </cell>
          <cell r="V1267">
            <v>8</v>
          </cell>
          <cell r="W1267">
            <v>11.5</v>
          </cell>
          <cell r="X1267">
            <v>36.5</v>
          </cell>
        </row>
        <row r="1268">
          <cell r="B1268">
            <v>672</v>
          </cell>
          <cell r="C1268">
            <v>23</v>
          </cell>
          <cell r="D1268" t="str">
            <v>Непромышленные потребители СН2</v>
          </cell>
          <cell r="E1268">
            <v>1007</v>
          </cell>
          <cell r="F1268">
            <v>0</v>
          </cell>
          <cell r="G1268">
            <v>0</v>
          </cell>
          <cell r="H1268">
            <v>3</v>
          </cell>
          <cell r="I1268">
            <v>4</v>
          </cell>
          <cell r="J1268">
            <v>3</v>
          </cell>
          <cell r="K1268">
            <v>2.5</v>
          </cell>
          <cell r="L1268">
            <v>2.5</v>
          </cell>
          <cell r="M1268">
            <v>2</v>
          </cell>
          <cell r="N1268">
            <v>2.5</v>
          </cell>
          <cell r="O1268">
            <v>2.5</v>
          </cell>
          <cell r="P1268">
            <v>3</v>
          </cell>
          <cell r="Q1268">
            <v>3.5</v>
          </cell>
          <cell r="R1268">
            <v>4</v>
          </cell>
          <cell r="S1268">
            <v>4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</row>
        <row r="1269">
          <cell r="B1269">
            <v>0</v>
          </cell>
          <cell r="C1269">
            <v>12</v>
          </cell>
          <cell r="D1269" t="str">
            <v>ГСК "Чайка"</v>
          </cell>
          <cell r="E1269">
            <v>0</v>
          </cell>
          <cell r="F1269">
            <v>0</v>
          </cell>
          <cell r="G1269">
            <v>0</v>
          </cell>
          <cell r="H1269">
            <v>5.5</v>
          </cell>
          <cell r="I1269">
            <v>5</v>
          </cell>
          <cell r="J1269">
            <v>4.8</v>
          </cell>
          <cell r="K1269">
            <v>4.5</v>
          </cell>
          <cell r="L1269">
            <v>4</v>
          </cell>
          <cell r="M1269">
            <v>4</v>
          </cell>
          <cell r="N1269">
            <v>2</v>
          </cell>
          <cell r="O1269">
            <v>3.2</v>
          </cell>
          <cell r="P1269">
            <v>4.3</v>
          </cell>
          <cell r="Q1269">
            <v>4.5</v>
          </cell>
          <cell r="R1269">
            <v>5</v>
          </cell>
          <cell r="S1269">
            <v>5.3</v>
          </cell>
          <cell r="T1269">
            <v>15.3</v>
          </cell>
          <cell r="U1269">
            <v>12.5</v>
          </cell>
          <cell r="V1269">
            <v>9.5</v>
          </cell>
          <cell r="W1269">
            <v>14.8</v>
          </cell>
          <cell r="X1269">
            <v>52.099999999999994</v>
          </cell>
        </row>
        <row r="1270">
          <cell r="B1270">
            <v>677</v>
          </cell>
          <cell r="C1270">
            <v>135</v>
          </cell>
          <cell r="D1270" t="str">
            <v>Потреб. прирав. к населению (скидка 12% согл. решения РЭК № 200) СН2</v>
          </cell>
          <cell r="E1270">
            <v>1007</v>
          </cell>
          <cell r="F1270">
            <v>1005</v>
          </cell>
          <cell r="G1270">
            <v>0</v>
          </cell>
          <cell r="H1270">
            <v>5.5</v>
          </cell>
          <cell r="I1270">
            <v>5</v>
          </cell>
          <cell r="J1270">
            <v>4.8</v>
          </cell>
          <cell r="K1270">
            <v>4.5</v>
          </cell>
          <cell r="L1270">
            <v>4</v>
          </cell>
          <cell r="M1270">
            <v>4</v>
          </cell>
          <cell r="N1270">
            <v>2</v>
          </cell>
          <cell r="O1270">
            <v>3.2</v>
          </cell>
          <cell r="P1270">
            <v>4.3</v>
          </cell>
          <cell r="Q1270">
            <v>4.5</v>
          </cell>
          <cell r="R1270">
            <v>5</v>
          </cell>
          <cell r="S1270">
            <v>5.3</v>
          </cell>
          <cell r="T1270">
            <v>15.3</v>
          </cell>
          <cell r="U1270">
            <v>12.5</v>
          </cell>
          <cell r="V1270">
            <v>9.5</v>
          </cell>
          <cell r="W1270">
            <v>14.8</v>
          </cell>
          <cell r="X1270">
            <v>52.099999999999994</v>
          </cell>
        </row>
        <row r="1271">
          <cell r="B1271">
            <v>673</v>
          </cell>
          <cell r="C1271">
            <v>135</v>
          </cell>
          <cell r="D1271" t="str">
            <v>Потреб. прирав. к населению (скидка 12% согл. решения РЭК № 200) СН2</v>
          </cell>
          <cell r="E1271">
            <v>1007</v>
          </cell>
          <cell r="F1271">
            <v>1005</v>
          </cell>
          <cell r="G1271">
            <v>0</v>
          </cell>
          <cell r="H1271">
            <v>5.5</v>
          </cell>
          <cell r="I1271">
            <v>5</v>
          </cell>
          <cell r="J1271">
            <v>4.8</v>
          </cell>
          <cell r="K1271">
            <v>4.5</v>
          </cell>
          <cell r="L1271">
            <v>4</v>
          </cell>
          <cell r="M1271">
            <v>4</v>
          </cell>
          <cell r="N1271">
            <v>2</v>
          </cell>
          <cell r="O1271">
            <v>3.2</v>
          </cell>
          <cell r="P1271">
            <v>4.3</v>
          </cell>
          <cell r="Q1271">
            <v>4.5</v>
          </cell>
          <cell r="R1271">
            <v>5</v>
          </cell>
          <cell r="S1271">
            <v>5.3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</row>
        <row r="1272">
          <cell r="B1272">
            <v>0</v>
          </cell>
          <cell r="C1272">
            <v>12</v>
          </cell>
          <cell r="D1272" t="str">
            <v>Новый Абонент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</row>
        <row r="1273">
          <cell r="B1273">
            <v>678</v>
          </cell>
          <cell r="C1273">
            <v>11</v>
          </cell>
          <cell r="D1273" t="str">
            <v>Пром. до 750 кВА   ВН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</row>
        <row r="1274">
          <cell r="B1274">
            <v>674</v>
          </cell>
          <cell r="C1274">
            <v>11</v>
          </cell>
          <cell r="D1274" t="str">
            <v>Пром. до 750 кВА   ВН</v>
          </cell>
          <cell r="E1274">
            <v>0</v>
          </cell>
          <cell r="F1274">
            <v>0</v>
          </cell>
          <cell r="G1274">
            <v>0</v>
          </cell>
          <cell r="H1274">
            <v>0.04</v>
          </cell>
          <cell r="I1274">
            <v>0.04</v>
          </cell>
          <cell r="J1274">
            <v>0.04</v>
          </cell>
          <cell r="K1274">
            <v>0.04</v>
          </cell>
          <cell r="L1274">
            <v>0.03</v>
          </cell>
          <cell r="M1274">
            <v>0.03</v>
          </cell>
          <cell r="N1274">
            <v>0.02</v>
          </cell>
          <cell r="O1274">
            <v>0.03</v>
          </cell>
          <cell r="P1274">
            <v>0.03</v>
          </cell>
          <cell r="Q1274">
            <v>0.04</v>
          </cell>
          <cell r="R1274">
            <v>0.04</v>
          </cell>
          <cell r="S1274">
            <v>0.04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</row>
        <row r="1275">
          <cell r="B1275">
            <v>0</v>
          </cell>
          <cell r="C1275">
            <v>12</v>
          </cell>
          <cell r="D1275" t="str">
            <v>ИП Гасанов А.Г.</v>
          </cell>
          <cell r="E1275">
            <v>0</v>
          </cell>
          <cell r="F1275">
            <v>0</v>
          </cell>
          <cell r="G1275">
            <v>0</v>
          </cell>
          <cell r="H1275">
            <v>0.04</v>
          </cell>
          <cell r="I1275">
            <v>0.04</v>
          </cell>
          <cell r="J1275">
            <v>0.04</v>
          </cell>
          <cell r="K1275">
            <v>0.04</v>
          </cell>
          <cell r="L1275">
            <v>0.03</v>
          </cell>
          <cell r="M1275">
            <v>0.03</v>
          </cell>
          <cell r="N1275">
            <v>0.02</v>
          </cell>
          <cell r="O1275">
            <v>0.03</v>
          </cell>
          <cell r="P1275">
            <v>0.03</v>
          </cell>
          <cell r="Q1275">
            <v>0.04</v>
          </cell>
          <cell r="R1275">
            <v>0.04</v>
          </cell>
          <cell r="S1275">
            <v>0.04</v>
          </cell>
          <cell r="T1275">
            <v>0.12</v>
          </cell>
          <cell r="U1275">
            <v>0.1</v>
          </cell>
          <cell r="V1275">
            <v>0.08</v>
          </cell>
          <cell r="W1275">
            <v>0.12</v>
          </cell>
          <cell r="X1275">
            <v>0.42</v>
          </cell>
        </row>
        <row r="1276">
          <cell r="B1276">
            <v>679</v>
          </cell>
          <cell r="C1276">
            <v>26</v>
          </cell>
          <cell r="D1276" t="str">
            <v>Непромышленные потребители НН</v>
          </cell>
          <cell r="E1276">
            <v>1004</v>
          </cell>
          <cell r="F1276">
            <v>1012</v>
          </cell>
          <cell r="G1276">
            <v>0</v>
          </cell>
          <cell r="H1276">
            <v>0.04</v>
          </cell>
          <cell r="I1276">
            <v>0.04</v>
          </cell>
          <cell r="J1276">
            <v>0.04</v>
          </cell>
          <cell r="K1276">
            <v>0.04</v>
          </cell>
          <cell r="L1276">
            <v>0.03</v>
          </cell>
          <cell r="M1276">
            <v>0.03</v>
          </cell>
          <cell r="N1276">
            <v>0.02</v>
          </cell>
          <cell r="O1276">
            <v>0.03</v>
          </cell>
          <cell r="P1276">
            <v>0.03</v>
          </cell>
          <cell r="Q1276">
            <v>0.04</v>
          </cell>
          <cell r="R1276">
            <v>0.04</v>
          </cell>
          <cell r="S1276">
            <v>0.04</v>
          </cell>
          <cell r="T1276">
            <v>0.12</v>
          </cell>
          <cell r="U1276">
            <v>0.1</v>
          </cell>
          <cell r="V1276">
            <v>0.08</v>
          </cell>
          <cell r="W1276">
            <v>0.12</v>
          </cell>
          <cell r="X1276">
            <v>0.42</v>
          </cell>
        </row>
        <row r="1277">
          <cell r="B1277">
            <v>675</v>
          </cell>
          <cell r="C1277">
            <v>26</v>
          </cell>
          <cell r="D1277" t="str">
            <v>Непромышленные потребители НН</v>
          </cell>
          <cell r="E1277">
            <v>1004</v>
          </cell>
          <cell r="F1277">
            <v>1012</v>
          </cell>
          <cell r="G1277">
            <v>0</v>
          </cell>
          <cell r="H1277">
            <v>0.04</v>
          </cell>
          <cell r="I1277">
            <v>0.04</v>
          </cell>
          <cell r="J1277">
            <v>0.04</v>
          </cell>
          <cell r="K1277">
            <v>0.04</v>
          </cell>
          <cell r="L1277">
            <v>0.03</v>
          </cell>
          <cell r="M1277">
            <v>0.03</v>
          </cell>
          <cell r="N1277">
            <v>0.02</v>
          </cell>
          <cell r="O1277">
            <v>0.03</v>
          </cell>
          <cell r="P1277">
            <v>0.03</v>
          </cell>
          <cell r="Q1277">
            <v>0.04</v>
          </cell>
          <cell r="R1277">
            <v>0.04</v>
          </cell>
          <cell r="S1277">
            <v>0.04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</row>
        <row r="1278">
          <cell r="B1278">
            <v>0</v>
          </cell>
          <cell r="C1278">
            <v>12</v>
          </cell>
          <cell r="D1278" t="str">
            <v>ИП Маркина Р. С.</v>
          </cell>
          <cell r="E1278">
            <v>0</v>
          </cell>
          <cell r="F1278">
            <v>0</v>
          </cell>
          <cell r="G1278">
            <v>0</v>
          </cell>
          <cell r="H1278">
            <v>1.69</v>
          </cell>
          <cell r="I1278">
            <v>1.69</v>
          </cell>
          <cell r="J1278">
            <v>1.69</v>
          </cell>
          <cell r="K1278">
            <v>1.69</v>
          </cell>
          <cell r="L1278">
            <v>1.69</v>
          </cell>
          <cell r="M1278">
            <v>1.69</v>
          </cell>
          <cell r="N1278">
            <v>1.69</v>
          </cell>
          <cell r="O1278">
            <v>1.69</v>
          </cell>
          <cell r="P1278">
            <v>1.69</v>
          </cell>
          <cell r="Q1278">
            <v>1.69</v>
          </cell>
          <cell r="R1278">
            <v>1.69</v>
          </cell>
          <cell r="S1278">
            <v>1.69</v>
          </cell>
          <cell r="T1278">
            <v>5.07</v>
          </cell>
          <cell r="U1278">
            <v>5.07</v>
          </cell>
          <cell r="V1278">
            <v>5.07</v>
          </cell>
          <cell r="W1278">
            <v>5.07</v>
          </cell>
          <cell r="X1278">
            <v>20.28</v>
          </cell>
        </row>
        <row r="1279">
          <cell r="B1279">
            <v>680</v>
          </cell>
          <cell r="C1279">
            <v>15</v>
          </cell>
          <cell r="D1279" t="str">
            <v>Пром. до 750 кВА   НН</v>
          </cell>
          <cell r="E1279">
            <v>1007</v>
          </cell>
          <cell r="F1279">
            <v>1004</v>
          </cell>
          <cell r="G1279">
            <v>1012</v>
          </cell>
          <cell r="H1279">
            <v>1.69</v>
          </cell>
          <cell r="I1279">
            <v>1.69</v>
          </cell>
          <cell r="J1279">
            <v>1.69</v>
          </cell>
          <cell r="K1279">
            <v>1.69</v>
          </cell>
          <cell r="L1279">
            <v>1.69</v>
          </cell>
          <cell r="M1279">
            <v>1.69</v>
          </cell>
          <cell r="N1279">
            <v>1.69</v>
          </cell>
          <cell r="O1279">
            <v>1.69</v>
          </cell>
          <cell r="P1279">
            <v>1.69</v>
          </cell>
          <cell r="Q1279">
            <v>1.69</v>
          </cell>
          <cell r="R1279">
            <v>1.69</v>
          </cell>
          <cell r="S1279">
            <v>1.69</v>
          </cell>
          <cell r="T1279">
            <v>5.07</v>
          </cell>
          <cell r="U1279">
            <v>5.07</v>
          </cell>
          <cell r="V1279">
            <v>5.07</v>
          </cell>
          <cell r="W1279">
            <v>5.07</v>
          </cell>
          <cell r="X1279">
            <v>20.28</v>
          </cell>
        </row>
        <row r="1280">
          <cell r="B1280">
            <v>676</v>
          </cell>
          <cell r="C1280">
            <v>15</v>
          </cell>
          <cell r="D1280" t="str">
            <v>Пром. до 750 кВА   НН</v>
          </cell>
          <cell r="E1280">
            <v>1007</v>
          </cell>
          <cell r="F1280">
            <v>1004</v>
          </cell>
          <cell r="G1280">
            <v>1012</v>
          </cell>
          <cell r="H1280">
            <v>1.69</v>
          </cell>
          <cell r="I1280">
            <v>1.69</v>
          </cell>
          <cell r="J1280">
            <v>1.69</v>
          </cell>
          <cell r="K1280">
            <v>1.69</v>
          </cell>
          <cell r="L1280">
            <v>1.69</v>
          </cell>
          <cell r="M1280">
            <v>1.69</v>
          </cell>
          <cell r="N1280">
            <v>1.69</v>
          </cell>
          <cell r="O1280">
            <v>1.69</v>
          </cell>
          <cell r="P1280">
            <v>1.69</v>
          </cell>
          <cell r="Q1280">
            <v>1.69</v>
          </cell>
          <cell r="R1280">
            <v>1.69</v>
          </cell>
          <cell r="S1280">
            <v>1.69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</row>
        <row r="1281">
          <cell r="B1281">
            <v>0</v>
          </cell>
          <cell r="C1281">
            <v>12</v>
          </cell>
          <cell r="D1281" t="str">
            <v>ГСК "Строитель-96"</v>
          </cell>
          <cell r="E1281">
            <v>0</v>
          </cell>
          <cell r="F1281">
            <v>0</v>
          </cell>
          <cell r="G1281">
            <v>0</v>
          </cell>
          <cell r="H1281">
            <v>15</v>
          </cell>
          <cell r="I1281">
            <v>15</v>
          </cell>
          <cell r="J1281">
            <v>10</v>
          </cell>
          <cell r="K1281">
            <v>10</v>
          </cell>
          <cell r="L1281">
            <v>8</v>
          </cell>
          <cell r="M1281">
            <v>4</v>
          </cell>
          <cell r="N1281">
            <v>4</v>
          </cell>
          <cell r="O1281">
            <v>4</v>
          </cell>
          <cell r="P1281">
            <v>4</v>
          </cell>
          <cell r="Q1281">
            <v>10</v>
          </cell>
          <cell r="R1281">
            <v>10</v>
          </cell>
          <cell r="S1281">
            <v>15</v>
          </cell>
          <cell r="T1281">
            <v>40</v>
          </cell>
          <cell r="U1281">
            <v>22</v>
          </cell>
          <cell r="V1281">
            <v>12</v>
          </cell>
          <cell r="W1281">
            <v>35</v>
          </cell>
          <cell r="X1281">
            <v>109</v>
          </cell>
        </row>
        <row r="1282">
          <cell r="B1282">
            <v>681</v>
          </cell>
          <cell r="C1282">
            <v>135</v>
          </cell>
          <cell r="D1282" t="str">
            <v>Потреб. прирав. к населению (скидка 12% согл. решения РЭК № 200) СН2</v>
          </cell>
          <cell r="E1282">
            <v>1007</v>
          </cell>
          <cell r="F1282">
            <v>0</v>
          </cell>
          <cell r="G1282">
            <v>0</v>
          </cell>
          <cell r="H1282">
            <v>15</v>
          </cell>
          <cell r="I1282">
            <v>15</v>
          </cell>
          <cell r="J1282">
            <v>10</v>
          </cell>
          <cell r="K1282">
            <v>10</v>
          </cell>
          <cell r="L1282">
            <v>8</v>
          </cell>
          <cell r="M1282">
            <v>4</v>
          </cell>
          <cell r="N1282">
            <v>4</v>
          </cell>
          <cell r="O1282">
            <v>4</v>
          </cell>
          <cell r="P1282">
            <v>4</v>
          </cell>
          <cell r="Q1282">
            <v>10</v>
          </cell>
          <cell r="R1282">
            <v>10</v>
          </cell>
          <cell r="S1282">
            <v>15</v>
          </cell>
          <cell r="T1282">
            <v>40</v>
          </cell>
          <cell r="U1282">
            <v>22</v>
          </cell>
          <cell r="V1282">
            <v>12</v>
          </cell>
          <cell r="W1282">
            <v>35</v>
          </cell>
          <cell r="X1282">
            <v>109</v>
          </cell>
        </row>
        <row r="1283">
          <cell r="B1283">
            <v>677</v>
          </cell>
          <cell r="C1283">
            <v>135</v>
          </cell>
          <cell r="D1283" t="str">
            <v>Потреб. прирав. к населению (скидка 12% согл. решения РЭК № 200) СН2</v>
          </cell>
          <cell r="E1283">
            <v>1007</v>
          </cell>
          <cell r="F1283">
            <v>0</v>
          </cell>
          <cell r="G1283">
            <v>0</v>
          </cell>
          <cell r="H1283">
            <v>15</v>
          </cell>
          <cell r="I1283">
            <v>15</v>
          </cell>
          <cell r="J1283">
            <v>10</v>
          </cell>
          <cell r="K1283">
            <v>10</v>
          </cell>
          <cell r="L1283">
            <v>8</v>
          </cell>
          <cell r="M1283">
            <v>4</v>
          </cell>
          <cell r="N1283">
            <v>4</v>
          </cell>
          <cell r="O1283">
            <v>4</v>
          </cell>
          <cell r="P1283">
            <v>4</v>
          </cell>
          <cell r="Q1283">
            <v>10</v>
          </cell>
          <cell r="R1283">
            <v>10</v>
          </cell>
          <cell r="S1283">
            <v>15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</row>
        <row r="1284">
          <cell r="B1284">
            <v>0</v>
          </cell>
          <cell r="C1284">
            <v>12</v>
          </cell>
          <cell r="D1284" t="str">
            <v>ИП Мамедов Р. Г. о.</v>
          </cell>
          <cell r="E1284">
            <v>0</v>
          </cell>
          <cell r="F1284">
            <v>0</v>
          </cell>
          <cell r="G1284">
            <v>0</v>
          </cell>
          <cell r="H1284">
            <v>0.2</v>
          </cell>
          <cell r="I1284">
            <v>0.2</v>
          </cell>
          <cell r="J1284">
            <v>0.2</v>
          </cell>
          <cell r="K1284">
            <v>0.2</v>
          </cell>
          <cell r="L1284">
            <v>0.2</v>
          </cell>
          <cell r="M1284">
            <v>0.2</v>
          </cell>
          <cell r="N1284">
            <v>0.2</v>
          </cell>
          <cell r="O1284">
            <v>0.2</v>
          </cell>
          <cell r="P1284">
            <v>0.2</v>
          </cell>
          <cell r="Q1284">
            <v>0.2</v>
          </cell>
          <cell r="R1284">
            <v>0.2</v>
          </cell>
          <cell r="S1284">
            <v>0.2</v>
          </cell>
          <cell r="T1284">
            <v>0.60000000000000009</v>
          </cell>
          <cell r="U1284">
            <v>0.60000000000000009</v>
          </cell>
          <cell r="V1284">
            <v>0.60000000000000009</v>
          </cell>
          <cell r="W1284">
            <v>0.60000000000000009</v>
          </cell>
          <cell r="X1284">
            <v>2.4</v>
          </cell>
        </row>
        <row r="1285">
          <cell r="B1285">
            <v>682</v>
          </cell>
          <cell r="C1285">
            <v>26</v>
          </cell>
          <cell r="D1285" t="str">
            <v>Непромышленные потребители НН</v>
          </cell>
          <cell r="E1285">
            <v>1007</v>
          </cell>
          <cell r="F1285">
            <v>1012</v>
          </cell>
          <cell r="G1285">
            <v>0</v>
          </cell>
          <cell r="H1285">
            <v>0.2</v>
          </cell>
          <cell r="I1285">
            <v>0.2</v>
          </cell>
          <cell r="J1285">
            <v>0.2</v>
          </cell>
          <cell r="K1285">
            <v>0.2</v>
          </cell>
          <cell r="L1285">
            <v>0.2</v>
          </cell>
          <cell r="M1285">
            <v>0.2</v>
          </cell>
          <cell r="N1285">
            <v>0.2</v>
          </cell>
          <cell r="O1285">
            <v>0.2</v>
          </cell>
          <cell r="P1285">
            <v>0.2</v>
          </cell>
          <cell r="Q1285">
            <v>0.2</v>
          </cell>
          <cell r="R1285">
            <v>0.2</v>
          </cell>
          <cell r="S1285">
            <v>0.2</v>
          </cell>
          <cell r="T1285">
            <v>0.60000000000000009</v>
          </cell>
          <cell r="U1285">
            <v>0.60000000000000009</v>
          </cell>
          <cell r="V1285">
            <v>0.60000000000000009</v>
          </cell>
          <cell r="W1285">
            <v>0.60000000000000009</v>
          </cell>
          <cell r="X1285">
            <v>2.4</v>
          </cell>
        </row>
        <row r="1286">
          <cell r="B1286">
            <v>678</v>
          </cell>
          <cell r="C1286">
            <v>26</v>
          </cell>
          <cell r="D1286" t="str">
            <v>Непромышленные потребители НН</v>
          </cell>
          <cell r="E1286">
            <v>1007</v>
          </cell>
          <cell r="F1286">
            <v>1012</v>
          </cell>
          <cell r="G1286">
            <v>0</v>
          </cell>
          <cell r="H1286">
            <v>0.2</v>
          </cell>
          <cell r="I1286">
            <v>0.2</v>
          </cell>
          <cell r="J1286">
            <v>0.2</v>
          </cell>
          <cell r="K1286">
            <v>0.2</v>
          </cell>
          <cell r="L1286">
            <v>0.2</v>
          </cell>
          <cell r="M1286">
            <v>0.2</v>
          </cell>
          <cell r="N1286">
            <v>0.2</v>
          </cell>
          <cell r="O1286">
            <v>0.2</v>
          </cell>
          <cell r="P1286">
            <v>0.2</v>
          </cell>
          <cell r="Q1286">
            <v>0.2</v>
          </cell>
          <cell r="R1286">
            <v>0.2</v>
          </cell>
          <cell r="S1286">
            <v>0.2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</row>
        <row r="1287">
          <cell r="B1287">
            <v>0</v>
          </cell>
          <cell r="C1287">
            <v>12</v>
          </cell>
          <cell r="D1287" t="str">
            <v>Сахаватова  М.Н.</v>
          </cell>
          <cell r="E1287">
            <v>0</v>
          </cell>
          <cell r="F1287">
            <v>0</v>
          </cell>
          <cell r="G1287">
            <v>0</v>
          </cell>
          <cell r="H1287">
            <v>0.1</v>
          </cell>
          <cell r="I1287">
            <v>0.1</v>
          </cell>
          <cell r="J1287">
            <v>0.1</v>
          </cell>
          <cell r="K1287">
            <v>0.1</v>
          </cell>
          <cell r="L1287">
            <v>0.1</v>
          </cell>
          <cell r="M1287">
            <v>0.1</v>
          </cell>
          <cell r="N1287">
            <v>0.1</v>
          </cell>
          <cell r="O1287">
            <v>0.1</v>
          </cell>
          <cell r="P1287">
            <v>0.1</v>
          </cell>
          <cell r="Q1287">
            <v>0.1</v>
          </cell>
          <cell r="R1287">
            <v>0.1</v>
          </cell>
          <cell r="S1287">
            <v>0.1</v>
          </cell>
          <cell r="T1287">
            <v>0.30000000000000004</v>
          </cell>
          <cell r="U1287">
            <v>0.30000000000000004</v>
          </cell>
          <cell r="V1287">
            <v>0.30000000000000004</v>
          </cell>
          <cell r="W1287">
            <v>0.30000000000000004</v>
          </cell>
          <cell r="X1287">
            <v>1.2</v>
          </cell>
        </row>
        <row r="1288">
          <cell r="B1288">
            <v>683</v>
          </cell>
          <cell r="C1288">
            <v>26</v>
          </cell>
          <cell r="D1288" t="str">
            <v>Непромышленные потребители НН</v>
          </cell>
          <cell r="E1288">
            <v>1007</v>
          </cell>
          <cell r="F1288">
            <v>1012</v>
          </cell>
          <cell r="G1288">
            <v>0</v>
          </cell>
          <cell r="H1288">
            <v>0.1</v>
          </cell>
          <cell r="I1288">
            <v>0.1</v>
          </cell>
          <cell r="J1288">
            <v>0.1</v>
          </cell>
          <cell r="K1288">
            <v>0.1</v>
          </cell>
          <cell r="L1288">
            <v>0.1</v>
          </cell>
          <cell r="M1288">
            <v>0.1</v>
          </cell>
          <cell r="N1288">
            <v>0.1</v>
          </cell>
          <cell r="O1288">
            <v>0.1</v>
          </cell>
          <cell r="P1288">
            <v>0.1</v>
          </cell>
          <cell r="Q1288">
            <v>0.1</v>
          </cell>
          <cell r="R1288">
            <v>0.1</v>
          </cell>
          <cell r="S1288">
            <v>0.1</v>
          </cell>
          <cell r="T1288">
            <v>0.30000000000000004</v>
          </cell>
          <cell r="U1288">
            <v>0.30000000000000004</v>
          </cell>
          <cell r="V1288">
            <v>0.30000000000000004</v>
          </cell>
          <cell r="W1288">
            <v>0.30000000000000004</v>
          </cell>
          <cell r="X1288">
            <v>1.2</v>
          </cell>
        </row>
        <row r="1289">
          <cell r="B1289">
            <v>679</v>
          </cell>
          <cell r="C1289">
            <v>26</v>
          </cell>
          <cell r="D1289" t="str">
            <v>Непромышленные потребители НН</v>
          </cell>
          <cell r="E1289">
            <v>1007</v>
          </cell>
          <cell r="F1289">
            <v>1012</v>
          </cell>
          <cell r="G1289">
            <v>0</v>
          </cell>
          <cell r="H1289">
            <v>0.1</v>
          </cell>
          <cell r="I1289">
            <v>0.1</v>
          </cell>
          <cell r="J1289">
            <v>0.1</v>
          </cell>
          <cell r="K1289">
            <v>0.1</v>
          </cell>
          <cell r="L1289">
            <v>0.1</v>
          </cell>
          <cell r="M1289">
            <v>0.1</v>
          </cell>
          <cell r="N1289">
            <v>0.1</v>
          </cell>
          <cell r="O1289">
            <v>0.1</v>
          </cell>
          <cell r="P1289">
            <v>0.1</v>
          </cell>
          <cell r="Q1289">
            <v>0.1</v>
          </cell>
          <cell r="R1289">
            <v>0.1</v>
          </cell>
          <cell r="S1289">
            <v>0.1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</row>
        <row r="1290">
          <cell r="B1290">
            <v>0</v>
          </cell>
          <cell r="C1290">
            <v>12</v>
          </cell>
          <cell r="D1290" t="str">
            <v>ИП Яцкий М. Д.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</row>
        <row r="1291">
          <cell r="B1291">
            <v>684</v>
          </cell>
          <cell r="C1291">
            <v>26</v>
          </cell>
          <cell r="D1291" t="str">
            <v>Непромышленные потребители НН</v>
          </cell>
          <cell r="E1291">
            <v>1007</v>
          </cell>
          <cell r="F1291">
            <v>1012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</row>
        <row r="1292">
          <cell r="B1292">
            <v>680</v>
          </cell>
          <cell r="C1292">
            <v>26</v>
          </cell>
          <cell r="D1292" t="str">
            <v>Непромышленные потребители НН</v>
          </cell>
          <cell r="E1292">
            <v>1007</v>
          </cell>
          <cell r="F1292">
            <v>1012</v>
          </cell>
          <cell r="G1292">
            <v>0</v>
          </cell>
          <cell r="H1292">
            <v>0.5</v>
          </cell>
          <cell r="I1292">
            <v>0.5</v>
          </cell>
          <cell r="J1292">
            <v>0.4</v>
          </cell>
          <cell r="K1292">
            <v>0.3</v>
          </cell>
          <cell r="L1292">
            <v>0.2</v>
          </cell>
          <cell r="M1292">
            <v>0.1</v>
          </cell>
          <cell r="N1292">
            <v>0.1</v>
          </cell>
          <cell r="O1292">
            <v>0.1</v>
          </cell>
          <cell r="P1292">
            <v>0.2</v>
          </cell>
          <cell r="Q1292">
            <v>0.3</v>
          </cell>
          <cell r="R1292">
            <v>0.4</v>
          </cell>
          <cell r="S1292">
            <v>0.5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</row>
        <row r="1293">
          <cell r="B1293">
            <v>0</v>
          </cell>
          <cell r="C1293">
            <v>12</v>
          </cell>
          <cell r="D1293" t="str">
            <v>ИП Аллахкулиев М. Б.</v>
          </cell>
          <cell r="E1293">
            <v>0</v>
          </cell>
          <cell r="F1293">
            <v>0</v>
          </cell>
          <cell r="G1293">
            <v>0</v>
          </cell>
          <cell r="H1293">
            <v>0.5</v>
          </cell>
          <cell r="I1293">
            <v>0.5</v>
          </cell>
          <cell r="J1293">
            <v>0.4</v>
          </cell>
          <cell r="K1293">
            <v>0.3</v>
          </cell>
          <cell r="L1293">
            <v>0.2</v>
          </cell>
          <cell r="M1293">
            <v>0.1</v>
          </cell>
          <cell r="N1293">
            <v>0.1</v>
          </cell>
          <cell r="O1293">
            <v>0.1</v>
          </cell>
          <cell r="P1293">
            <v>0.2</v>
          </cell>
          <cell r="Q1293">
            <v>0.3</v>
          </cell>
          <cell r="R1293">
            <v>0.4</v>
          </cell>
          <cell r="S1293">
            <v>0.5</v>
          </cell>
          <cell r="T1293">
            <v>1.4</v>
          </cell>
          <cell r="U1293">
            <v>0.6</v>
          </cell>
          <cell r="V1293">
            <v>0.4</v>
          </cell>
          <cell r="W1293">
            <v>1.2</v>
          </cell>
          <cell r="X1293">
            <v>3.6</v>
          </cell>
        </row>
        <row r="1294">
          <cell r="B1294">
            <v>685</v>
          </cell>
          <cell r="C1294">
            <v>26</v>
          </cell>
          <cell r="D1294" t="str">
            <v>Непромышленные потребители НН</v>
          </cell>
          <cell r="E1294">
            <v>1007</v>
          </cell>
          <cell r="F1294">
            <v>1004</v>
          </cell>
          <cell r="G1294">
            <v>0</v>
          </cell>
          <cell r="H1294">
            <v>0.5</v>
          </cell>
          <cell r="I1294">
            <v>0.5</v>
          </cell>
          <cell r="J1294">
            <v>0.4</v>
          </cell>
          <cell r="K1294">
            <v>0.3</v>
          </cell>
          <cell r="L1294">
            <v>0.2</v>
          </cell>
          <cell r="M1294">
            <v>0.1</v>
          </cell>
          <cell r="N1294">
            <v>0.1</v>
          </cell>
          <cell r="O1294">
            <v>0.1</v>
          </cell>
          <cell r="P1294">
            <v>0.2</v>
          </cell>
          <cell r="Q1294">
            <v>0.3</v>
          </cell>
          <cell r="R1294">
            <v>0.4</v>
          </cell>
          <cell r="S1294">
            <v>0.5</v>
          </cell>
          <cell r="T1294">
            <v>1.4</v>
          </cell>
          <cell r="U1294">
            <v>0.6</v>
          </cell>
          <cell r="V1294">
            <v>0.4</v>
          </cell>
          <cell r="W1294">
            <v>1.2</v>
          </cell>
          <cell r="X1294">
            <v>3.6</v>
          </cell>
        </row>
        <row r="1295">
          <cell r="B1295">
            <v>681</v>
          </cell>
          <cell r="C1295">
            <v>26</v>
          </cell>
          <cell r="D1295" t="str">
            <v>Непромышленные потребители НН</v>
          </cell>
          <cell r="E1295">
            <v>1007</v>
          </cell>
          <cell r="F1295">
            <v>1004</v>
          </cell>
          <cell r="G1295">
            <v>0</v>
          </cell>
          <cell r="H1295">
            <v>0.5</v>
          </cell>
          <cell r="I1295">
            <v>0.5</v>
          </cell>
          <cell r="J1295">
            <v>0.4</v>
          </cell>
          <cell r="K1295">
            <v>0.3</v>
          </cell>
          <cell r="L1295">
            <v>0.2</v>
          </cell>
          <cell r="M1295">
            <v>0.1</v>
          </cell>
          <cell r="N1295">
            <v>0.1</v>
          </cell>
          <cell r="O1295">
            <v>0.1</v>
          </cell>
          <cell r="P1295">
            <v>0.2</v>
          </cell>
          <cell r="Q1295">
            <v>0.3</v>
          </cell>
          <cell r="R1295">
            <v>0.4</v>
          </cell>
          <cell r="S1295">
            <v>0.5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  <cell r="X1295">
            <v>0</v>
          </cell>
        </row>
        <row r="1296">
          <cell r="B1296">
            <v>0</v>
          </cell>
          <cell r="C1296">
            <v>12</v>
          </cell>
          <cell r="D1296" t="str">
            <v>ИП Чубов Е. А.</v>
          </cell>
          <cell r="E1296">
            <v>0</v>
          </cell>
          <cell r="F1296">
            <v>0</v>
          </cell>
          <cell r="G1296">
            <v>0</v>
          </cell>
          <cell r="H1296">
            <v>3.4</v>
          </cell>
          <cell r="I1296">
            <v>3.4</v>
          </cell>
          <cell r="J1296">
            <v>7.4</v>
          </cell>
          <cell r="K1296">
            <v>7.4</v>
          </cell>
          <cell r="L1296">
            <v>7.4</v>
          </cell>
          <cell r="M1296">
            <v>11.2</v>
          </cell>
          <cell r="N1296">
            <v>11.2</v>
          </cell>
          <cell r="O1296">
            <v>11.2</v>
          </cell>
          <cell r="P1296">
            <v>11.6</v>
          </cell>
          <cell r="Q1296">
            <v>13.4</v>
          </cell>
          <cell r="R1296">
            <v>13.4</v>
          </cell>
          <cell r="S1296">
            <v>18.600000000000001</v>
          </cell>
          <cell r="T1296">
            <v>14.2</v>
          </cell>
          <cell r="U1296">
            <v>26</v>
          </cell>
          <cell r="V1296">
            <v>34</v>
          </cell>
          <cell r="W1296">
            <v>45.400000000000006</v>
          </cell>
          <cell r="X1296">
            <v>119.60000000000002</v>
          </cell>
        </row>
        <row r="1297">
          <cell r="B1297">
            <v>686</v>
          </cell>
          <cell r="C1297">
            <v>26</v>
          </cell>
          <cell r="D1297" t="str">
            <v>Непромышленные потребители НН</v>
          </cell>
          <cell r="E1297">
            <v>1004</v>
          </cell>
          <cell r="F1297">
            <v>0</v>
          </cell>
          <cell r="G1297">
            <v>0</v>
          </cell>
          <cell r="H1297">
            <v>3.4</v>
          </cell>
          <cell r="I1297">
            <v>3.4</v>
          </cell>
          <cell r="J1297">
            <v>7.4</v>
          </cell>
          <cell r="K1297">
            <v>7.4</v>
          </cell>
          <cell r="L1297">
            <v>7.4</v>
          </cell>
          <cell r="M1297">
            <v>11.2</v>
          </cell>
          <cell r="N1297">
            <v>11.2</v>
          </cell>
          <cell r="O1297">
            <v>11.2</v>
          </cell>
          <cell r="P1297">
            <v>11.6</v>
          </cell>
          <cell r="Q1297">
            <v>13.4</v>
          </cell>
          <cell r="R1297">
            <v>13.4</v>
          </cell>
          <cell r="S1297">
            <v>18.600000000000001</v>
          </cell>
          <cell r="T1297">
            <v>14.2</v>
          </cell>
          <cell r="U1297">
            <v>26</v>
          </cell>
          <cell r="V1297">
            <v>34</v>
          </cell>
          <cell r="W1297">
            <v>45.400000000000006</v>
          </cell>
          <cell r="X1297">
            <v>119.60000000000002</v>
          </cell>
        </row>
        <row r="1298">
          <cell r="B1298">
            <v>682</v>
          </cell>
          <cell r="C1298">
            <v>26</v>
          </cell>
          <cell r="D1298" t="str">
            <v>Непромышленные потребители НН</v>
          </cell>
          <cell r="E1298">
            <v>1004</v>
          </cell>
          <cell r="F1298">
            <v>0</v>
          </cell>
          <cell r="G1298">
            <v>0</v>
          </cell>
          <cell r="H1298">
            <v>3.4</v>
          </cell>
          <cell r="I1298">
            <v>3.4</v>
          </cell>
          <cell r="J1298">
            <v>7.4</v>
          </cell>
          <cell r="K1298">
            <v>7.4</v>
          </cell>
          <cell r="L1298">
            <v>7.4</v>
          </cell>
          <cell r="M1298">
            <v>11.2</v>
          </cell>
          <cell r="N1298">
            <v>11.2</v>
          </cell>
          <cell r="O1298">
            <v>11.2</v>
          </cell>
          <cell r="P1298">
            <v>11.6</v>
          </cell>
          <cell r="Q1298">
            <v>13.4</v>
          </cell>
          <cell r="R1298">
            <v>13.4</v>
          </cell>
          <cell r="S1298">
            <v>18.600000000000001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</row>
        <row r="1299">
          <cell r="B1299">
            <v>0</v>
          </cell>
          <cell r="C1299">
            <v>12</v>
          </cell>
          <cell r="D1299" t="str">
            <v>Новый Абонент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</row>
        <row r="1300">
          <cell r="B1300">
            <v>687</v>
          </cell>
          <cell r="C1300">
            <v>11</v>
          </cell>
          <cell r="D1300" t="str">
            <v>Пром. до 750 кВА   ВН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</row>
        <row r="1301">
          <cell r="B1301">
            <v>683</v>
          </cell>
          <cell r="C1301">
            <v>11</v>
          </cell>
          <cell r="D1301" t="str">
            <v>Пром. до 750 кВА   ВН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</row>
        <row r="1302">
          <cell r="B1302">
            <v>0</v>
          </cell>
          <cell r="C1302">
            <v>12</v>
          </cell>
          <cell r="D1302" t="str">
            <v>Новый Абонент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</row>
        <row r="1303">
          <cell r="B1303">
            <v>688</v>
          </cell>
          <cell r="C1303">
            <v>11</v>
          </cell>
          <cell r="D1303" t="str">
            <v>Пром. до 750 кВА   ВН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</row>
        <row r="1304">
          <cell r="B1304">
            <v>684</v>
          </cell>
          <cell r="C1304">
            <v>11</v>
          </cell>
          <cell r="D1304" t="str">
            <v>Пром. до 750 кВА   ВН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</row>
        <row r="1305">
          <cell r="B1305">
            <v>0</v>
          </cell>
          <cell r="C1305">
            <v>12</v>
          </cell>
          <cell r="D1305" t="str">
            <v>Новый Абонент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</row>
        <row r="1306">
          <cell r="B1306">
            <v>689</v>
          </cell>
          <cell r="C1306">
            <v>11</v>
          </cell>
          <cell r="D1306" t="str">
            <v>Пром. до 750 кВА   ВН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</row>
        <row r="1307">
          <cell r="B1307">
            <v>685</v>
          </cell>
          <cell r="C1307">
            <v>11</v>
          </cell>
          <cell r="D1307" t="str">
            <v>Пром. до 750 кВА   ВН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</row>
        <row r="1308">
          <cell r="B1308">
            <v>0</v>
          </cell>
          <cell r="C1308">
            <v>12</v>
          </cell>
          <cell r="D1308" t="str">
            <v>Новый Абонент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</row>
        <row r="1309">
          <cell r="B1309">
            <v>690</v>
          </cell>
          <cell r="C1309">
            <v>11</v>
          </cell>
          <cell r="D1309" t="str">
            <v>Пром. до 750 кВА   ВН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</row>
        <row r="1310">
          <cell r="B1310">
            <v>686</v>
          </cell>
          <cell r="C1310">
            <v>11</v>
          </cell>
          <cell r="D1310" t="str">
            <v>Пром. до 750 кВА   ВН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</row>
        <row r="1311">
          <cell r="B1311">
            <v>0</v>
          </cell>
          <cell r="C1311">
            <v>12</v>
          </cell>
          <cell r="D1311" t="str">
            <v>Новый Абонент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</row>
        <row r="1312">
          <cell r="B1312">
            <v>691</v>
          </cell>
          <cell r="C1312">
            <v>11</v>
          </cell>
          <cell r="D1312" t="str">
            <v>Пром. до 750 кВА   ВН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</row>
        <row r="1313">
          <cell r="B1313">
            <v>687</v>
          </cell>
          <cell r="C1313">
            <v>11</v>
          </cell>
          <cell r="D1313" t="str">
            <v>Пром. до 750 кВА   ВН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</row>
        <row r="1314">
          <cell r="B1314">
            <v>0</v>
          </cell>
          <cell r="C1314">
            <v>12</v>
          </cell>
          <cell r="D1314" t="str">
            <v>Новый Абонент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</row>
        <row r="1315">
          <cell r="B1315">
            <v>692</v>
          </cell>
          <cell r="C1315">
            <v>11</v>
          </cell>
          <cell r="D1315" t="str">
            <v>Пром. до 750 кВА   ВН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</row>
        <row r="1316">
          <cell r="B1316">
            <v>688</v>
          </cell>
          <cell r="C1316">
            <v>11</v>
          </cell>
          <cell r="D1316" t="str">
            <v>Пром. до 750 кВА   ВН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</row>
        <row r="1317">
          <cell r="B1317">
            <v>0</v>
          </cell>
          <cell r="C1317">
            <v>12</v>
          </cell>
          <cell r="D1317" t="str">
            <v>Новый Абонент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</row>
        <row r="1318">
          <cell r="B1318">
            <v>693</v>
          </cell>
          <cell r="C1318">
            <v>11</v>
          </cell>
          <cell r="D1318" t="str">
            <v>Пром. до 750 кВА   ВН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</row>
        <row r="1319">
          <cell r="B1319">
            <v>689</v>
          </cell>
          <cell r="C1319">
            <v>11</v>
          </cell>
          <cell r="D1319" t="str">
            <v>Пром. до 750 кВА   ВН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</row>
        <row r="1320">
          <cell r="B1320">
            <v>0</v>
          </cell>
          <cell r="C1320">
            <v>12</v>
          </cell>
          <cell r="D1320" t="str">
            <v>Новый Абонент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</row>
        <row r="1321">
          <cell r="B1321">
            <v>694</v>
          </cell>
          <cell r="C1321">
            <v>11</v>
          </cell>
          <cell r="D1321" t="str">
            <v>Пром. до 750 кВА   ВН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</row>
        <row r="1322">
          <cell r="B1322">
            <v>690</v>
          </cell>
          <cell r="C1322">
            <v>11</v>
          </cell>
          <cell r="D1322" t="str">
            <v>Пром. до 750 кВА   ВН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</row>
        <row r="1323">
          <cell r="B1323">
            <v>0</v>
          </cell>
          <cell r="C1323">
            <v>12</v>
          </cell>
          <cell r="D1323" t="str">
            <v>Новый Абонент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</row>
        <row r="1324">
          <cell r="B1324">
            <v>695</v>
          </cell>
          <cell r="C1324">
            <v>13</v>
          </cell>
          <cell r="D1324" t="str">
            <v>Пром. до 750 кВА   СН2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</row>
        <row r="1325">
          <cell r="B1325">
            <v>691</v>
          </cell>
          <cell r="C1325">
            <v>13</v>
          </cell>
          <cell r="D1325" t="str">
            <v>Пром. до 750 кВА   СН2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</row>
        <row r="1326">
          <cell r="B1326">
            <v>0</v>
          </cell>
          <cell r="C1326">
            <v>14</v>
          </cell>
          <cell r="D1326" t="str">
            <v>Новый Абонент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</row>
        <row r="1327">
          <cell r="B1327">
            <v>696</v>
          </cell>
          <cell r="C1327">
            <v>15</v>
          </cell>
          <cell r="D1327" t="str">
            <v>Пром. до 750 кВА   НН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</row>
        <row r="1328">
          <cell r="B1328">
            <v>692</v>
          </cell>
          <cell r="C1328">
            <v>15</v>
          </cell>
          <cell r="D1328" t="str">
            <v>Пром. до 750 кВА   НН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</row>
        <row r="1329">
          <cell r="B1329">
            <v>0</v>
          </cell>
          <cell r="C1329">
            <v>16</v>
          </cell>
          <cell r="D1329" t="str">
            <v>Новый Абонент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</row>
        <row r="1330">
          <cell r="B1330">
            <v>697</v>
          </cell>
          <cell r="C1330">
            <v>17</v>
          </cell>
          <cell r="D1330" t="str">
            <v>Пром. до 750 кВА   НН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</row>
        <row r="1331">
          <cell r="B1331">
            <v>693</v>
          </cell>
          <cell r="C1331">
            <v>17</v>
          </cell>
          <cell r="D1331" t="str">
            <v>Пром. до 750 кВА   НН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</row>
        <row r="1332">
          <cell r="B1332">
            <v>0</v>
          </cell>
          <cell r="C1332">
            <v>18</v>
          </cell>
          <cell r="D1332" t="str">
            <v>Новый Абонент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</row>
        <row r="1333">
          <cell r="B1333">
            <v>698</v>
          </cell>
          <cell r="C1333">
            <v>19</v>
          </cell>
          <cell r="D1333" t="str">
            <v>Пром. свыше 750 кВА  (одноставочный) ВН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</row>
        <row r="1334">
          <cell r="B1334">
            <v>694</v>
          </cell>
          <cell r="C1334">
            <v>19</v>
          </cell>
          <cell r="D1334" t="str">
            <v>Пром. свыше 750 кВА  (одноставочный) ВН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0</v>
          </cell>
          <cell r="W1334">
            <v>0</v>
          </cell>
          <cell r="X1334">
            <v>0</v>
          </cell>
        </row>
        <row r="1335">
          <cell r="B1335">
            <v>0</v>
          </cell>
          <cell r="C1335">
            <v>20</v>
          </cell>
          <cell r="D1335" t="str">
            <v>Новый Абонент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</row>
        <row r="1336">
          <cell r="B1336">
            <v>699</v>
          </cell>
          <cell r="C1336">
            <v>21</v>
          </cell>
          <cell r="D1336" t="str">
            <v>Пром. свыше 750 кВА  (одноставочный) СН2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0</v>
          </cell>
          <cell r="W1336">
            <v>0</v>
          </cell>
          <cell r="X1336">
            <v>0</v>
          </cell>
        </row>
        <row r="1337">
          <cell r="B1337">
            <v>695</v>
          </cell>
          <cell r="C1337">
            <v>21</v>
          </cell>
          <cell r="D1337" t="str">
            <v>Пром. свыше 750 кВА  (одноставочный) СН2</v>
          </cell>
          <cell r="E1337">
            <v>0</v>
          </cell>
          <cell r="F1337">
            <v>0</v>
          </cell>
          <cell r="G1337">
            <v>0</v>
          </cell>
          <cell r="H1337">
            <v>3</v>
          </cell>
          <cell r="I1337">
            <v>3</v>
          </cell>
          <cell r="J1337">
            <v>2.9</v>
          </cell>
          <cell r="K1337">
            <v>2.8</v>
          </cell>
          <cell r="L1337">
            <v>2.6</v>
          </cell>
          <cell r="M1337">
            <v>2.4</v>
          </cell>
          <cell r="N1337">
            <v>2.4</v>
          </cell>
          <cell r="O1337">
            <v>2.4</v>
          </cell>
          <cell r="P1337">
            <v>2.4</v>
          </cell>
          <cell r="Q1337">
            <v>2.6</v>
          </cell>
          <cell r="R1337">
            <v>2.8</v>
          </cell>
          <cell r="S1337">
            <v>3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</row>
        <row r="1338">
          <cell r="B1338">
            <v>0</v>
          </cell>
          <cell r="C1338">
            <v>22</v>
          </cell>
          <cell r="D1338" t="str">
            <v>ОАО "Ямалтелеком"</v>
          </cell>
          <cell r="E1338">
            <v>0</v>
          </cell>
          <cell r="F1338">
            <v>0</v>
          </cell>
          <cell r="G1338">
            <v>0</v>
          </cell>
          <cell r="H1338">
            <v>3</v>
          </cell>
          <cell r="I1338">
            <v>3</v>
          </cell>
          <cell r="J1338">
            <v>2.9</v>
          </cell>
          <cell r="K1338">
            <v>2.8</v>
          </cell>
          <cell r="L1338">
            <v>2.6</v>
          </cell>
          <cell r="M1338">
            <v>2.4</v>
          </cell>
          <cell r="N1338">
            <v>2.4</v>
          </cell>
          <cell r="O1338">
            <v>2.4</v>
          </cell>
          <cell r="P1338">
            <v>2.4</v>
          </cell>
          <cell r="Q1338">
            <v>2.6</v>
          </cell>
          <cell r="R1338">
            <v>2.8</v>
          </cell>
          <cell r="S1338">
            <v>3</v>
          </cell>
          <cell r="T1338">
            <v>8.9</v>
          </cell>
          <cell r="U1338">
            <v>7.8000000000000007</v>
          </cell>
          <cell r="V1338">
            <v>7.1999999999999993</v>
          </cell>
          <cell r="W1338">
            <v>8.4</v>
          </cell>
          <cell r="X1338">
            <v>32.299999999999997</v>
          </cell>
        </row>
        <row r="1339">
          <cell r="B1339">
            <v>700</v>
          </cell>
          <cell r="C1339">
            <v>15</v>
          </cell>
          <cell r="D1339" t="str">
            <v>Пром. до 750 кВА   НН</v>
          </cell>
          <cell r="E1339">
            <v>1006</v>
          </cell>
          <cell r="F1339">
            <v>0</v>
          </cell>
          <cell r="G1339">
            <v>0</v>
          </cell>
          <cell r="H1339">
            <v>3</v>
          </cell>
          <cell r="I1339">
            <v>3</v>
          </cell>
          <cell r="J1339">
            <v>2.9</v>
          </cell>
          <cell r="K1339">
            <v>2.8</v>
          </cell>
          <cell r="L1339">
            <v>2.6</v>
          </cell>
          <cell r="M1339">
            <v>2.4</v>
          </cell>
          <cell r="N1339">
            <v>2.4</v>
          </cell>
          <cell r="O1339">
            <v>2.4</v>
          </cell>
          <cell r="P1339">
            <v>2.4</v>
          </cell>
          <cell r="Q1339">
            <v>2.6</v>
          </cell>
          <cell r="R1339">
            <v>2.8</v>
          </cell>
          <cell r="S1339">
            <v>3</v>
          </cell>
          <cell r="T1339">
            <v>8.9</v>
          </cell>
          <cell r="U1339">
            <v>7.8000000000000007</v>
          </cell>
          <cell r="V1339">
            <v>7.1999999999999993</v>
          </cell>
          <cell r="W1339">
            <v>8.4</v>
          </cell>
          <cell r="X1339">
            <v>32.299999999999997</v>
          </cell>
        </row>
        <row r="1340">
          <cell r="B1340">
            <v>696</v>
          </cell>
          <cell r="C1340">
            <v>15</v>
          </cell>
          <cell r="D1340" t="str">
            <v>Пром. до 750 кВА   НН</v>
          </cell>
          <cell r="E1340">
            <v>1006</v>
          </cell>
          <cell r="F1340">
            <v>0</v>
          </cell>
          <cell r="G1340">
            <v>0</v>
          </cell>
          <cell r="H1340">
            <v>3</v>
          </cell>
          <cell r="I1340">
            <v>3</v>
          </cell>
          <cell r="J1340">
            <v>2.9</v>
          </cell>
          <cell r="K1340">
            <v>2.8</v>
          </cell>
          <cell r="L1340">
            <v>2.6</v>
          </cell>
          <cell r="M1340">
            <v>2.4</v>
          </cell>
          <cell r="N1340">
            <v>2.4</v>
          </cell>
          <cell r="O1340">
            <v>2.4</v>
          </cell>
          <cell r="P1340">
            <v>2.4</v>
          </cell>
          <cell r="Q1340">
            <v>2.6</v>
          </cell>
          <cell r="R1340">
            <v>2.8</v>
          </cell>
          <cell r="S1340">
            <v>3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</row>
        <row r="1341">
          <cell r="B1341">
            <v>0</v>
          </cell>
          <cell r="C1341">
            <v>26</v>
          </cell>
          <cell r="D1341" t="str">
            <v>ООО "Пангодыгазстрой"</v>
          </cell>
          <cell r="E1341">
            <v>0</v>
          </cell>
          <cell r="F1341">
            <v>0</v>
          </cell>
          <cell r="G1341">
            <v>0</v>
          </cell>
          <cell r="H1341">
            <v>87</v>
          </cell>
          <cell r="I1341">
            <v>82</v>
          </cell>
          <cell r="J1341">
            <v>77</v>
          </cell>
          <cell r="K1341">
            <v>71.5</v>
          </cell>
          <cell r="L1341">
            <v>62.5</v>
          </cell>
          <cell r="M1341">
            <v>41</v>
          </cell>
          <cell r="N1341">
            <v>39</v>
          </cell>
          <cell r="O1341">
            <v>46</v>
          </cell>
          <cell r="P1341">
            <v>59.5</v>
          </cell>
          <cell r="Q1341">
            <v>65</v>
          </cell>
          <cell r="R1341">
            <v>77</v>
          </cell>
          <cell r="S1341">
            <v>86</v>
          </cell>
          <cell r="T1341">
            <v>246</v>
          </cell>
          <cell r="U1341">
            <v>175</v>
          </cell>
          <cell r="V1341">
            <v>144.5</v>
          </cell>
          <cell r="W1341">
            <v>228</v>
          </cell>
          <cell r="X1341">
            <v>793.5</v>
          </cell>
        </row>
        <row r="1342">
          <cell r="B1342">
            <v>701</v>
          </cell>
          <cell r="C1342">
            <v>12</v>
          </cell>
          <cell r="D1342" t="str">
            <v>Пром. до 750 кВА   СН2</v>
          </cell>
          <cell r="E1342">
            <v>1007</v>
          </cell>
          <cell r="F1342">
            <v>1005</v>
          </cell>
          <cell r="G1342">
            <v>0</v>
          </cell>
          <cell r="H1342">
            <v>17</v>
          </cell>
          <cell r="I1342">
            <v>15</v>
          </cell>
          <cell r="J1342">
            <v>14</v>
          </cell>
          <cell r="K1342">
            <v>12.5</v>
          </cell>
          <cell r="L1342">
            <v>10.5</v>
          </cell>
          <cell r="M1342">
            <v>7</v>
          </cell>
          <cell r="N1342">
            <v>5</v>
          </cell>
          <cell r="O1342">
            <v>7</v>
          </cell>
          <cell r="P1342">
            <v>9.5</v>
          </cell>
          <cell r="Q1342">
            <v>10</v>
          </cell>
          <cell r="R1342">
            <v>12</v>
          </cell>
          <cell r="S1342">
            <v>14</v>
          </cell>
          <cell r="T1342">
            <v>46</v>
          </cell>
          <cell r="U1342">
            <v>30</v>
          </cell>
          <cell r="V1342">
            <v>21.5</v>
          </cell>
          <cell r="W1342">
            <v>36</v>
          </cell>
          <cell r="X1342">
            <v>133.5</v>
          </cell>
        </row>
        <row r="1343">
          <cell r="B1343">
            <v>697</v>
          </cell>
          <cell r="C1343">
            <v>12</v>
          </cell>
          <cell r="D1343" t="str">
            <v>Пром. до 750 кВА   СН2</v>
          </cell>
          <cell r="E1343">
            <v>1007</v>
          </cell>
          <cell r="F1343">
            <v>1005</v>
          </cell>
          <cell r="G1343">
            <v>0</v>
          </cell>
          <cell r="H1343">
            <v>17</v>
          </cell>
          <cell r="I1343">
            <v>15</v>
          </cell>
          <cell r="J1343">
            <v>14</v>
          </cell>
          <cell r="K1343">
            <v>12.5</v>
          </cell>
          <cell r="L1343">
            <v>10.5</v>
          </cell>
          <cell r="M1343">
            <v>7</v>
          </cell>
          <cell r="N1343">
            <v>5</v>
          </cell>
          <cell r="O1343">
            <v>7</v>
          </cell>
          <cell r="P1343">
            <v>9.5</v>
          </cell>
          <cell r="Q1343">
            <v>10</v>
          </cell>
          <cell r="R1343">
            <v>12</v>
          </cell>
          <cell r="S1343">
            <v>14</v>
          </cell>
          <cell r="T1343">
            <v>46</v>
          </cell>
          <cell r="U1343">
            <v>30</v>
          </cell>
          <cell r="V1343">
            <v>21.5</v>
          </cell>
          <cell r="W1343">
            <v>36</v>
          </cell>
          <cell r="X1343">
            <v>133.5</v>
          </cell>
        </row>
        <row r="1344">
          <cell r="B1344">
            <v>694</v>
          </cell>
          <cell r="C1344">
            <v>13</v>
          </cell>
          <cell r="D1344" t="str">
            <v>Пром. до 750 кВА   СН2</v>
          </cell>
          <cell r="E1344">
            <v>1006</v>
          </cell>
          <cell r="F1344">
            <v>0</v>
          </cell>
          <cell r="G1344">
            <v>0</v>
          </cell>
          <cell r="H1344">
            <v>23</v>
          </cell>
          <cell r="I1344">
            <v>23</v>
          </cell>
          <cell r="J1344">
            <v>21</v>
          </cell>
          <cell r="K1344">
            <v>19</v>
          </cell>
          <cell r="L1344">
            <v>16</v>
          </cell>
          <cell r="M1344">
            <v>8</v>
          </cell>
          <cell r="N1344">
            <v>8</v>
          </cell>
          <cell r="O1344">
            <v>10</v>
          </cell>
          <cell r="P1344">
            <v>15</v>
          </cell>
          <cell r="Q1344">
            <v>18</v>
          </cell>
          <cell r="R1344">
            <v>20</v>
          </cell>
          <cell r="S1344">
            <v>23</v>
          </cell>
          <cell r="T1344">
            <v>67</v>
          </cell>
          <cell r="U1344">
            <v>43</v>
          </cell>
          <cell r="V1344">
            <v>33</v>
          </cell>
          <cell r="W1344">
            <v>61</v>
          </cell>
          <cell r="X1344">
            <v>204</v>
          </cell>
        </row>
        <row r="1345">
          <cell r="C1345">
            <v>15</v>
          </cell>
          <cell r="D1345" t="str">
            <v>Пром. до 750 кВА   НН</v>
          </cell>
          <cell r="E1345">
            <v>1006</v>
          </cell>
          <cell r="F1345">
            <v>0</v>
          </cell>
          <cell r="G1345">
            <v>0</v>
          </cell>
          <cell r="H1345">
            <v>13</v>
          </cell>
          <cell r="I1345">
            <v>12</v>
          </cell>
          <cell r="J1345">
            <v>11</v>
          </cell>
          <cell r="K1345">
            <v>11</v>
          </cell>
          <cell r="L1345">
            <v>11</v>
          </cell>
          <cell r="M1345">
            <v>9</v>
          </cell>
          <cell r="N1345">
            <v>9</v>
          </cell>
          <cell r="O1345">
            <v>9</v>
          </cell>
          <cell r="P1345">
            <v>9</v>
          </cell>
          <cell r="Q1345">
            <v>10</v>
          </cell>
          <cell r="R1345">
            <v>12</v>
          </cell>
          <cell r="S1345">
            <v>13</v>
          </cell>
          <cell r="T1345">
            <v>36</v>
          </cell>
          <cell r="U1345">
            <v>31</v>
          </cell>
          <cell r="V1345">
            <v>27</v>
          </cell>
          <cell r="W1345">
            <v>35</v>
          </cell>
          <cell r="X1345">
            <v>129</v>
          </cell>
        </row>
        <row r="1346">
          <cell r="B1346">
            <v>698</v>
          </cell>
          <cell r="C1346">
            <v>23</v>
          </cell>
          <cell r="D1346" t="str">
            <v>Непромышленные потребители СН2</v>
          </cell>
          <cell r="E1346">
            <v>1006</v>
          </cell>
          <cell r="F1346">
            <v>0</v>
          </cell>
          <cell r="G1346">
            <v>0</v>
          </cell>
          <cell r="H1346">
            <v>13</v>
          </cell>
          <cell r="I1346">
            <v>12</v>
          </cell>
          <cell r="J1346">
            <v>13</v>
          </cell>
          <cell r="K1346">
            <v>12</v>
          </cell>
          <cell r="L1346">
            <v>11</v>
          </cell>
          <cell r="M1346">
            <v>8</v>
          </cell>
          <cell r="N1346">
            <v>8</v>
          </cell>
          <cell r="O1346">
            <v>10</v>
          </cell>
          <cell r="P1346">
            <v>11</v>
          </cell>
          <cell r="Q1346">
            <v>10</v>
          </cell>
          <cell r="R1346">
            <v>13</v>
          </cell>
          <cell r="S1346">
            <v>15</v>
          </cell>
          <cell r="T1346">
            <v>38</v>
          </cell>
          <cell r="U1346">
            <v>31</v>
          </cell>
          <cell r="V1346">
            <v>29</v>
          </cell>
          <cell r="W1346">
            <v>38</v>
          </cell>
          <cell r="X1346">
            <v>136</v>
          </cell>
        </row>
        <row r="1347">
          <cell r="B1347">
            <v>702</v>
          </cell>
          <cell r="C1347">
            <v>26</v>
          </cell>
          <cell r="D1347" t="str">
            <v>Непромышленные потребители НН</v>
          </cell>
          <cell r="E1347">
            <v>1006</v>
          </cell>
          <cell r="F1347">
            <v>0</v>
          </cell>
          <cell r="G1347">
            <v>0</v>
          </cell>
          <cell r="H1347">
            <v>2</v>
          </cell>
          <cell r="I1347">
            <v>2</v>
          </cell>
          <cell r="J1347">
            <v>1</v>
          </cell>
          <cell r="K1347">
            <v>2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2</v>
          </cell>
          <cell r="Q1347">
            <v>1</v>
          </cell>
          <cell r="R1347">
            <v>2</v>
          </cell>
          <cell r="S1347">
            <v>2</v>
          </cell>
          <cell r="T1347">
            <v>5</v>
          </cell>
          <cell r="U1347">
            <v>2</v>
          </cell>
          <cell r="V1347">
            <v>2</v>
          </cell>
          <cell r="W1347">
            <v>5</v>
          </cell>
          <cell r="X1347">
            <v>14</v>
          </cell>
        </row>
        <row r="1348">
          <cell r="B1348">
            <v>702</v>
          </cell>
          <cell r="C1348">
            <v>104</v>
          </cell>
          <cell r="D1348" t="str">
            <v>Население с эл.плитами   НН</v>
          </cell>
          <cell r="E1348">
            <v>1006</v>
          </cell>
          <cell r="F1348">
            <v>0</v>
          </cell>
          <cell r="G1348">
            <v>0</v>
          </cell>
          <cell r="H1348">
            <v>9</v>
          </cell>
          <cell r="I1348">
            <v>9</v>
          </cell>
          <cell r="J1348">
            <v>7</v>
          </cell>
          <cell r="K1348">
            <v>6</v>
          </cell>
          <cell r="L1348">
            <v>5</v>
          </cell>
          <cell r="M1348">
            <v>3</v>
          </cell>
          <cell r="N1348">
            <v>3</v>
          </cell>
          <cell r="O1348">
            <v>3</v>
          </cell>
          <cell r="P1348">
            <v>4</v>
          </cell>
          <cell r="Q1348">
            <v>7</v>
          </cell>
          <cell r="R1348">
            <v>8</v>
          </cell>
          <cell r="S1348">
            <v>9</v>
          </cell>
          <cell r="T1348">
            <v>25</v>
          </cell>
          <cell r="U1348">
            <v>14</v>
          </cell>
          <cell r="V1348">
            <v>10</v>
          </cell>
          <cell r="W1348">
            <v>24</v>
          </cell>
          <cell r="X1348">
            <v>73</v>
          </cell>
        </row>
        <row r="1349">
          <cell r="B1349">
            <v>0</v>
          </cell>
          <cell r="C1349">
            <v>119</v>
          </cell>
          <cell r="D1349" t="str">
            <v>ЗАО "Автоматика"</v>
          </cell>
          <cell r="E1349">
            <v>1006</v>
          </cell>
          <cell r="F1349">
            <v>0</v>
          </cell>
          <cell r="G1349">
            <v>0</v>
          </cell>
          <cell r="H1349">
            <v>3</v>
          </cell>
          <cell r="I1349">
            <v>2</v>
          </cell>
          <cell r="J1349">
            <v>3</v>
          </cell>
          <cell r="K1349">
            <v>3</v>
          </cell>
          <cell r="L1349">
            <v>2</v>
          </cell>
          <cell r="M1349">
            <v>1</v>
          </cell>
          <cell r="N1349">
            <v>1</v>
          </cell>
          <cell r="O1349">
            <v>2</v>
          </cell>
          <cell r="P1349">
            <v>3</v>
          </cell>
          <cell r="Q1349">
            <v>2</v>
          </cell>
          <cell r="R1349">
            <v>3</v>
          </cell>
          <cell r="S1349">
            <v>3</v>
          </cell>
          <cell r="T1349">
            <v>8</v>
          </cell>
          <cell r="U1349">
            <v>6</v>
          </cell>
          <cell r="V1349">
            <v>6</v>
          </cell>
          <cell r="W1349">
            <v>8</v>
          </cell>
          <cell r="X1349">
            <v>28</v>
          </cell>
        </row>
        <row r="1350">
          <cell r="B1350">
            <v>702</v>
          </cell>
          <cell r="C1350">
            <v>12</v>
          </cell>
          <cell r="D1350" t="str">
            <v>Пром. до 750 кВА   СН2</v>
          </cell>
          <cell r="E1350">
            <v>1006</v>
          </cell>
          <cell r="F1350">
            <v>0</v>
          </cell>
          <cell r="G1350">
            <v>0</v>
          </cell>
          <cell r="H1350">
            <v>3</v>
          </cell>
          <cell r="I1350">
            <v>2</v>
          </cell>
          <cell r="J1350">
            <v>3</v>
          </cell>
          <cell r="K1350">
            <v>3</v>
          </cell>
          <cell r="L1350">
            <v>2</v>
          </cell>
          <cell r="M1350">
            <v>1</v>
          </cell>
          <cell r="N1350">
            <v>1</v>
          </cell>
          <cell r="O1350">
            <v>2</v>
          </cell>
          <cell r="P1350">
            <v>3</v>
          </cell>
          <cell r="Q1350">
            <v>2</v>
          </cell>
          <cell r="R1350">
            <v>3</v>
          </cell>
          <cell r="S1350">
            <v>3</v>
          </cell>
          <cell r="T1350">
            <v>8</v>
          </cell>
          <cell r="U1350">
            <v>6</v>
          </cell>
          <cell r="V1350">
            <v>6</v>
          </cell>
          <cell r="W1350">
            <v>8</v>
          </cell>
          <cell r="X1350">
            <v>28</v>
          </cell>
        </row>
        <row r="1351">
          <cell r="B1351">
            <v>703</v>
          </cell>
          <cell r="C1351">
            <v>12</v>
          </cell>
          <cell r="D1351" t="str">
            <v>Пром. до 750 кВА   СН2</v>
          </cell>
          <cell r="E1351">
            <v>1006</v>
          </cell>
          <cell r="F1351">
            <v>0</v>
          </cell>
          <cell r="G1351">
            <v>0</v>
          </cell>
          <cell r="H1351">
            <v>3</v>
          </cell>
          <cell r="I1351">
            <v>2</v>
          </cell>
          <cell r="J1351">
            <v>3</v>
          </cell>
          <cell r="K1351">
            <v>3</v>
          </cell>
          <cell r="L1351">
            <v>2</v>
          </cell>
          <cell r="M1351">
            <v>1</v>
          </cell>
          <cell r="N1351">
            <v>1</v>
          </cell>
          <cell r="O1351">
            <v>2</v>
          </cell>
          <cell r="P1351">
            <v>3</v>
          </cell>
          <cell r="Q1351">
            <v>2</v>
          </cell>
          <cell r="R1351">
            <v>3</v>
          </cell>
          <cell r="S1351">
            <v>3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</row>
        <row r="1352">
          <cell r="B1352">
            <v>0</v>
          </cell>
          <cell r="C1352">
            <v>26</v>
          </cell>
          <cell r="D1352" t="str">
            <v>ООО "Сибтрансстрой"</v>
          </cell>
          <cell r="E1352">
            <v>0</v>
          </cell>
          <cell r="F1352">
            <v>0</v>
          </cell>
          <cell r="G1352">
            <v>0</v>
          </cell>
          <cell r="H1352">
            <v>130</v>
          </cell>
          <cell r="I1352">
            <v>130</v>
          </cell>
          <cell r="J1352">
            <v>120</v>
          </cell>
          <cell r="K1352">
            <v>110</v>
          </cell>
          <cell r="L1352">
            <v>90</v>
          </cell>
          <cell r="M1352">
            <v>80</v>
          </cell>
          <cell r="N1352">
            <v>80</v>
          </cell>
          <cell r="O1352">
            <v>80</v>
          </cell>
          <cell r="P1352">
            <v>100</v>
          </cell>
          <cell r="Q1352">
            <v>110</v>
          </cell>
          <cell r="R1352">
            <v>120</v>
          </cell>
          <cell r="S1352">
            <v>130</v>
          </cell>
          <cell r="T1352">
            <v>380</v>
          </cell>
          <cell r="U1352">
            <v>280</v>
          </cell>
          <cell r="V1352">
            <v>260</v>
          </cell>
          <cell r="W1352">
            <v>360</v>
          </cell>
          <cell r="X1352">
            <v>1280</v>
          </cell>
        </row>
        <row r="1353">
          <cell r="B1353">
            <v>703</v>
          </cell>
          <cell r="C1353">
            <v>12</v>
          </cell>
          <cell r="D1353" t="str">
            <v>Пром. до 750 кВА   СН2</v>
          </cell>
          <cell r="E1353">
            <v>1006</v>
          </cell>
          <cell r="F1353">
            <v>0</v>
          </cell>
          <cell r="G1353">
            <v>0</v>
          </cell>
          <cell r="H1353">
            <v>130</v>
          </cell>
          <cell r="I1353">
            <v>130</v>
          </cell>
          <cell r="J1353">
            <v>120</v>
          </cell>
          <cell r="K1353">
            <v>110</v>
          </cell>
          <cell r="L1353">
            <v>90</v>
          </cell>
          <cell r="M1353">
            <v>80</v>
          </cell>
          <cell r="N1353">
            <v>80</v>
          </cell>
          <cell r="O1353">
            <v>80</v>
          </cell>
          <cell r="P1353">
            <v>100</v>
          </cell>
          <cell r="Q1353">
            <v>110</v>
          </cell>
          <cell r="R1353">
            <v>120</v>
          </cell>
          <cell r="S1353">
            <v>130</v>
          </cell>
          <cell r="T1353">
            <v>380</v>
          </cell>
          <cell r="U1353">
            <v>280</v>
          </cell>
          <cell r="V1353">
            <v>260</v>
          </cell>
          <cell r="W1353">
            <v>360</v>
          </cell>
          <cell r="X1353">
            <v>1280</v>
          </cell>
        </row>
        <row r="1354">
          <cell r="B1354">
            <v>704</v>
          </cell>
          <cell r="C1354">
            <v>12</v>
          </cell>
          <cell r="D1354" t="str">
            <v>Пром. до 750 кВА   СН2</v>
          </cell>
          <cell r="E1354">
            <v>1006</v>
          </cell>
          <cell r="F1354">
            <v>0</v>
          </cell>
          <cell r="G1354">
            <v>0</v>
          </cell>
          <cell r="H1354">
            <v>130</v>
          </cell>
          <cell r="I1354">
            <v>130</v>
          </cell>
          <cell r="J1354">
            <v>120</v>
          </cell>
          <cell r="K1354">
            <v>110</v>
          </cell>
          <cell r="L1354">
            <v>90</v>
          </cell>
          <cell r="M1354">
            <v>80</v>
          </cell>
          <cell r="N1354">
            <v>80</v>
          </cell>
          <cell r="O1354">
            <v>80</v>
          </cell>
          <cell r="P1354">
            <v>100</v>
          </cell>
          <cell r="Q1354">
            <v>110</v>
          </cell>
          <cell r="R1354">
            <v>120</v>
          </cell>
          <cell r="S1354">
            <v>130</v>
          </cell>
          <cell r="T1354">
            <v>0</v>
          </cell>
          <cell r="U1354">
            <v>0</v>
          </cell>
          <cell r="V1354">
            <v>0</v>
          </cell>
          <cell r="W1354">
            <v>0</v>
          </cell>
          <cell r="X1354">
            <v>0</v>
          </cell>
        </row>
        <row r="1355">
          <cell r="B1355">
            <v>0</v>
          </cell>
          <cell r="C1355">
            <v>26</v>
          </cell>
          <cell r="D1355" t="str">
            <v>Пангодинское ЛПУ ООО "ТТГ"</v>
          </cell>
          <cell r="E1355">
            <v>0</v>
          </cell>
          <cell r="F1355">
            <v>0</v>
          </cell>
          <cell r="G1355">
            <v>0</v>
          </cell>
          <cell r="H1355">
            <v>111</v>
          </cell>
          <cell r="I1355">
            <v>98</v>
          </cell>
          <cell r="J1355">
            <v>84</v>
          </cell>
          <cell r="K1355">
            <v>72</v>
          </cell>
          <cell r="L1355">
            <v>69</v>
          </cell>
          <cell r="M1355">
            <v>60</v>
          </cell>
          <cell r="N1355">
            <v>49</v>
          </cell>
          <cell r="O1355">
            <v>55</v>
          </cell>
          <cell r="P1355">
            <v>69</v>
          </cell>
          <cell r="Q1355">
            <v>76</v>
          </cell>
          <cell r="R1355">
            <v>94</v>
          </cell>
          <cell r="S1355">
            <v>115</v>
          </cell>
          <cell r="T1355">
            <v>293</v>
          </cell>
          <cell r="U1355">
            <v>201</v>
          </cell>
          <cell r="V1355">
            <v>173</v>
          </cell>
          <cell r="W1355">
            <v>285</v>
          </cell>
          <cell r="X1355">
            <v>952</v>
          </cell>
        </row>
        <row r="1356">
          <cell r="B1356">
            <v>704</v>
          </cell>
          <cell r="C1356">
            <v>12</v>
          </cell>
          <cell r="D1356" t="str">
            <v>Пром. до 750 кВА   СН2</v>
          </cell>
          <cell r="E1356">
            <v>1006</v>
          </cell>
          <cell r="F1356">
            <v>0</v>
          </cell>
          <cell r="G1356">
            <v>0</v>
          </cell>
          <cell r="H1356">
            <v>30</v>
          </cell>
          <cell r="I1356">
            <v>26</v>
          </cell>
          <cell r="J1356">
            <v>24</v>
          </cell>
          <cell r="K1356">
            <v>20</v>
          </cell>
          <cell r="L1356">
            <v>28</v>
          </cell>
          <cell r="M1356">
            <v>27</v>
          </cell>
          <cell r="N1356">
            <v>22</v>
          </cell>
          <cell r="O1356">
            <v>23</v>
          </cell>
          <cell r="P1356">
            <v>24</v>
          </cell>
          <cell r="Q1356">
            <v>25</v>
          </cell>
          <cell r="R1356">
            <v>35</v>
          </cell>
          <cell r="S1356">
            <v>36</v>
          </cell>
          <cell r="T1356">
            <v>80</v>
          </cell>
          <cell r="U1356">
            <v>75</v>
          </cell>
          <cell r="V1356">
            <v>69</v>
          </cell>
          <cell r="W1356">
            <v>96</v>
          </cell>
          <cell r="X1356">
            <v>320</v>
          </cell>
        </row>
        <row r="1357">
          <cell r="C1357">
            <v>12</v>
          </cell>
          <cell r="D1357" t="str">
            <v>Пром. до 750 кВА   СН2</v>
          </cell>
          <cell r="E1357">
            <v>1006</v>
          </cell>
          <cell r="F1357">
            <v>0</v>
          </cell>
          <cell r="G1357">
            <v>0</v>
          </cell>
          <cell r="H1357">
            <v>30</v>
          </cell>
          <cell r="I1357">
            <v>26</v>
          </cell>
          <cell r="J1357">
            <v>24</v>
          </cell>
          <cell r="K1357">
            <v>20</v>
          </cell>
          <cell r="L1357">
            <v>28</v>
          </cell>
          <cell r="M1357">
            <v>27</v>
          </cell>
          <cell r="N1357">
            <v>22</v>
          </cell>
          <cell r="O1357">
            <v>23</v>
          </cell>
          <cell r="P1357">
            <v>24</v>
          </cell>
          <cell r="Q1357">
            <v>25</v>
          </cell>
          <cell r="R1357">
            <v>35</v>
          </cell>
          <cell r="S1357">
            <v>36</v>
          </cell>
          <cell r="T1357">
            <v>80</v>
          </cell>
          <cell r="U1357">
            <v>75</v>
          </cell>
          <cell r="V1357">
            <v>69</v>
          </cell>
          <cell r="W1357">
            <v>96</v>
          </cell>
          <cell r="X1357">
            <v>320</v>
          </cell>
        </row>
        <row r="1358">
          <cell r="B1358">
            <v>699</v>
          </cell>
          <cell r="C1358">
            <v>23</v>
          </cell>
          <cell r="D1358" t="str">
            <v>Непромышленные потребители СН2</v>
          </cell>
          <cell r="E1358">
            <v>1006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  <cell r="X1358">
            <v>0</v>
          </cell>
        </row>
        <row r="1359">
          <cell r="B1359">
            <v>705</v>
          </cell>
          <cell r="C1359">
            <v>100</v>
          </cell>
          <cell r="D1359" t="str">
            <v>Население с эл.плитами   СН2</v>
          </cell>
          <cell r="E1359">
            <v>1006</v>
          </cell>
          <cell r="F1359">
            <v>0</v>
          </cell>
          <cell r="G1359">
            <v>0</v>
          </cell>
          <cell r="H1359">
            <v>36</v>
          </cell>
          <cell r="I1359">
            <v>32</v>
          </cell>
          <cell r="J1359">
            <v>30</v>
          </cell>
          <cell r="K1359">
            <v>25</v>
          </cell>
          <cell r="L1359">
            <v>20</v>
          </cell>
          <cell r="M1359">
            <v>14</v>
          </cell>
          <cell r="N1359">
            <v>10</v>
          </cell>
          <cell r="O1359">
            <v>14</v>
          </cell>
          <cell r="P1359">
            <v>16</v>
          </cell>
          <cell r="Q1359">
            <v>19</v>
          </cell>
          <cell r="R1359">
            <v>22</v>
          </cell>
          <cell r="S1359">
            <v>35</v>
          </cell>
          <cell r="T1359">
            <v>98</v>
          </cell>
          <cell r="U1359">
            <v>59</v>
          </cell>
          <cell r="V1359">
            <v>40</v>
          </cell>
          <cell r="W1359">
            <v>76</v>
          </cell>
          <cell r="X1359">
            <v>273</v>
          </cell>
        </row>
        <row r="1360">
          <cell r="B1360">
            <v>702</v>
          </cell>
          <cell r="C1360">
            <v>119</v>
          </cell>
          <cell r="D1360" t="str">
            <v>Население с газ. плитами СН2</v>
          </cell>
          <cell r="E1360">
            <v>1006</v>
          </cell>
          <cell r="F1360">
            <v>0</v>
          </cell>
          <cell r="G1360">
            <v>0</v>
          </cell>
          <cell r="H1360">
            <v>32</v>
          </cell>
          <cell r="I1360">
            <v>28</v>
          </cell>
          <cell r="J1360">
            <v>20</v>
          </cell>
          <cell r="K1360">
            <v>18</v>
          </cell>
          <cell r="L1360">
            <v>13</v>
          </cell>
          <cell r="M1360">
            <v>12</v>
          </cell>
          <cell r="N1360">
            <v>10</v>
          </cell>
          <cell r="O1360">
            <v>10</v>
          </cell>
          <cell r="P1360">
            <v>20</v>
          </cell>
          <cell r="Q1360">
            <v>22</v>
          </cell>
          <cell r="R1360">
            <v>26</v>
          </cell>
          <cell r="S1360">
            <v>32</v>
          </cell>
          <cell r="T1360">
            <v>80</v>
          </cell>
          <cell r="U1360">
            <v>43</v>
          </cell>
          <cell r="V1360">
            <v>40</v>
          </cell>
          <cell r="W1360">
            <v>80</v>
          </cell>
          <cell r="X1360">
            <v>243</v>
          </cell>
        </row>
        <row r="1361">
          <cell r="B1361">
            <v>0</v>
          </cell>
          <cell r="C1361">
            <v>154</v>
          </cell>
          <cell r="D1361" t="str">
            <v>ООО "Комплекс-2"</v>
          </cell>
          <cell r="E1361">
            <v>1006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</row>
        <row r="1362">
          <cell r="B1362">
            <v>705</v>
          </cell>
          <cell r="C1362">
            <v>15</v>
          </cell>
          <cell r="D1362" t="str">
            <v>Пром. до 750 кВА   НН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</row>
        <row r="1363">
          <cell r="B1363">
            <v>702</v>
          </cell>
          <cell r="C1363">
            <v>15</v>
          </cell>
          <cell r="D1363" t="str">
            <v>Пром. до 750 кВА   НН</v>
          </cell>
          <cell r="E1363">
            <v>0</v>
          </cell>
          <cell r="F1363">
            <v>0</v>
          </cell>
          <cell r="G1363">
            <v>0</v>
          </cell>
          <cell r="H1363">
            <v>3</v>
          </cell>
          <cell r="I1363">
            <v>3</v>
          </cell>
          <cell r="J1363">
            <v>2.9</v>
          </cell>
          <cell r="K1363">
            <v>2.8</v>
          </cell>
          <cell r="L1363">
            <v>2.6</v>
          </cell>
          <cell r="M1363">
            <v>2.4</v>
          </cell>
          <cell r="N1363">
            <v>2.4</v>
          </cell>
          <cell r="O1363">
            <v>2.4</v>
          </cell>
          <cell r="P1363">
            <v>2.4</v>
          </cell>
          <cell r="Q1363">
            <v>2.6</v>
          </cell>
          <cell r="R1363">
            <v>2.8</v>
          </cell>
          <cell r="S1363">
            <v>3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</row>
        <row r="1364">
          <cell r="B1364">
            <v>0</v>
          </cell>
          <cell r="C1364">
            <v>26</v>
          </cell>
          <cell r="D1364" t="str">
            <v>ООО "Прайд"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</row>
        <row r="1365">
          <cell r="B1365">
            <v>706</v>
          </cell>
          <cell r="C1365">
            <v>15</v>
          </cell>
          <cell r="D1365" t="str">
            <v>Пром. до 750 кВА   НН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</row>
        <row r="1366">
          <cell r="B1366">
            <v>703</v>
          </cell>
          <cell r="C1366">
            <v>15</v>
          </cell>
          <cell r="D1366" t="str">
            <v>Пром. до 750 кВА   НН</v>
          </cell>
          <cell r="E1366">
            <v>0</v>
          </cell>
          <cell r="F1366">
            <v>0</v>
          </cell>
          <cell r="G1366">
            <v>0</v>
          </cell>
          <cell r="H1366">
            <v>7</v>
          </cell>
          <cell r="I1366">
            <v>6</v>
          </cell>
          <cell r="J1366">
            <v>4.5</v>
          </cell>
          <cell r="K1366">
            <v>4.5</v>
          </cell>
          <cell r="L1366">
            <v>4</v>
          </cell>
          <cell r="M1366">
            <v>4.5</v>
          </cell>
          <cell r="N1366">
            <v>4.5</v>
          </cell>
          <cell r="O1366">
            <v>6</v>
          </cell>
          <cell r="P1366">
            <v>6.5</v>
          </cell>
          <cell r="Q1366">
            <v>6.5</v>
          </cell>
          <cell r="R1366">
            <v>6.5</v>
          </cell>
          <cell r="S1366">
            <v>7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</row>
        <row r="1367">
          <cell r="B1367">
            <v>0</v>
          </cell>
          <cell r="C1367">
            <v>26</v>
          </cell>
          <cell r="D1367" t="str">
            <v>РСУ-13 РСТ</v>
          </cell>
          <cell r="E1367">
            <v>0</v>
          </cell>
          <cell r="F1367">
            <v>0</v>
          </cell>
          <cell r="G1367">
            <v>0</v>
          </cell>
          <cell r="H1367">
            <v>44.4</v>
          </cell>
          <cell r="I1367">
            <v>43</v>
          </cell>
          <cell r="J1367">
            <v>28.5</v>
          </cell>
          <cell r="K1367">
            <v>31.5</v>
          </cell>
          <cell r="L1367">
            <v>18</v>
          </cell>
          <cell r="M1367">
            <v>15.8</v>
          </cell>
          <cell r="N1367">
            <v>15.5</v>
          </cell>
          <cell r="O1367">
            <v>18.5</v>
          </cell>
          <cell r="P1367">
            <v>21</v>
          </cell>
          <cell r="Q1367">
            <v>21</v>
          </cell>
          <cell r="R1367">
            <v>31</v>
          </cell>
          <cell r="S1367">
            <v>37</v>
          </cell>
          <cell r="T1367">
            <v>115.9</v>
          </cell>
          <cell r="U1367">
            <v>65.3</v>
          </cell>
          <cell r="V1367">
            <v>55</v>
          </cell>
          <cell r="W1367">
            <v>89</v>
          </cell>
          <cell r="X1367">
            <v>325.20000000000005</v>
          </cell>
        </row>
        <row r="1368">
          <cell r="B1368">
            <v>707</v>
          </cell>
          <cell r="C1368">
            <v>12</v>
          </cell>
          <cell r="D1368" t="str">
            <v>Пром. до 750 кВА   СН2</v>
          </cell>
          <cell r="E1368">
            <v>1006</v>
          </cell>
          <cell r="F1368">
            <v>0</v>
          </cell>
          <cell r="G1368">
            <v>0</v>
          </cell>
          <cell r="H1368">
            <v>7</v>
          </cell>
          <cell r="I1368">
            <v>6</v>
          </cell>
          <cell r="J1368">
            <v>4.5</v>
          </cell>
          <cell r="K1368">
            <v>4.5</v>
          </cell>
          <cell r="L1368">
            <v>4</v>
          </cell>
          <cell r="M1368">
            <v>4.5</v>
          </cell>
          <cell r="N1368">
            <v>4.5</v>
          </cell>
          <cell r="O1368">
            <v>6</v>
          </cell>
          <cell r="P1368">
            <v>6.5</v>
          </cell>
          <cell r="Q1368">
            <v>6.5</v>
          </cell>
          <cell r="R1368">
            <v>6.5</v>
          </cell>
          <cell r="S1368">
            <v>7</v>
          </cell>
          <cell r="T1368">
            <v>17.5</v>
          </cell>
          <cell r="U1368">
            <v>13</v>
          </cell>
          <cell r="V1368">
            <v>17</v>
          </cell>
          <cell r="W1368">
            <v>20</v>
          </cell>
          <cell r="X1368">
            <v>67.5</v>
          </cell>
        </row>
        <row r="1369">
          <cell r="B1369">
            <v>708</v>
          </cell>
          <cell r="C1369">
            <v>12</v>
          </cell>
          <cell r="D1369" t="str">
            <v>Пром. до 750 кВА   СН2</v>
          </cell>
          <cell r="E1369">
            <v>1006</v>
          </cell>
          <cell r="F1369">
            <v>0</v>
          </cell>
          <cell r="G1369">
            <v>0</v>
          </cell>
          <cell r="H1369">
            <v>7</v>
          </cell>
          <cell r="I1369">
            <v>6</v>
          </cell>
          <cell r="J1369">
            <v>4.5</v>
          </cell>
          <cell r="K1369">
            <v>4.5</v>
          </cell>
          <cell r="L1369">
            <v>4</v>
          </cell>
          <cell r="M1369">
            <v>4.5</v>
          </cell>
          <cell r="N1369">
            <v>4.5</v>
          </cell>
          <cell r="O1369">
            <v>6</v>
          </cell>
          <cell r="P1369">
            <v>6.5</v>
          </cell>
          <cell r="Q1369">
            <v>6.5</v>
          </cell>
          <cell r="R1369">
            <v>6.5</v>
          </cell>
          <cell r="S1369">
            <v>7</v>
          </cell>
          <cell r="T1369">
            <v>17.5</v>
          </cell>
          <cell r="U1369">
            <v>13</v>
          </cell>
          <cell r="V1369">
            <v>17</v>
          </cell>
          <cell r="W1369">
            <v>20</v>
          </cell>
          <cell r="X1369">
            <v>67.5</v>
          </cell>
        </row>
        <row r="1370">
          <cell r="B1370">
            <v>704</v>
          </cell>
          <cell r="C1370">
            <v>13</v>
          </cell>
          <cell r="D1370" t="str">
            <v>Пром. до 750 кВА   СН2</v>
          </cell>
          <cell r="E1370">
            <v>1006</v>
          </cell>
          <cell r="F1370">
            <v>1018</v>
          </cell>
          <cell r="G1370">
            <v>0</v>
          </cell>
          <cell r="H1370">
            <v>27.4</v>
          </cell>
          <cell r="I1370">
            <v>27</v>
          </cell>
          <cell r="J1370">
            <v>19.5</v>
          </cell>
          <cell r="K1370">
            <v>22</v>
          </cell>
          <cell r="L1370">
            <v>10</v>
          </cell>
          <cell r="M1370">
            <v>7.3</v>
          </cell>
          <cell r="N1370">
            <v>7</v>
          </cell>
          <cell r="O1370">
            <v>8</v>
          </cell>
          <cell r="P1370">
            <v>10</v>
          </cell>
          <cell r="Q1370">
            <v>10</v>
          </cell>
          <cell r="R1370">
            <v>19.5</v>
          </cell>
          <cell r="S1370">
            <v>20</v>
          </cell>
          <cell r="T1370">
            <v>73.900000000000006</v>
          </cell>
          <cell r="U1370">
            <v>39.299999999999997</v>
          </cell>
          <cell r="V1370">
            <v>25</v>
          </cell>
          <cell r="W1370">
            <v>49.5</v>
          </cell>
          <cell r="X1370">
            <v>187.7</v>
          </cell>
        </row>
        <row r="1371">
          <cell r="B1371">
            <v>0</v>
          </cell>
          <cell r="C1371">
            <v>104</v>
          </cell>
          <cell r="D1371" t="str">
            <v>ООО "Ямалгазавтострой"</v>
          </cell>
          <cell r="E1371">
            <v>1006</v>
          </cell>
          <cell r="F1371">
            <v>1018</v>
          </cell>
          <cell r="G1371">
            <v>0</v>
          </cell>
          <cell r="H1371">
            <v>29.5</v>
          </cell>
          <cell r="I1371">
            <v>27.5</v>
          </cell>
          <cell r="J1371">
            <v>24.5</v>
          </cell>
          <cell r="K1371">
            <v>23</v>
          </cell>
          <cell r="L1371">
            <v>21.5</v>
          </cell>
          <cell r="M1371">
            <v>21.5</v>
          </cell>
          <cell r="N1371">
            <v>21.5</v>
          </cell>
          <cell r="O1371">
            <v>21.5</v>
          </cell>
          <cell r="P1371">
            <v>22.5</v>
          </cell>
          <cell r="Q1371">
            <v>25.5</v>
          </cell>
          <cell r="R1371">
            <v>27.5</v>
          </cell>
          <cell r="S1371">
            <v>29.5</v>
          </cell>
          <cell r="T1371">
            <v>81.5</v>
          </cell>
          <cell r="U1371">
            <v>66</v>
          </cell>
          <cell r="V1371">
            <v>65.5</v>
          </cell>
          <cell r="W1371">
            <v>82.5</v>
          </cell>
          <cell r="X1371">
            <v>295.5</v>
          </cell>
        </row>
        <row r="1372">
          <cell r="B1372">
            <v>708</v>
          </cell>
          <cell r="C1372">
            <v>12</v>
          </cell>
          <cell r="D1372" t="str">
            <v>Пром. до 750 кВА   СН2</v>
          </cell>
          <cell r="E1372">
            <v>1006</v>
          </cell>
          <cell r="F1372">
            <v>0</v>
          </cell>
          <cell r="G1372">
            <v>0</v>
          </cell>
          <cell r="H1372">
            <v>1.5</v>
          </cell>
          <cell r="I1372">
            <v>1.5</v>
          </cell>
          <cell r="J1372">
            <v>1</v>
          </cell>
          <cell r="K1372">
            <v>1</v>
          </cell>
          <cell r="L1372">
            <v>1</v>
          </cell>
          <cell r="M1372">
            <v>1</v>
          </cell>
          <cell r="N1372">
            <v>1</v>
          </cell>
          <cell r="O1372">
            <v>1</v>
          </cell>
          <cell r="P1372">
            <v>1</v>
          </cell>
          <cell r="Q1372">
            <v>1.5</v>
          </cell>
          <cell r="R1372">
            <v>1.5</v>
          </cell>
          <cell r="S1372">
            <v>1.5</v>
          </cell>
          <cell r="T1372">
            <v>4</v>
          </cell>
          <cell r="U1372">
            <v>3</v>
          </cell>
          <cell r="V1372">
            <v>3</v>
          </cell>
          <cell r="W1372">
            <v>4.5</v>
          </cell>
          <cell r="X1372">
            <v>14.5</v>
          </cell>
        </row>
        <row r="1373">
          <cell r="B1373">
            <v>702</v>
          </cell>
          <cell r="C1373">
            <v>12</v>
          </cell>
          <cell r="D1373" t="str">
            <v>Пром. до 750 кВА   СН2</v>
          </cell>
          <cell r="E1373">
            <v>1006</v>
          </cell>
          <cell r="F1373">
            <v>0</v>
          </cell>
          <cell r="G1373">
            <v>0</v>
          </cell>
          <cell r="H1373">
            <v>1.5</v>
          </cell>
          <cell r="I1373">
            <v>1.5</v>
          </cell>
          <cell r="J1373">
            <v>1</v>
          </cell>
          <cell r="K1373">
            <v>1</v>
          </cell>
          <cell r="L1373">
            <v>1</v>
          </cell>
          <cell r="M1373">
            <v>1</v>
          </cell>
          <cell r="N1373">
            <v>1</v>
          </cell>
          <cell r="O1373">
            <v>1</v>
          </cell>
          <cell r="P1373">
            <v>1</v>
          </cell>
          <cell r="Q1373">
            <v>1.5</v>
          </cell>
          <cell r="R1373">
            <v>1.5</v>
          </cell>
          <cell r="S1373">
            <v>1.5</v>
          </cell>
          <cell r="T1373">
            <v>4</v>
          </cell>
          <cell r="U1373">
            <v>3</v>
          </cell>
          <cell r="V1373">
            <v>3</v>
          </cell>
          <cell r="W1373">
            <v>4.5</v>
          </cell>
          <cell r="X1373">
            <v>14.5</v>
          </cell>
        </row>
        <row r="1374">
          <cell r="B1374">
            <v>709</v>
          </cell>
          <cell r="C1374">
            <v>15</v>
          </cell>
          <cell r="D1374" t="str">
            <v>Пром. до 750 кВА   НН</v>
          </cell>
          <cell r="E1374">
            <v>1006</v>
          </cell>
          <cell r="F1374">
            <v>0</v>
          </cell>
          <cell r="G1374">
            <v>0</v>
          </cell>
          <cell r="H1374">
            <v>2</v>
          </cell>
          <cell r="I1374">
            <v>1.5</v>
          </cell>
          <cell r="J1374">
            <v>1</v>
          </cell>
          <cell r="K1374">
            <v>1</v>
          </cell>
          <cell r="L1374">
            <v>1</v>
          </cell>
          <cell r="M1374">
            <v>1</v>
          </cell>
          <cell r="N1374">
            <v>1</v>
          </cell>
          <cell r="O1374">
            <v>1</v>
          </cell>
          <cell r="P1374">
            <v>1</v>
          </cell>
          <cell r="Q1374">
            <v>1.5</v>
          </cell>
          <cell r="R1374">
            <v>1.5</v>
          </cell>
          <cell r="S1374">
            <v>2</v>
          </cell>
          <cell r="T1374">
            <v>4.5</v>
          </cell>
          <cell r="U1374">
            <v>3</v>
          </cell>
          <cell r="V1374">
            <v>3</v>
          </cell>
          <cell r="W1374">
            <v>5</v>
          </cell>
          <cell r="X1374">
            <v>15.5</v>
          </cell>
        </row>
        <row r="1375">
          <cell r="B1375">
            <v>705</v>
          </cell>
          <cell r="C1375">
            <v>23</v>
          </cell>
          <cell r="D1375" t="str">
            <v>Непромышленные потребители СН2</v>
          </cell>
          <cell r="E1375">
            <v>1006</v>
          </cell>
          <cell r="F1375">
            <v>0</v>
          </cell>
          <cell r="G1375">
            <v>0</v>
          </cell>
          <cell r="H1375">
            <v>22</v>
          </cell>
          <cell r="I1375">
            <v>21</v>
          </cell>
          <cell r="J1375">
            <v>19.5</v>
          </cell>
          <cell r="K1375">
            <v>18.5</v>
          </cell>
          <cell r="L1375">
            <v>17</v>
          </cell>
          <cell r="M1375">
            <v>17</v>
          </cell>
          <cell r="N1375">
            <v>17</v>
          </cell>
          <cell r="O1375">
            <v>17</v>
          </cell>
          <cell r="P1375">
            <v>18</v>
          </cell>
          <cell r="Q1375">
            <v>19.5</v>
          </cell>
          <cell r="R1375">
            <v>21</v>
          </cell>
          <cell r="S1375">
            <v>22</v>
          </cell>
          <cell r="T1375">
            <v>62.5</v>
          </cell>
          <cell r="U1375">
            <v>52.5</v>
          </cell>
          <cell r="V1375">
            <v>52</v>
          </cell>
          <cell r="W1375">
            <v>62.5</v>
          </cell>
          <cell r="X1375">
            <v>229.5</v>
          </cell>
        </row>
        <row r="1376">
          <cell r="B1376">
            <v>0</v>
          </cell>
          <cell r="C1376">
            <v>26</v>
          </cell>
          <cell r="D1376" t="str">
            <v>ООО "ПРЭП"</v>
          </cell>
          <cell r="E1376">
            <v>1006</v>
          </cell>
          <cell r="F1376">
            <v>0</v>
          </cell>
          <cell r="G1376">
            <v>0</v>
          </cell>
          <cell r="H1376">
            <v>9</v>
          </cell>
          <cell r="I1376">
            <v>9</v>
          </cell>
          <cell r="J1376">
            <v>8.9</v>
          </cell>
          <cell r="K1376">
            <v>9</v>
          </cell>
          <cell r="L1376">
            <v>6.6</v>
          </cell>
          <cell r="M1376">
            <v>4</v>
          </cell>
          <cell r="N1376">
            <v>4.55</v>
          </cell>
          <cell r="O1376">
            <v>4.8</v>
          </cell>
          <cell r="P1376">
            <v>4.8499999999999996</v>
          </cell>
          <cell r="Q1376">
            <v>5</v>
          </cell>
          <cell r="R1376">
            <v>6</v>
          </cell>
          <cell r="S1376">
            <v>8</v>
          </cell>
          <cell r="T1376">
            <v>26.9</v>
          </cell>
          <cell r="U1376">
            <v>19.600000000000001</v>
          </cell>
          <cell r="V1376">
            <v>14.2</v>
          </cell>
          <cell r="W1376">
            <v>19</v>
          </cell>
          <cell r="X1376">
            <v>79.699999999999989</v>
          </cell>
        </row>
        <row r="1377">
          <cell r="B1377">
            <v>709</v>
          </cell>
          <cell r="C1377">
            <v>15</v>
          </cell>
          <cell r="D1377" t="str">
            <v>Пром. до 750 кВА   НН</v>
          </cell>
          <cell r="E1377">
            <v>1006</v>
          </cell>
          <cell r="F1377">
            <v>0</v>
          </cell>
          <cell r="G1377">
            <v>0</v>
          </cell>
          <cell r="H1377">
            <v>9</v>
          </cell>
          <cell r="I1377">
            <v>9</v>
          </cell>
          <cell r="J1377">
            <v>8.9</v>
          </cell>
          <cell r="K1377">
            <v>9</v>
          </cell>
          <cell r="L1377">
            <v>6.6</v>
          </cell>
          <cell r="M1377">
            <v>4</v>
          </cell>
          <cell r="N1377">
            <v>4.55</v>
          </cell>
          <cell r="O1377">
            <v>4.8</v>
          </cell>
          <cell r="P1377">
            <v>4.8499999999999996</v>
          </cell>
          <cell r="Q1377">
            <v>5</v>
          </cell>
          <cell r="R1377">
            <v>6</v>
          </cell>
          <cell r="S1377">
            <v>8</v>
          </cell>
          <cell r="T1377">
            <v>26.9</v>
          </cell>
          <cell r="U1377">
            <v>19.600000000000001</v>
          </cell>
          <cell r="V1377">
            <v>14.2</v>
          </cell>
          <cell r="W1377">
            <v>19</v>
          </cell>
          <cell r="X1377">
            <v>79.699999999999989</v>
          </cell>
        </row>
        <row r="1378">
          <cell r="B1378">
            <v>706</v>
          </cell>
          <cell r="C1378">
            <v>15</v>
          </cell>
          <cell r="D1378" t="str">
            <v>Пром. до 750 кВА   НН</v>
          </cell>
          <cell r="E1378">
            <v>1006</v>
          </cell>
          <cell r="F1378">
            <v>0</v>
          </cell>
          <cell r="G1378">
            <v>0</v>
          </cell>
          <cell r="H1378">
            <v>9</v>
          </cell>
          <cell r="I1378">
            <v>9</v>
          </cell>
          <cell r="J1378">
            <v>8.9</v>
          </cell>
          <cell r="K1378">
            <v>9</v>
          </cell>
          <cell r="L1378">
            <v>6.6</v>
          </cell>
          <cell r="M1378">
            <v>4</v>
          </cell>
          <cell r="N1378">
            <v>4.55</v>
          </cell>
          <cell r="O1378">
            <v>4.8</v>
          </cell>
          <cell r="P1378">
            <v>4.8499999999999996</v>
          </cell>
          <cell r="Q1378">
            <v>5</v>
          </cell>
          <cell r="R1378">
            <v>6</v>
          </cell>
          <cell r="S1378">
            <v>8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</row>
        <row r="1379">
          <cell r="B1379">
            <v>0</v>
          </cell>
          <cell r="C1379">
            <v>26</v>
          </cell>
          <cell r="D1379" t="str">
            <v>ООО "Арктиккислородстрой"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</row>
        <row r="1380">
          <cell r="B1380">
            <v>710</v>
          </cell>
          <cell r="C1380">
            <v>15</v>
          </cell>
          <cell r="D1380" t="str">
            <v>Пром. до 750 кВА   НН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</row>
        <row r="1381">
          <cell r="B1381">
            <v>707</v>
          </cell>
          <cell r="C1381">
            <v>15</v>
          </cell>
          <cell r="D1381" t="str">
            <v>Пром. до 750 кВА   НН</v>
          </cell>
          <cell r="E1381">
            <v>0</v>
          </cell>
          <cell r="F1381">
            <v>0</v>
          </cell>
          <cell r="G1381">
            <v>0</v>
          </cell>
          <cell r="H1381">
            <v>1</v>
          </cell>
          <cell r="I1381">
            <v>1</v>
          </cell>
          <cell r="J1381">
            <v>1</v>
          </cell>
          <cell r="K1381">
            <v>1</v>
          </cell>
          <cell r="L1381">
            <v>1</v>
          </cell>
          <cell r="M1381">
            <v>1</v>
          </cell>
          <cell r="N1381">
            <v>1</v>
          </cell>
          <cell r="O1381">
            <v>1</v>
          </cell>
          <cell r="P1381">
            <v>1</v>
          </cell>
          <cell r="Q1381">
            <v>1</v>
          </cell>
          <cell r="R1381">
            <v>1</v>
          </cell>
          <cell r="S1381">
            <v>1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</row>
        <row r="1382">
          <cell r="B1382">
            <v>0</v>
          </cell>
          <cell r="C1382">
            <v>26</v>
          </cell>
          <cell r="D1382" t="str">
            <v>ОАО "Газпромгеофизика"</v>
          </cell>
          <cell r="E1382">
            <v>0</v>
          </cell>
          <cell r="F1382">
            <v>0</v>
          </cell>
          <cell r="G1382">
            <v>0</v>
          </cell>
          <cell r="H1382">
            <v>26</v>
          </cell>
          <cell r="I1382">
            <v>21</v>
          </cell>
          <cell r="J1382">
            <v>17</v>
          </cell>
          <cell r="K1382">
            <v>12</v>
          </cell>
          <cell r="L1382">
            <v>12</v>
          </cell>
          <cell r="M1382">
            <v>8</v>
          </cell>
          <cell r="N1382">
            <v>8</v>
          </cell>
          <cell r="O1382">
            <v>11</v>
          </cell>
          <cell r="P1382">
            <v>13</v>
          </cell>
          <cell r="Q1382">
            <v>11</v>
          </cell>
          <cell r="R1382">
            <v>15</v>
          </cell>
          <cell r="S1382">
            <v>20</v>
          </cell>
          <cell r="T1382">
            <v>64</v>
          </cell>
          <cell r="U1382">
            <v>32</v>
          </cell>
          <cell r="V1382">
            <v>32</v>
          </cell>
          <cell r="W1382">
            <v>46</v>
          </cell>
          <cell r="X1382">
            <v>174</v>
          </cell>
        </row>
        <row r="1383">
          <cell r="B1383">
            <v>711</v>
          </cell>
          <cell r="C1383">
            <v>15</v>
          </cell>
          <cell r="D1383" t="str">
            <v>Пром. до 750 кВА   НН</v>
          </cell>
          <cell r="E1383">
            <v>1006</v>
          </cell>
          <cell r="F1383">
            <v>0</v>
          </cell>
          <cell r="G1383">
            <v>0</v>
          </cell>
          <cell r="H1383">
            <v>1</v>
          </cell>
          <cell r="I1383">
            <v>1</v>
          </cell>
          <cell r="J1383">
            <v>1</v>
          </cell>
          <cell r="K1383">
            <v>1</v>
          </cell>
          <cell r="L1383">
            <v>1</v>
          </cell>
          <cell r="M1383">
            <v>1</v>
          </cell>
          <cell r="N1383">
            <v>1</v>
          </cell>
          <cell r="O1383">
            <v>1</v>
          </cell>
          <cell r="P1383">
            <v>1</v>
          </cell>
          <cell r="Q1383">
            <v>1</v>
          </cell>
          <cell r="R1383">
            <v>1</v>
          </cell>
          <cell r="S1383">
            <v>1</v>
          </cell>
          <cell r="T1383">
            <v>3</v>
          </cell>
          <cell r="U1383">
            <v>3</v>
          </cell>
          <cell r="V1383">
            <v>3</v>
          </cell>
          <cell r="W1383">
            <v>3</v>
          </cell>
          <cell r="X1383">
            <v>12</v>
          </cell>
        </row>
        <row r="1384">
          <cell r="B1384">
            <v>705</v>
          </cell>
          <cell r="C1384">
            <v>15</v>
          </cell>
          <cell r="D1384" t="str">
            <v>Пром. до 750 кВА   НН</v>
          </cell>
          <cell r="E1384">
            <v>1006</v>
          </cell>
          <cell r="F1384">
            <v>0</v>
          </cell>
          <cell r="G1384">
            <v>0</v>
          </cell>
          <cell r="H1384">
            <v>1</v>
          </cell>
          <cell r="I1384">
            <v>1</v>
          </cell>
          <cell r="J1384">
            <v>1</v>
          </cell>
          <cell r="K1384">
            <v>1</v>
          </cell>
          <cell r="L1384">
            <v>1</v>
          </cell>
          <cell r="M1384">
            <v>1</v>
          </cell>
          <cell r="N1384">
            <v>1</v>
          </cell>
          <cell r="O1384">
            <v>1</v>
          </cell>
          <cell r="P1384">
            <v>1</v>
          </cell>
          <cell r="Q1384">
            <v>1</v>
          </cell>
          <cell r="R1384">
            <v>1</v>
          </cell>
          <cell r="S1384">
            <v>1</v>
          </cell>
          <cell r="T1384">
            <v>3</v>
          </cell>
          <cell r="U1384">
            <v>3</v>
          </cell>
          <cell r="V1384">
            <v>3</v>
          </cell>
          <cell r="W1384">
            <v>3</v>
          </cell>
          <cell r="X1384">
            <v>12</v>
          </cell>
        </row>
        <row r="1385">
          <cell r="B1385">
            <v>0</v>
          </cell>
          <cell r="C1385">
            <v>12</v>
          </cell>
          <cell r="D1385" t="str">
            <v>ЗАО "Сибирская гильдия"</v>
          </cell>
          <cell r="E1385">
            <v>1006</v>
          </cell>
          <cell r="F1385">
            <v>0</v>
          </cell>
          <cell r="G1385">
            <v>0</v>
          </cell>
          <cell r="H1385">
            <v>19</v>
          </cell>
          <cell r="I1385">
            <v>16</v>
          </cell>
          <cell r="J1385">
            <v>18</v>
          </cell>
          <cell r="K1385">
            <v>18</v>
          </cell>
          <cell r="L1385">
            <v>14</v>
          </cell>
          <cell r="M1385">
            <v>15</v>
          </cell>
          <cell r="N1385">
            <v>13</v>
          </cell>
          <cell r="O1385">
            <v>13</v>
          </cell>
          <cell r="P1385">
            <v>13</v>
          </cell>
          <cell r="Q1385">
            <v>13</v>
          </cell>
          <cell r="R1385">
            <v>15</v>
          </cell>
          <cell r="S1385">
            <v>19</v>
          </cell>
          <cell r="T1385">
            <v>53</v>
          </cell>
          <cell r="U1385">
            <v>47</v>
          </cell>
          <cell r="V1385">
            <v>39</v>
          </cell>
          <cell r="W1385">
            <v>47</v>
          </cell>
          <cell r="X1385">
            <v>186</v>
          </cell>
        </row>
        <row r="1386">
          <cell r="B1386">
            <v>712</v>
          </cell>
          <cell r="C1386">
            <v>23</v>
          </cell>
          <cell r="D1386" t="str">
            <v>Непромышленные потребители СН2</v>
          </cell>
          <cell r="E1386">
            <v>1006</v>
          </cell>
          <cell r="F1386">
            <v>1017</v>
          </cell>
          <cell r="G1386">
            <v>0</v>
          </cell>
          <cell r="H1386">
            <v>4</v>
          </cell>
          <cell r="I1386">
            <v>3</v>
          </cell>
          <cell r="J1386">
            <v>5</v>
          </cell>
          <cell r="K1386">
            <v>5</v>
          </cell>
          <cell r="L1386">
            <v>5</v>
          </cell>
          <cell r="M1386">
            <v>5</v>
          </cell>
          <cell r="N1386">
            <v>5</v>
          </cell>
          <cell r="O1386">
            <v>5</v>
          </cell>
          <cell r="P1386">
            <v>4</v>
          </cell>
          <cell r="Q1386">
            <v>4</v>
          </cell>
          <cell r="R1386">
            <v>5</v>
          </cell>
          <cell r="S1386">
            <v>5</v>
          </cell>
          <cell r="T1386">
            <v>12</v>
          </cell>
          <cell r="U1386">
            <v>15</v>
          </cell>
          <cell r="V1386">
            <v>14</v>
          </cell>
          <cell r="W1386">
            <v>14</v>
          </cell>
          <cell r="X1386">
            <v>55</v>
          </cell>
        </row>
        <row r="1387">
          <cell r="B1387">
            <v>706</v>
          </cell>
          <cell r="C1387">
            <v>23</v>
          </cell>
          <cell r="D1387" t="str">
            <v>Непромышленные потребители СН2</v>
          </cell>
          <cell r="E1387">
            <v>1006</v>
          </cell>
          <cell r="F1387">
            <v>1017</v>
          </cell>
          <cell r="G1387">
            <v>0</v>
          </cell>
          <cell r="H1387">
            <v>4</v>
          </cell>
          <cell r="I1387">
            <v>3</v>
          </cell>
          <cell r="J1387">
            <v>5</v>
          </cell>
          <cell r="K1387">
            <v>5</v>
          </cell>
          <cell r="L1387">
            <v>5</v>
          </cell>
          <cell r="M1387">
            <v>5</v>
          </cell>
          <cell r="N1387">
            <v>5</v>
          </cell>
          <cell r="O1387">
            <v>5</v>
          </cell>
          <cell r="P1387">
            <v>4</v>
          </cell>
          <cell r="Q1387">
            <v>4</v>
          </cell>
          <cell r="R1387">
            <v>5</v>
          </cell>
          <cell r="S1387">
            <v>5</v>
          </cell>
          <cell r="T1387">
            <v>12</v>
          </cell>
          <cell r="U1387">
            <v>15</v>
          </cell>
          <cell r="V1387">
            <v>14</v>
          </cell>
          <cell r="W1387">
            <v>14</v>
          </cell>
          <cell r="X1387">
            <v>55</v>
          </cell>
        </row>
        <row r="1388">
          <cell r="B1388">
            <v>0</v>
          </cell>
          <cell r="C1388">
            <v>24</v>
          </cell>
          <cell r="D1388" t="str">
            <v>ООО "ГазЭнергоСтрой"</v>
          </cell>
          <cell r="E1388">
            <v>1006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</row>
        <row r="1389">
          <cell r="B1389">
            <v>713</v>
          </cell>
          <cell r="C1389">
            <v>15</v>
          </cell>
          <cell r="D1389" t="str">
            <v>Пром. до 750 кВА   НН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</row>
        <row r="1390">
          <cell r="B1390">
            <v>709</v>
          </cell>
          <cell r="C1390">
            <v>15</v>
          </cell>
          <cell r="D1390" t="str">
            <v>Пром. до 750 кВА   НН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</row>
        <row r="1391">
          <cell r="B1391">
            <v>0</v>
          </cell>
          <cell r="C1391">
            <v>26</v>
          </cell>
          <cell r="D1391" t="str">
            <v>ООО "Газпромстройтеплица"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</row>
        <row r="1392">
          <cell r="B1392">
            <v>714</v>
          </cell>
          <cell r="C1392">
            <v>15</v>
          </cell>
          <cell r="D1392" t="str">
            <v>Пром. до 750 кВА   НН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</row>
        <row r="1393">
          <cell r="B1393">
            <v>710</v>
          </cell>
          <cell r="C1393">
            <v>15</v>
          </cell>
          <cell r="D1393" t="str">
            <v>Пром. до 750 кВА   НН</v>
          </cell>
          <cell r="E1393">
            <v>0</v>
          </cell>
          <cell r="F1393">
            <v>0</v>
          </cell>
          <cell r="G1393">
            <v>0</v>
          </cell>
          <cell r="H1393">
            <v>2</v>
          </cell>
          <cell r="I1393">
            <v>1.5</v>
          </cell>
          <cell r="J1393">
            <v>1</v>
          </cell>
          <cell r="K1393">
            <v>0.6</v>
          </cell>
          <cell r="L1393">
            <v>0.6</v>
          </cell>
          <cell r="M1393">
            <v>0.6</v>
          </cell>
          <cell r="N1393">
            <v>0.6</v>
          </cell>
          <cell r="O1393">
            <v>1</v>
          </cell>
          <cell r="P1393">
            <v>1</v>
          </cell>
          <cell r="Q1393">
            <v>2</v>
          </cell>
          <cell r="R1393">
            <v>2.5</v>
          </cell>
          <cell r="S1393">
            <v>3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</row>
        <row r="1394">
          <cell r="B1394">
            <v>0</v>
          </cell>
          <cell r="C1394">
            <v>26</v>
          </cell>
          <cell r="D1394" t="str">
            <v>ООО "Альянспромстрой"</v>
          </cell>
          <cell r="E1394">
            <v>0</v>
          </cell>
          <cell r="F1394">
            <v>0</v>
          </cell>
          <cell r="G1394">
            <v>0</v>
          </cell>
          <cell r="H1394">
            <v>2</v>
          </cell>
          <cell r="I1394">
            <v>1.5</v>
          </cell>
          <cell r="J1394">
            <v>1</v>
          </cell>
          <cell r="K1394">
            <v>0.6</v>
          </cell>
          <cell r="L1394">
            <v>0.6</v>
          </cell>
          <cell r="M1394">
            <v>0.6</v>
          </cell>
          <cell r="N1394">
            <v>0.6</v>
          </cell>
          <cell r="O1394">
            <v>1</v>
          </cell>
          <cell r="P1394">
            <v>1</v>
          </cell>
          <cell r="Q1394">
            <v>2</v>
          </cell>
          <cell r="R1394">
            <v>2.5</v>
          </cell>
          <cell r="S1394">
            <v>3</v>
          </cell>
          <cell r="T1394">
            <v>4.5</v>
          </cell>
          <cell r="U1394">
            <v>1.7999999999999998</v>
          </cell>
          <cell r="V1394">
            <v>2.6</v>
          </cell>
          <cell r="W1394">
            <v>7.5</v>
          </cell>
          <cell r="X1394">
            <v>16.399999999999999</v>
          </cell>
        </row>
        <row r="1395">
          <cell r="B1395">
            <v>715</v>
          </cell>
          <cell r="C1395">
            <v>15</v>
          </cell>
          <cell r="D1395" t="str">
            <v>Пром. до 750 кВА   НН</v>
          </cell>
          <cell r="E1395">
            <v>1006</v>
          </cell>
          <cell r="F1395">
            <v>0</v>
          </cell>
          <cell r="G1395">
            <v>0</v>
          </cell>
          <cell r="H1395">
            <v>2</v>
          </cell>
          <cell r="I1395">
            <v>1.5</v>
          </cell>
          <cell r="J1395">
            <v>1</v>
          </cell>
          <cell r="K1395">
            <v>0.6</v>
          </cell>
          <cell r="L1395">
            <v>0.6</v>
          </cell>
          <cell r="M1395">
            <v>0.6</v>
          </cell>
          <cell r="N1395">
            <v>0.6</v>
          </cell>
          <cell r="O1395">
            <v>1</v>
          </cell>
          <cell r="P1395">
            <v>1</v>
          </cell>
          <cell r="Q1395">
            <v>2</v>
          </cell>
          <cell r="R1395">
            <v>2.5</v>
          </cell>
          <cell r="S1395">
            <v>3</v>
          </cell>
          <cell r="T1395">
            <v>4.5</v>
          </cell>
          <cell r="U1395">
            <v>1.7999999999999998</v>
          </cell>
          <cell r="V1395">
            <v>2.6</v>
          </cell>
          <cell r="W1395">
            <v>7.5</v>
          </cell>
          <cell r="X1395">
            <v>16.399999999999999</v>
          </cell>
        </row>
        <row r="1396">
          <cell r="B1396">
            <v>711</v>
          </cell>
          <cell r="C1396">
            <v>15</v>
          </cell>
          <cell r="D1396" t="str">
            <v>Пром. до 750 кВА   НН</v>
          </cell>
          <cell r="E1396">
            <v>1006</v>
          </cell>
          <cell r="F1396">
            <v>0</v>
          </cell>
          <cell r="G1396">
            <v>0</v>
          </cell>
          <cell r="H1396">
            <v>2</v>
          </cell>
          <cell r="I1396">
            <v>1.5</v>
          </cell>
          <cell r="J1396">
            <v>1</v>
          </cell>
          <cell r="K1396">
            <v>0.6</v>
          </cell>
          <cell r="L1396">
            <v>0.6</v>
          </cell>
          <cell r="M1396">
            <v>0.6</v>
          </cell>
          <cell r="N1396">
            <v>0.6</v>
          </cell>
          <cell r="O1396">
            <v>1</v>
          </cell>
          <cell r="P1396">
            <v>1</v>
          </cell>
          <cell r="Q1396">
            <v>2</v>
          </cell>
          <cell r="R1396">
            <v>2.5</v>
          </cell>
          <cell r="S1396">
            <v>3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</row>
        <row r="1397">
          <cell r="B1397">
            <v>0</v>
          </cell>
          <cell r="C1397">
            <v>26</v>
          </cell>
          <cell r="D1397" t="str">
            <v>ЗАО "Стройинвесттрубопровод"</v>
          </cell>
          <cell r="E1397">
            <v>0</v>
          </cell>
          <cell r="F1397">
            <v>0</v>
          </cell>
          <cell r="G1397">
            <v>0</v>
          </cell>
          <cell r="H1397">
            <v>115</v>
          </cell>
          <cell r="I1397">
            <v>118</v>
          </cell>
          <cell r="J1397">
            <v>115</v>
          </cell>
          <cell r="K1397">
            <v>105</v>
          </cell>
          <cell r="L1397">
            <v>58</v>
          </cell>
          <cell r="M1397">
            <v>23</v>
          </cell>
          <cell r="N1397">
            <v>22</v>
          </cell>
          <cell r="O1397">
            <v>22</v>
          </cell>
          <cell r="P1397">
            <v>36</v>
          </cell>
          <cell r="Q1397">
            <v>107</v>
          </cell>
          <cell r="R1397">
            <v>110</v>
          </cell>
          <cell r="S1397">
            <v>115</v>
          </cell>
          <cell r="T1397">
            <v>348</v>
          </cell>
          <cell r="U1397">
            <v>186</v>
          </cell>
          <cell r="V1397">
            <v>80</v>
          </cell>
          <cell r="W1397">
            <v>332</v>
          </cell>
          <cell r="X1397">
            <v>946</v>
          </cell>
        </row>
        <row r="1398">
          <cell r="B1398">
            <v>716</v>
          </cell>
          <cell r="C1398">
            <v>12</v>
          </cell>
          <cell r="D1398" t="str">
            <v>Пром. до 750 кВА   СН2</v>
          </cell>
          <cell r="E1398">
            <v>1006</v>
          </cell>
          <cell r="F1398">
            <v>0</v>
          </cell>
          <cell r="G1398">
            <v>0</v>
          </cell>
          <cell r="H1398">
            <v>115</v>
          </cell>
          <cell r="I1398">
            <v>118</v>
          </cell>
          <cell r="J1398">
            <v>115</v>
          </cell>
          <cell r="K1398">
            <v>105</v>
          </cell>
          <cell r="L1398">
            <v>58</v>
          </cell>
          <cell r="M1398">
            <v>23</v>
          </cell>
          <cell r="N1398">
            <v>22</v>
          </cell>
          <cell r="O1398">
            <v>22</v>
          </cell>
          <cell r="P1398">
            <v>36</v>
          </cell>
          <cell r="Q1398">
            <v>107</v>
          </cell>
          <cell r="R1398">
            <v>110</v>
          </cell>
          <cell r="S1398">
            <v>115</v>
          </cell>
          <cell r="T1398">
            <v>348</v>
          </cell>
          <cell r="U1398">
            <v>186</v>
          </cell>
          <cell r="V1398">
            <v>80</v>
          </cell>
          <cell r="W1398">
            <v>332</v>
          </cell>
          <cell r="X1398">
            <v>946</v>
          </cell>
        </row>
        <row r="1399">
          <cell r="B1399">
            <v>712</v>
          </cell>
          <cell r="C1399">
            <v>12</v>
          </cell>
          <cell r="D1399" t="str">
            <v>Пром. до 750 кВА   СН2</v>
          </cell>
          <cell r="E1399">
            <v>1006</v>
          </cell>
          <cell r="F1399">
            <v>0</v>
          </cell>
          <cell r="G1399">
            <v>0</v>
          </cell>
          <cell r="H1399">
            <v>115</v>
          </cell>
          <cell r="I1399">
            <v>118</v>
          </cell>
          <cell r="J1399">
            <v>115</v>
          </cell>
          <cell r="K1399">
            <v>105</v>
          </cell>
          <cell r="L1399">
            <v>58</v>
          </cell>
          <cell r="M1399">
            <v>23</v>
          </cell>
          <cell r="N1399">
            <v>22</v>
          </cell>
          <cell r="O1399">
            <v>22</v>
          </cell>
          <cell r="P1399">
            <v>36</v>
          </cell>
          <cell r="Q1399">
            <v>107</v>
          </cell>
          <cell r="R1399">
            <v>110</v>
          </cell>
          <cell r="S1399">
            <v>115</v>
          </cell>
          <cell r="T1399">
            <v>0</v>
          </cell>
          <cell r="U1399">
            <v>0</v>
          </cell>
          <cell r="V1399">
            <v>0</v>
          </cell>
          <cell r="W1399">
            <v>0</v>
          </cell>
          <cell r="X1399">
            <v>0</v>
          </cell>
        </row>
        <row r="1400">
          <cell r="B1400">
            <v>0</v>
          </cell>
          <cell r="C1400">
            <v>26</v>
          </cell>
          <cell r="D1400" t="str">
            <v>ЗАО "Алюминевая продукция"</v>
          </cell>
          <cell r="E1400">
            <v>0</v>
          </cell>
          <cell r="F1400">
            <v>0</v>
          </cell>
          <cell r="G1400">
            <v>0</v>
          </cell>
          <cell r="H1400">
            <v>2.8</v>
          </cell>
          <cell r="I1400">
            <v>2.8</v>
          </cell>
          <cell r="J1400">
            <v>2.8</v>
          </cell>
          <cell r="K1400">
            <v>2.8</v>
          </cell>
          <cell r="L1400">
            <v>2.7</v>
          </cell>
          <cell r="M1400">
            <v>2.6</v>
          </cell>
          <cell r="N1400">
            <v>1.6</v>
          </cell>
          <cell r="O1400">
            <v>1.6</v>
          </cell>
          <cell r="P1400">
            <v>1.7</v>
          </cell>
          <cell r="Q1400">
            <v>2</v>
          </cell>
          <cell r="R1400">
            <v>2.5</v>
          </cell>
          <cell r="S1400">
            <v>2.8</v>
          </cell>
          <cell r="T1400">
            <v>8.3999999999999986</v>
          </cell>
          <cell r="U1400">
            <v>8.1</v>
          </cell>
          <cell r="V1400">
            <v>4.9000000000000004</v>
          </cell>
          <cell r="W1400">
            <v>7.3</v>
          </cell>
          <cell r="X1400">
            <v>28.700000000000003</v>
          </cell>
        </row>
        <row r="1401">
          <cell r="B1401">
            <v>717</v>
          </cell>
          <cell r="C1401">
            <v>12</v>
          </cell>
          <cell r="D1401" t="str">
            <v>Пром. до 750 кВА   СН2</v>
          </cell>
          <cell r="E1401">
            <v>1006</v>
          </cell>
          <cell r="F1401">
            <v>0</v>
          </cell>
          <cell r="G1401">
            <v>0</v>
          </cell>
          <cell r="H1401">
            <v>2.8</v>
          </cell>
          <cell r="I1401">
            <v>2.8</v>
          </cell>
          <cell r="J1401">
            <v>2.8</v>
          </cell>
          <cell r="K1401">
            <v>2.8</v>
          </cell>
          <cell r="L1401">
            <v>2.7</v>
          </cell>
          <cell r="M1401">
            <v>2.6</v>
          </cell>
          <cell r="N1401">
            <v>1.6</v>
          </cell>
          <cell r="O1401">
            <v>1.6</v>
          </cell>
          <cell r="P1401">
            <v>1.7</v>
          </cell>
          <cell r="Q1401">
            <v>2</v>
          </cell>
          <cell r="R1401">
            <v>2.5</v>
          </cell>
          <cell r="S1401">
            <v>2.8</v>
          </cell>
          <cell r="T1401">
            <v>8.3999999999999986</v>
          </cell>
          <cell r="U1401">
            <v>8.1</v>
          </cell>
          <cell r="V1401">
            <v>4.9000000000000004</v>
          </cell>
          <cell r="W1401">
            <v>7.3</v>
          </cell>
          <cell r="X1401">
            <v>28.700000000000003</v>
          </cell>
        </row>
        <row r="1402">
          <cell r="B1402">
            <v>713</v>
          </cell>
          <cell r="C1402">
            <v>12</v>
          </cell>
          <cell r="D1402" t="str">
            <v>Пром. до 750 кВА   СН2</v>
          </cell>
          <cell r="E1402">
            <v>1006</v>
          </cell>
          <cell r="F1402">
            <v>0</v>
          </cell>
          <cell r="G1402">
            <v>0</v>
          </cell>
          <cell r="H1402">
            <v>2.8</v>
          </cell>
          <cell r="I1402">
            <v>2.8</v>
          </cell>
          <cell r="J1402">
            <v>2.8</v>
          </cell>
          <cell r="K1402">
            <v>2.8</v>
          </cell>
          <cell r="L1402">
            <v>2.7</v>
          </cell>
          <cell r="M1402">
            <v>2.6</v>
          </cell>
          <cell r="N1402">
            <v>1.6</v>
          </cell>
          <cell r="O1402">
            <v>1.6</v>
          </cell>
          <cell r="P1402">
            <v>1.7</v>
          </cell>
          <cell r="Q1402">
            <v>2</v>
          </cell>
          <cell r="R1402">
            <v>2.5</v>
          </cell>
          <cell r="S1402">
            <v>2.8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</row>
        <row r="1403">
          <cell r="B1403">
            <v>0</v>
          </cell>
          <cell r="C1403">
            <v>26</v>
          </cell>
          <cell r="D1403" t="str">
            <v>ООО "Ямалстройсервис"</v>
          </cell>
          <cell r="E1403">
            <v>0</v>
          </cell>
          <cell r="F1403">
            <v>0</v>
          </cell>
          <cell r="G1403">
            <v>0</v>
          </cell>
          <cell r="H1403">
            <v>19</v>
          </cell>
          <cell r="I1403">
            <v>16</v>
          </cell>
          <cell r="J1403">
            <v>9.6</v>
          </cell>
          <cell r="K1403">
            <v>10.5</v>
          </cell>
          <cell r="L1403">
            <v>18.600000000000001</v>
          </cell>
          <cell r="M1403">
            <v>13</v>
          </cell>
          <cell r="N1403">
            <v>8</v>
          </cell>
          <cell r="O1403">
            <v>7.5</v>
          </cell>
          <cell r="P1403">
            <v>10.8</v>
          </cell>
          <cell r="Q1403">
            <v>9</v>
          </cell>
          <cell r="R1403">
            <v>10</v>
          </cell>
          <cell r="S1403">
            <v>15</v>
          </cell>
          <cell r="T1403">
            <v>44.6</v>
          </cell>
          <cell r="U1403">
            <v>42.1</v>
          </cell>
          <cell r="V1403">
            <v>26.3</v>
          </cell>
          <cell r="W1403">
            <v>34</v>
          </cell>
          <cell r="X1403">
            <v>147</v>
          </cell>
        </row>
        <row r="1404">
          <cell r="B1404">
            <v>718</v>
          </cell>
          <cell r="C1404">
            <v>12</v>
          </cell>
          <cell r="D1404" t="str">
            <v>Пром. до 750 кВА   СН2</v>
          </cell>
          <cell r="E1404">
            <v>1006</v>
          </cell>
          <cell r="F1404">
            <v>0</v>
          </cell>
          <cell r="G1404">
            <v>0</v>
          </cell>
          <cell r="H1404">
            <v>19</v>
          </cell>
          <cell r="I1404">
            <v>16</v>
          </cell>
          <cell r="J1404">
            <v>9.6</v>
          </cell>
          <cell r="K1404">
            <v>10.5</v>
          </cell>
          <cell r="L1404">
            <v>18.600000000000001</v>
          </cell>
          <cell r="M1404">
            <v>13</v>
          </cell>
          <cell r="N1404">
            <v>8</v>
          </cell>
          <cell r="O1404">
            <v>7.5</v>
          </cell>
          <cell r="P1404">
            <v>10.8</v>
          </cell>
          <cell r="Q1404">
            <v>9</v>
          </cell>
          <cell r="R1404">
            <v>10</v>
          </cell>
          <cell r="S1404">
            <v>15</v>
          </cell>
          <cell r="T1404">
            <v>44.6</v>
          </cell>
          <cell r="U1404">
            <v>42.1</v>
          </cell>
          <cell r="V1404">
            <v>26.3</v>
          </cell>
          <cell r="W1404">
            <v>34</v>
          </cell>
          <cell r="X1404">
            <v>147</v>
          </cell>
        </row>
        <row r="1405">
          <cell r="B1405">
            <v>714</v>
          </cell>
          <cell r="C1405">
            <v>12</v>
          </cell>
          <cell r="D1405" t="str">
            <v>Пром. до 750 кВА   СН2</v>
          </cell>
          <cell r="E1405">
            <v>1006</v>
          </cell>
          <cell r="F1405">
            <v>0</v>
          </cell>
          <cell r="G1405">
            <v>0</v>
          </cell>
          <cell r="H1405">
            <v>7</v>
          </cell>
          <cell r="I1405">
            <v>6</v>
          </cell>
          <cell r="J1405">
            <v>7</v>
          </cell>
          <cell r="K1405">
            <v>9</v>
          </cell>
          <cell r="L1405">
            <v>15</v>
          </cell>
          <cell r="M1405">
            <v>69</v>
          </cell>
          <cell r="N1405">
            <v>94</v>
          </cell>
          <cell r="O1405">
            <v>94</v>
          </cell>
          <cell r="P1405">
            <v>94</v>
          </cell>
          <cell r="Q1405">
            <v>10</v>
          </cell>
          <cell r="R1405">
            <v>7</v>
          </cell>
          <cell r="S1405">
            <v>7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</row>
        <row r="1406">
          <cell r="B1406">
            <v>0</v>
          </cell>
          <cell r="C1406">
            <v>26</v>
          </cell>
          <cell r="D1406" t="str">
            <v>ООО "ГазСтрой"</v>
          </cell>
          <cell r="E1406">
            <v>0</v>
          </cell>
          <cell r="F1406">
            <v>0</v>
          </cell>
          <cell r="G1406">
            <v>0</v>
          </cell>
          <cell r="H1406">
            <v>6</v>
          </cell>
          <cell r="I1406">
            <v>6</v>
          </cell>
          <cell r="J1406">
            <v>6</v>
          </cell>
          <cell r="K1406">
            <v>6</v>
          </cell>
          <cell r="L1406">
            <v>6</v>
          </cell>
          <cell r="M1406">
            <v>6</v>
          </cell>
          <cell r="N1406">
            <v>6</v>
          </cell>
          <cell r="O1406">
            <v>6</v>
          </cell>
          <cell r="P1406">
            <v>6</v>
          </cell>
          <cell r="Q1406">
            <v>6</v>
          </cell>
          <cell r="R1406">
            <v>6</v>
          </cell>
          <cell r="S1406">
            <v>6</v>
          </cell>
          <cell r="T1406">
            <v>18</v>
          </cell>
          <cell r="U1406">
            <v>18</v>
          </cell>
          <cell r="V1406">
            <v>18</v>
          </cell>
          <cell r="W1406">
            <v>18</v>
          </cell>
          <cell r="X1406">
            <v>72</v>
          </cell>
        </row>
        <row r="1407">
          <cell r="B1407">
            <v>719</v>
          </cell>
          <cell r="C1407">
            <v>12</v>
          </cell>
          <cell r="D1407" t="str">
            <v>Пром. до 750 кВА   СН2</v>
          </cell>
          <cell r="E1407">
            <v>1006</v>
          </cell>
          <cell r="F1407">
            <v>0</v>
          </cell>
          <cell r="G1407">
            <v>0</v>
          </cell>
          <cell r="H1407">
            <v>1</v>
          </cell>
          <cell r="I1407">
            <v>1</v>
          </cell>
          <cell r="J1407">
            <v>1</v>
          </cell>
          <cell r="K1407">
            <v>1</v>
          </cell>
          <cell r="L1407">
            <v>1</v>
          </cell>
          <cell r="M1407">
            <v>1</v>
          </cell>
          <cell r="N1407">
            <v>1</v>
          </cell>
          <cell r="O1407">
            <v>1</v>
          </cell>
          <cell r="P1407">
            <v>1</v>
          </cell>
          <cell r="Q1407">
            <v>1</v>
          </cell>
          <cell r="R1407">
            <v>1</v>
          </cell>
          <cell r="S1407">
            <v>1</v>
          </cell>
          <cell r="T1407">
            <v>3</v>
          </cell>
          <cell r="U1407">
            <v>3</v>
          </cell>
          <cell r="V1407">
            <v>3</v>
          </cell>
          <cell r="W1407">
            <v>3</v>
          </cell>
          <cell r="X1407">
            <v>12</v>
          </cell>
        </row>
        <row r="1408">
          <cell r="B1408">
            <v>715</v>
          </cell>
          <cell r="C1408">
            <v>12</v>
          </cell>
          <cell r="D1408" t="str">
            <v>Пром. до 750 кВА   СН2</v>
          </cell>
          <cell r="E1408">
            <v>1006</v>
          </cell>
          <cell r="F1408">
            <v>0</v>
          </cell>
          <cell r="G1408">
            <v>0</v>
          </cell>
          <cell r="H1408">
            <v>1</v>
          </cell>
          <cell r="I1408">
            <v>1</v>
          </cell>
          <cell r="J1408">
            <v>1</v>
          </cell>
          <cell r="K1408">
            <v>1</v>
          </cell>
          <cell r="L1408">
            <v>1</v>
          </cell>
          <cell r="M1408">
            <v>1</v>
          </cell>
          <cell r="N1408">
            <v>1</v>
          </cell>
          <cell r="O1408">
            <v>1</v>
          </cell>
          <cell r="P1408">
            <v>1</v>
          </cell>
          <cell r="Q1408">
            <v>1</v>
          </cell>
          <cell r="R1408">
            <v>1</v>
          </cell>
          <cell r="S1408">
            <v>1</v>
          </cell>
          <cell r="T1408">
            <v>3</v>
          </cell>
          <cell r="U1408">
            <v>3</v>
          </cell>
          <cell r="V1408">
            <v>3</v>
          </cell>
          <cell r="W1408">
            <v>3</v>
          </cell>
          <cell r="X1408">
            <v>12</v>
          </cell>
        </row>
        <row r="1409">
          <cell r="B1409">
            <v>0</v>
          </cell>
          <cell r="C1409">
            <v>23</v>
          </cell>
          <cell r="D1409" t="str">
            <v>ООО "Комплекс"</v>
          </cell>
          <cell r="E1409">
            <v>1006</v>
          </cell>
          <cell r="F1409">
            <v>0</v>
          </cell>
          <cell r="G1409">
            <v>0</v>
          </cell>
          <cell r="H1409">
            <v>5</v>
          </cell>
          <cell r="I1409">
            <v>5</v>
          </cell>
          <cell r="J1409">
            <v>4.5</v>
          </cell>
          <cell r="K1409">
            <v>4.5</v>
          </cell>
          <cell r="L1409">
            <v>4</v>
          </cell>
          <cell r="M1409">
            <v>2.5</v>
          </cell>
          <cell r="N1409">
            <v>1.2</v>
          </cell>
          <cell r="O1409">
            <v>1.5</v>
          </cell>
          <cell r="P1409">
            <v>2.7</v>
          </cell>
          <cell r="Q1409">
            <v>3.5</v>
          </cell>
          <cell r="R1409">
            <v>4.5</v>
          </cell>
          <cell r="S1409">
            <v>5</v>
          </cell>
          <cell r="T1409">
            <v>14.5</v>
          </cell>
          <cell r="U1409">
            <v>11</v>
          </cell>
          <cell r="V1409">
            <v>5.4</v>
          </cell>
          <cell r="W1409">
            <v>13</v>
          </cell>
          <cell r="X1409">
            <v>43.9</v>
          </cell>
        </row>
        <row r="1410">
          <cell r="B1410">
            <v>720</v>
          </cell>
          <cell r="C1410">
            <v>12</v>
          </cell>
          <cell r="D1410" t="str">
            <v>Пром. до 750 кВА   СН2</v>
          </cell>
          <cell r="E1410">
            <v>1006</v>
          </cell>
          <cell r="F1410">
            <v>0</v>
          </cell>
          <cell r="G1410">
            <v>0</v>
          </cell>
          <cell r="H1410">
            <v>5</v>
          </cell>
          <cell r="I1410">
            <v>5</v>
          </cell>
          <cell r="J1410">
            <v>4.5</v>
          </cell>
          <cell r="K1410">
            <v>4.5</v>
          </cell>
          <cell r="L1410">
            <v>4</v>
          </cell>
          <cell r="M1410">
            <v>2.5</v>
          </cell>
          <cell r="N1410">
            <v>1.2</v>
          </cell>
          <cell r="O1410">
            <v>1.5</v>
          </cell>
          <cell r="P1410">
            <v>2.7</v>
          </cell>
          <cell r="Q1410">
            <v>3.5</v>
          </cell>
          <cell r="R1410">
            <v>4.5</v>
          </cell>
          <cell r="S1410">
            <v>5</v>
          </cell>
          <cell r="T1410">
            <v>14.5</v>
          </cell>
          <cell r="U1410">
            <v>11</v>
          </cell>
          <cell r="V1410">
            <v>5.4</v>
          </cell>
          <cell r="W1410">
            <v>13</v>
          </cell>
          <cell r="X1410">
            <v>43.9</v>
          </cell>
        </row>
        <row r="1411">
          <cell r="B1411">
            <v>716</v>
          </cell>
          <cell r="C1411">
            <v>12</v>
          </cell>
          <cell r="D1411" t="str">
            <v>Пром. до 750 кВА   СН2</v>
          </cell>
          <cell r="E1411">
            <v>1006</v>
          </cell>
          <cell r="F1411">
            <v>0</v>
          </cell>
          <cell r="G1411">
            <v>0</v>
          </cell>
          <cell r="H1411">
            <v>5</v>
          </cell>
          <cell r="I1411">
            <v>5</v>
          </cell>
          <cell r="J1411">
            <v>4.5</v>
          </cell>
          <cell r="K1411">
            <v>4.5</v>
          </cell>
          <cell r="L1411">
            <v>4</v>
          </cell>
          <cell r="M1411">
            <v>2.5</v>
          </cell>
          <cell r="N1411">
            <v>1.2</v>
          </cell>
          <cell r="O1411">
            <v>1.5</v>
          </cell>
          <cell r="P1411">
            <v>2.7</v>
          </cell>
          <cell r="Q1411">
            <v>3.5</v>
          </cell>
          <cell r="R1411">
            <v>4.5</v>
          </cell>
          <cell r="S1411">
            <v>5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</row>
        <row r="1412">
          <cell r="B1412">
            <v>0</v>
          </cell>
          <cell r="C1412">
            <v>26</v>
          </cell>
          <cell r="D1412" t="str">
            <v>ООО "ГазИнСтрой"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</row>
        <row r="1413">
          <cell r="B1413">
            <v>721</v>
          </cell>
          <cell r="C1413">
            <v>15</v>
          </cell>
          <cell r="D1413" t="str">
            <v>Пром. до 750 кВА   НН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</row>
        <row r="1414">
          <cell r="B1414">
            <v>717</v>
          </cell>
          <cell r="C1414">
            <v>15</v>
          </cell>
          <cell r="D1414" t="str">
            <v>Пром. до 750 кВА   НН</v>
          </cell>
          <cell r="E1414">
            <v>0</v>
          </cell>
          <cell r="F1414">
            <v>0</v>
          </cell>
          <cell r="G1414">
            <v>0</v>
          </cell>
          <cell r="H1414">
            <v>44.4</v>
          </cell>
          <cell r="I1414">
            <v>43</v>
          </cell>
          <cell r="J1414">
            <v>28.5</v>
          </cell>
          <cell r="K1414">
            <v>31.5</v>
          </cell>
          <cell r="L1414">
            <v>18</v>
          </cell>
          <cell r="M1414">
            <v>15.8</v>
          </cell>
          <cell r="N1414">
            <v>15.5</v>
          </cell>
          <cell r="O1414">
            <v>18.5</v>
          </cell>
          <cell r="P1414">
            <v>21</v>
          </cell>
          <cell r="Q1414">
            <v>21</v>
          </cell>
          <cell r="R1414">
            <v>31</v>
          </cell>
          <cell r="S1414">
            <v>37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</row>
        <row r="1415">
          <cell r="B1415">
            <v>0</v>
          </cell>
          <cell r="C1415">
            <v>26</v>
          </cell>
          <cell r="D1415" t="str">
            <v>Новый Абонент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</row>
        <row r="1416">
          <cell r="B1416">
            <v>722</v>
          </cell>
          <cell r="C1416">
            <v>15</v>
          </cell>
          <cell r="D1416" t="str">
            <v>Пром. до 750 кВА   НН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</row>
        <row r="1417">
          <cell r="B1417">
            <v>718</v>
          </cell>
          <cell r="C1417">
            <v>15</v>
          </cell>
          <cell r="D1417" t="str">
            <v>Пром. до 750 кВА   НН</v>
          </cell>
          <cell r="E1417">
            <v>0</v>
          </cell>
          <cell r="F1417">
            <v>0</v>
          </cell>
          <cell r="G1417">
            <v>0</v>
          </cell>
          <cell r="H1417">
            <v>200</v>
          </cell>
          <cell r="I1417">
            <v>200</v>
          </cell>
          <cell r="J1417">
            <v>200</v>
          </cell>
          <cell r="K1417">
            <v>200</v>
          </cell>
          <cell r="L1417">
            <v>100</v>
          </cell>
          <cell r="M1417">
            <v>50</v>
          </cell>
          <cell r="N1417">
            <v>30</v>
          </cell>
          <cell r="O1417">
            <v>30</v>
          </cell>
          <cell r="P1417">
            <v>50</v>
          </cell>
          <cell r="Q1417">
            <v>150</v>
          </cell>
          <cell r="R1417">
            <v>200</v>
          </cell>
          <cell r="S1417">
            <v>200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</row>
        <row r="1418">
          <cell r="B1418">
            <v>0</v>
          </cell>
          <cell r="C1418">
            <v>26</v>
          </cell>
          <cell r="D1418" t="str">
            <v>ОАО "Ленгазспецстрой"</v>
          </cell>
          <cell r="E1418">
            <v>0</v>
          </cell>
          <cell r="F1418">
            <v>0</v>
          </cell>
          <cell r="G1418">
            <v>0</v>
          </cell>
          <cell r="H1418">
            <v>200</v>
          </cell>
          <cell r="I1418">
            <v>200</v>
          </cell>
          <cell r="J1418">
            <v>200</v>
          </cell>
          <cell r="K1418">
            <v>200</v>
          </cell>
          <cell r="L1418">
            <v>100</v>
          </cell>
          <cell r="M1418">
            <v>50</v>
          </cell>
          <cell r="N1418">
            <v>30</v>
          </cell>
          <cell r="O1418">
            <v>30</v>
          </cell>
          <cell r="P1418">
            <v>50</v>
          </cell>
          <cell r="Q1418">
            <v>150</v>
          </cell>
          <cell r="R1418">
            <v>200</v>
          </cell>
          <cell r="S1418">
            <v>200</v>
          </cell>
          <cell r="T1418">
            <v>600</v>
          </cell>
          <cell r="U1418">
            <v>350</v>
          </cell>
          <cell r="V1418">
            <v>110</v>
          </cell>
          <cell r="W1418">
            <v>550</v>
          </cell>
          <cell r="X1418">
            <v>1610</v>
          </cell>
        </row>
        <row r="1419">
          <cell r="B1419">
            <v>723</v>
          </cell>
          <cell r="C1419">
            <v>12</v>
          </cell>
          <cell r="D1419" t="str">
            <v>Пром. до 750 кВА   СН2</v>
          </cell>
          <cell r="E1419">
            <v>1006</v>
          </cell>
          <cell r="F1419">
            <v>0</v>
          </cell>
          <cell r="G1419">
            <v>0</v>
          </cell>
          <cell r="H1419">
            <v>200</v>
          </cell>
          <cell r="I1419">
            <v>200</v>
          </cell>
          <cell r="J1419">
            <v>200</v>
          </cell>
          <cell r="K1419">
            <v>200</v>
          </cell>
          <cell r="L1419">
            <v>100</v>
          </cell>
          <cell r="M1419">
            <v>50</v>
          </cell>
          <cell r="N1419">
            <v>30</v>
          </cell>
          <cell r="O1419">
            <v>30</v>
          </cell>
          <cell r="P1419">
            <v>50</v>
          </cell>
          <cell r="Q1419">
            <v>150</v>
          </cell>
          <cell r="R1419">
            <v>200</v>
          </cell>
          <cell r="S1419">
            <v>200</v>
          </cell>
          <cell r="T1419">
            <v>600</v>
          </cell>
          <cell r="U1419">
            <v>350</v>
          </cell>
          <cell r="V1419">
            <v>110</v>
          </cell>
          <cell r="W1419">
            <v>550</v>
          </cell>
          <cell r="X1419">
            <v>1610</v>
          </cell>
        </row>
        <row r="1420">
          <cell r="B1420">
            <v>719</v>
          </cell>
          <cell r="C1420">
            <v>12</v>
          </cell>
          <cell r="D1420" t="str">
            <v>Пром. до 750 кВА   СН2</v>
          </cell>
          <cell r="E1420">
            <v>1006</v>
          </cell>
          <cell r="F1420">
            <v>0</v>
          </cell>
          <cell r="G1420">
            <v>0</v>
          </cell>
          <cell r="H1420">
            <v>200</v>
          </cell>
          <cell r="I1420">
            <v>200</v>
          </cell>
          <cell r="J1420">
            <v>200</v>
          </cell>
          <cell r="K1420">
            <v>200</v>
          </cell>
          <cell r="L1420">
            <v>100</v>
          </cell>
          <cell r="M1420">
            <v>50</v>
          </cell>
          <cell r="N1420">
            <v>30</v>
          </cell>
          <cell r="O1420">
            <v>30</v>
          </cell>
          <cell r="P1420">
            <v>50</v>
          </cell>
          <cell r="Q1420">
            <v>150</v>
          </cell>
          <cell r="R1420">
            <v>200</v>
          </cell>
          <cell r="S1420">
            <v>200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</row>
        <row r="1421">
          <cell r="B1421">
            <v>0</v>
          </cell>
          <cell r="C1421">
            <v>26</v>
          </cell>
          <cell r="D1421" t="str">
            <v>ОАО "Нова"</v>
          </cell>
          <cell r="E1421">
            <v>0</v>
          </cell>
          <cell r="F1421">
            <v>0</v>
          </cell>
          <cell r="G1421">
            <v>0</v>
          </cell>
          <cell r="H1421">
            <v>28</v>
          </cell>
          <cell r="I1421">
            <v>28</v>
          </cell>
          <cell r="J1421">
            <v>25</v>
          </cell>
          <cell r="K1421">
            <v>25</v>
          </cell>
          <cell r="L1421">
            <v>17</v>
          </cell>
          <cell r="M1421">
            <v>17</v>
          </cell>
          <cell r="N1421">
            <v>17</v>
          </cell>
          <cell r="O1421">
            <v>17</v>
          </cell>
          <cell r="P1421">
            <v>33</v>
          </cell>
          <cell r="Q1421">
            <v>33</v>
          </cell>
          <cell r="R1421">
            <v>33</v>
          </cell>
          <cell r="S1421">
            <v>33</v>
          </cell>
          <cell r="T1421">
            <v>81</v>
          </cell>
          <cell r="U1421">
            <v>59</v>
          </cell>
          <cell r="V1421">
            <v>67</v>
          </cell>
          <cell r="W1421">
            <v>99</v>
          </cell>
          <cell r="X1421">
            <v>306</v>
          </cell>
        </row>
        <row r="1422">
          <cell r="B1422">
            <v>724</v>
          </cell>
          <cell r="C1422">
            <v>12</v>
          </cell>
          <cell r="D1422" t="str">
            <v>Пром. до 750 кВА   СН2</v>
          </cell>
          <cell r="E1422">
            <v>1006</v>
          </cell>
          <cell r="F1422">
            <v>0</v>
          </cell>
          <cell r="G1422">
            <v>0</v>
          </cell>
          <cell r="H1422">
            <v>28</v>
          </cell>
          <cell r="I1422">
            <v>28</v>
          </cell>
          <cell r="J1422">
            <v>25</v>
          </cell>
          <cell r="K1422">
            <v>25</v>
          </cell>
          <cell r="L1422">
            <v>17</v>
          </cell>
          <cell r="M1422">
            <v>17</v>
          </cell>
          <cell r="N1422">
            <v>17</v>
          </cell>
          <cell r="O1422">
            <v>17</v>
          </cell>
          <cell r="P1422">
            <v>33</v>
          </cell>
          <cell r="Q1422">
            <v>33</v>
          </cell>
          <cell r="R1422">
            <v>33</v>
          </cell>
          <cell r="S1422">
            <v>33</v>
          </cell>
          <cell r="T1422">
            <v>81</v>
          </cell>
          <cell r="U1422">
            <v>59</v>
          </cell>
          <cell r="V1422">
            <v>67</v>
          </cell>
          <cell r="W1422">
            <v>99</v>
          </cell>
          <cell r="X1422">
            <v>306</v>
          </cell>
        </row>
        <row r="1423">
          <cell r="B1423">
            <v>720</v>
          </cell>
          <cell r="C1423">
            <v>12</v>
          </cell>
          <cell r="D1423" t="str">
            <v>Пром. до 750 кВА   СН2</v>
          </cell>
          <cell r="E1423">
            <v>1006</v>
          </cell>
          <cell r="F1423">
            <v>0</v>
          </cell>
          <cell r="G1423">
            <v>0</v>
          </cell>
          <cell r="H1423">
            <v>28</v>
          </cell>
          <cell r="I1423">
            <v>28</v>
          </cell>
          <cell r="J1423">
            <v>25</v>
          </cell>
          <cell r="K1423">
            <v>25</v>
          </cell>
          <cell r="L1423">
            <v>17</v>
          </cell>
          <cell r="M1423">
            <v>17</v>
          </cell>
          <cell r="N1423">
            <v>17</v>
          </cell>
          <cell r="O1423">
            <v>17</v>
          </cell>
          <cell r="P1423">
            <v>33</v>
          </cell>
          <cell r="Q1423">
            <v>33</v>
          </cell>
          <cell r="R1423">
            <v>33</v>
          </cell>
          <cell r="S1423">
            <v>33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</row>
        <row r="1424">
          <cell r="B1424">
            <v>0</v>
          </cell>
          <cell r="C1424">
            <v>26</v>
          </cell>
          <cell r="D1424" t="str">
            <v>ЗАО "Газмонтажавтоматика"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</row>
        <row r="1425">
          <cell r="B1425">
            <v>725</v>
          </cell>
          <cell r="C1425">
            <v>12</v>
          </cell>
          <cell r="D1425" t="str">
            <v>Пром. до 750 кВА   СН2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</row>
        <row r="1426">
          <cell r="B1426">
            <v>721</v>
          </cell>
          <cell r="C1426">
            <v>12</v>
          </cell>
          <cell r="D1426" t="str">
            <v>Пром. до 750 кВА   СН2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</row>
        <row r="1427">
          <cell r="B1427">
            <v>0</v>
          </cell>
          <cell r="C1427">
            <v>100</v>
          </cell>
          <cell r="D1427" t="str">
            <v>ГСК "Газовик"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</row>
        <row r="1428">
          <cell r="B1428">
            <v>726</v>
          </cell>
          <cell r="C1428">
            <v>15</v>
          </cell>
          <cell r="D1428" t="str">
            <v>Пром. до 750 кВА   НН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</row>
        <row r="1429">
          <cell r="B1429">
            <v>722</v>
          </cell>
          <cell r="C1429">
            <v>15</v>
          </cell>
          <cell r="D1429" t="str">
            <v>Пром. до 750 кВА   НН</v>
          </cell>
          <cell r="E1429">
            <v>0</v>
          </cell>
          <cell r="F1429">
            <v>0</v>
          </cell>
          <cell r="G1429">
            <v>0</v>
          </cell>
          <cell r="H1429">
            <v>30.93</v>
          </cell>
          <cell r="I1429">
            <v>24.17</v>
          </cell>
          <cell r="J1429">
            <v>35.549999999999997</v>
          </cell>
          <cell r="K1429">
            <v>42.07</v>
          </cell>
          <cell r="L1429">
            <v>37.450000000000003</v>
          </cell>
          <cell r="M1429">
            <v>31.43</v>
          </cell>
          <cell r="N1429">
            <v>8.91</v>
          </cell>
          <cell r="O1429">
            <v>9.35</v>
          </cell>
          <cell r="P1429">
            <v>21.15</v>
          </cell>
          <cell r="Q1429">
            <v>37.76</v>
          </cell>
          <cell r="R1429">
            <v>30.93</v>
          </cell>
          <cell r="S1429">
            <v>40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</row>
        <row r="1430">
          <cell r="B1430">
            <v>0</v>
          </cell>
          <cell r="C1430">
            <v>26</v>
          </cell>
          <cell r="D1430" t="str">
            <v>ООО "УК ЯЖКС"</v>
          </cell>
          <cell r="E1430">
            <v>0</v>
          </cell>
          <cell r="F1430">
            <v>0</v>
          </cell>
          <cell r="G1430">
            <v>0</v>
          </cell>
          <cell r="H1430">
            <v>52.54</v>
          </cell>
          <cell r="I1430">
            <v>45.17</v>
          </cell>
          <cell r="J1430">
            <v>49.099999999999994</v>
          </cell>
          <cell r="K1430">
            <v>57.11</v>
          </cell>
          <cell r="L1430">
            <v>53.45</v>
          </cell>
          <cell r="M1430">
            <v>41.76</v>
          </cell>
          <cell r="N1430">
            <v>17.509999999999998</v>
          </cell>
          <cell r="O1430">
            <v>24.619999999999997</v>
          </cell>
          <cell r="P1430">
            <v>43.62</v>
          </cell>
          <cell r="Q1430">
            <v>53.36</v>
          </cell>
          <cell r="R1430">
            <v>49.04</v>
          </cell>
          <cell r="S1430">
            <v>60</v>
          </cell>
          <cell r="T1430">
            <v>146.81</v>
          </cell>
          <cell r="U1430">
            <v>152.32</v>
          </cell>
          <cell r="V1430">
            <v>85.75</v>
          </cell>
          <cell r="W1430">
            <v>162.4</v>
          </cell>
          <cell r="X1430">
            <v>547.28</v>
          </cell>
        </row>
        <row r="1431">
          <cell r="B1431">
            <v>727</v>
          </cell>
          <cell r="C1431">
            <v>12</v>
          </cell>
          <cell r="D1431" t="str">
            <v>Пром. до 750 кВА   СН2</v>
          </cell>
          <cell r="E1431">
            <v>1006</v>
          </cell>
          <cell r="F1431">
            <v>0</v>
          </cell>
          <cell r="G1431">
            <v>0</v>
          </cell>
          <cell r="H1431">
            <v>30.93</v>
          </cell>
          <cell r="I1431">
            <v>24.17</v>
          </cell>
          <cell r="J1431">
            <v>35.549999999999997</v>
          </cell>
          <cell r="K1431">
            <v>42.07</v>
          </cell>
          <cell r="L1431">
            <v>37.450000000000003</v>
          </cell>
          <cell r="M1431">
            <v>31.43</v>
          </cell>
          <cell r="N1431">
            <v>8.91</v>
          </cell>
          <cell r="O1431">
            <v>9.35</v>
          </cell>
          <cell r="P1431">
            <v>21.15</v>
          </cell>
          <cell r="Q1431">
            <v>37.76</v>
          </cell>
          <cell r="R1431">
            <v>30.93</v>
          </cell>
          <cell r="S1431">
            <v>40</v>
          </cell>
          <cell r="T1431">
            <v>90.65</v>
          </cell>
          <cell r="U1431">
            <v>110.95000000000002</v>
          </cell>
          <cell r="V1431">
            <v>39.409999999999997</v>
          </cell>
          <cell r="W1431">
            <v>108.69</v>
          </cell>
          <cell r="X1431">
            <v>349.70000000000005</v>
          </cell>
        </row>
        <row r="1432">
          <cell r="B1432">
            <v>720</v>
          </cell>
          <cell r="C1432">
            <v>12</v>
          </cell>
          <cell r="D1432" t="str">
            <v>Пром. до 750 кВА   СН2</v>
          </cell>
          <cell r="E1432">
            <v>1006</v>
          </cell>
          <cell r="F1432">
            <v>0</v>
          </cell>
          <cell r="G1432">
            <v>0</v>
          </cell>
          <cell r="H1432">
            <v>30.93</v>
          </cell>
          <cell r="I1432">
            <v>24.17</v>
          </cell>
          <cell r="J1432">
            <v>35.549999999999997</v>
          </cell>
          <cell r="K1432">
            <v>42.07</v>
          </cell>
          <cell r="L1432">
            <v>37.450000000000003</v>
          </cell>
          <cell r="M1432">
            <v>31.43</v>
          </cell>
          <cell r="N1432">
            <v>8.91</v>
          </cell>
          <cell r="O1432">
            <v>9.35</v>
          </cell>
          <cell r="P1432">
            <v>21.15</v>
          </cell>
          <cell r="Q1432">
            <v>37.76</v>
          </cell>
          <cell r="R1432">
            <v>30.93</v>
          </cell>
          <cell r="S1432">
            <v>40</v>
          </cell>
          <cell r="T1432">
            <v>90.65</v>
          </cell>
          <cell r="U1432">
            <v>110.95000000000002</v>
          </cell>
          <cell r="V1432">
            <v>39.409999999999997</v>
          </cell>
          <cell r="W1432">
            <v>108.69</v>
          </cell>
          <cell r="X1432">
            <v>349.70000000000005</v>
          </cell>
        </row>
        <row r="1433">
          <cell r="B1433">
            <v>0</v>
          </cell>
          <cell r="C1433">
            <v>100</v>
          </cell>
          <cell r="D1433" t="str">
            <v>ИП Бабаев И.Б.</v>
          </cell>
          <cell r="E1433">
            <v>1006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</row>
        <row r="1434">
          <cell r="B1434">
            <v>728</v>
          </cell>
          <cell r="C1434">
            <v>15</v>
          </cell>
          <cell r="D1434" t="str">
            <v>Пром. до 750 кВА   НН</v>
          </cell>
          <cell r="E1434">
            <v>0</v>
          </cell>
          <cell r="F1434">
            <v>0</v>
          </cell>
          <cell r="G1434">
            <v>0</v>
          </cell>
          <cell r="H1434">
            <v>0.9</v>
          </cell>
          <cell r="I1434">
            <v>0.9</v>
          </cell>
          <cell r="J1434">
            <v>0.8</v>
          </cell>
          <cell r="K1434">
            <v>0.6</v>
          </cell>
          <cell r="L1434">
            <v>0.5</v>
          </cell>
          <cell r="M1434">
            <v>0.4</v>
          </cell>
          <cell r="N1434">
            <v>0.4</v>
          </cell>
          <cell r="O1434">
            <v>0.4</v>
          </cell>
          <cell r="P1434">
            <v>0.5</v>
          </cell>
          <cell r="Q1434">
            <v>0.6</v>
          </cell>
          <cell r="R1434">
            <v>0.8</v>
          </cell>
          <cell r="S1434">
            <v>0.9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</row>
        <row r="1435">
          <cell r="B1435">
            <v>721</v>
          </cell>
          <cell r="C1435">
            <v>26</v>
          </cell>
          <cell r="D1435" t="str">
            <v>Непромышленные потребители НН</v>
          </cell>
          <cell r="E1435">
            <v>1006</v>
          </cell>
          <cell r="F1435">
            <v>0</v>
          </cell>
          <cell r="G1435">
            <v>0</v>
          </cell>
          <cell r="H1435">
            <v>0.9</v>
          </cell>
          <cell r="I1435">
            <v>0.9</v>
          </cell>
          <cell r="J1435">
            <v>0.8</v>
          </cell>
          <cell r="K1435">
            <v>0.6</v>
          </cell>
          <cell r="L1435">
            <v>0.5</v>
          </cell>
          <cell r="M1435">
            <v>0.4</v>
          </cell>
          <cell r="N1435">
            <v>0.4</v>
          </cell>
          <cell r="O1435">
            <v>0.4</v>
          </cell>
          <cell r="P1435">
            <v>0.5</v>
          </cell>
          <cell r="Q1435">
            <v>0.6</v>
          </cell>
          <cell r="R1435">
            <v>0.8</v>
          </cell>
          <cell r="S1435">
            <v>0.9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</row>
        <row r="1436">
          <cell r="B1436">
            <v>0</v>
          </cell>
          <cell r="C1436">
            <v>15</v>
          </cell>
          <cell r="D1436" t="str">
            <v>ИП Кишкович В.П.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</row>
        <row r="1437">
          <cell r="B1437">
            <v>729</v>
          </cell>
          <cell r="C1437">
            <v>15</v>
          </cell>
          <cell r="D1437" t="str">
            <v>Пром. до 750 кВА   НН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</row>
        <row r="1438">
          <cell r="B1438">
            <v>722</v>
          </cell>
          <cell r="C1438">
            <v>15</v>
          </cell>
          <cell r="D1438" t="str">
            <v>Пром. до 750 кВА   НН</v>
          </cell>
          <cell r="E1438">
            <v>0</v>
          </cell>
          <cell r="F1438">
            <v>0</v>
          </cell>
          <cell r="G1438">
            <v>0</v>
          </cell>
          <cell r="H1438">
            <v>6</v>
          </cell>
          <cell r="I1438">
            <v>5.5</v>
          </cell>
          <cell r="J1438">
            <v>5.5</v>
          </cell>
          <cell r="K1438">
            <v>5</v>
          </cell>
          <cell r="L1438">
            <v>5</v>
          </cell>
          <cell r="M1438">
            <v>5</v>
          </cell>
          <cell r="N1438">
            <v>5</v>
          </cell>
          <cell r="O1438">
            <v>5</v>
          </cell>
          <cell r="P1438">
            <v>5</v>
          </cell>
          <cell r="Q1438">
            <v>5.5</v>
          </cell>
          <cell r="R1438">
            <v>5.5</v>
          </cell>
          <cell r="S1438">
            <v>6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</row>
        <row r="1439">
          <cell r="B1439">
            <v>0</v>
          </cell>
          <cell r="C1439">
            <v>26</v>
          </cell>
          <cell r="D1439" t="str">
            <v>ИП Алескеров М.А.</v>
          </cell>
          <cell r="E1439">
            <v>0</v>
          </cell>
          <cell r="F1439">
            <v>0</v>
          </cell>
          <cell r="G1439">
            <v>0</v>
          </cell>
          <cell r="H1439">
            <v>9.5</v>
          </cell>
          <cell r="I1439">
            <v>8.6999999999999993</v>
          </cell>
          <cell r="J1439">
            <v>8.5</v>
          </cell>
          <cell r="K1439">
            <v>8</v>
          </cell>
          <cell r="L1439">
            <v>8</v>
          </cell>
          <cell r="M1439">
            <v>7.5</v>
          </cell>
          <cell r="N1439">
            <v>7.9</v>
          </cell>
          <cell r="O1439">
            <v>7.7</v>
          </cell>
          <cell r="P1439">
            <v>7.9</v>
          </cell>
          <cell r="Q1439">
            <v>8.5</v>
          </cell>
          <cell r="R1439">
            <v>8.6999999999999993</v>
          </cell>
          <cell r="S1439">
            <v>9.5</v>
          </cell>
          <cell r="T1439">
            <v>26.7</v>
          </cell>
          <cell r="U1439">
            <v>23.5</v>
          </cell>
          <cell r="V1439">
            <v>23.5</v>
          </cell>
          <cell r="W1439">
            <v>26.7</v>
          </cell>
          <cell r="X1439">
            <v>100.4</v>
          </cell>
        </row>
        <row r="1440">
          <cell r="B1440">
            <v>730</v>
          </cell>
          <cell r="C1440">
            <v>23</v>
          </cell>
          <cell r="D1440" t="str">
            <v>Непромышленные потребители СН2</v>
          </cell>
          <cell r="E1440">
            <v>1006</v>
          </cell>
          <cell r="F1440">
            <v>0</v>
          </cell>
          <cell r="G1440">
            <v>0</v>
          </cell>
          <cell r="H1440">
            <v>6</v>
          </cell>
          <cell r="I1440">
            <v>5.5</v>
          </cell>
          <cell r="J1440">
            <v>5.5</v>
          </cell>
          <cell r="K1440">
            <v>5</v>
          </cell>
          <cell r="L1440">
            <v>5</v>
          </cell>
          <cell r="M1440">
            <v>5</v>
          </cell>
          <cell r="N1440">
            <v>5</v>
          </cell>
          <cell r="O1440">
            <v>5</v>
          </cell>
          <cell r="P1440">
            <v>5</v>
          </cell>
          <cell r="Q1440">
            <v>5.5</v>
          </cell>
          <cell r="R1440">
            <v>5.5</v>
          </cell>
          <cell r="S1440">
            <v>6</v>
          </cell>
          <cell r="T1440">
            <v>17</v>
          </cell>
          <cell r="U1440">
            <v>15</v>
          </cell>
          <cell r="V1440">
            <v>15</v>
          </cell>
          <cell r="W1440">
            <v>17</v>
          </cell>
          <cell r="X1440">
            <v>64</v>
          </cell>
        </row>
        <row r="1441">
          <cell r="C1441">
            <v>23</v>
          </cell>
          <cell r="D1441" t="str">
            <v>Непромышленные потребители СН2</v>
          </cell>
          <cell r="E1441">
            <v>1006</v>
          </cell>
          <cell r="F1441">
            <v>0</v>
          </cell>
          <cell r="G1441">
            <v>0</v>
          </cell>
          <cell r="H1441">
            <v>6</v>
          </cell>
          <cell r="I1441">
            <v>5.5</v>
          </cell>
          <cell r="J1441">
            <v>5.5</v>
          </cell>
          <cell r="K1441">
            <v>5</v>
          </cell>
          <cell r="L1441">
            <v>5</v>
          </cell>
          <cell r="M1441">
            <v>5</v>
          </cell>
          <cell r="N1441">
            <v>5</v>
          </cell>
          <cell r="O1441">
            <v>5</v>
          </cell>
          <cell r="P1441">
            <v>5</v>
          </cell>
          <cell r="Q1441">
            <v>5.5</v>
          </cell>
          <cell r="R1441">
            <v>5.5</v>
          </cell>
          <cell r="S1441">
            <v>6</v>
          </cell>
          <cell r="T1441">
            <v>17</v>
          </cell>
          <cell r="U1441">
            <v>15</v>
          </cell>
          <cell r="V1441">
            <v>15</v>
          </cell>
          <cell r="W1441">
            <v>17</v>
          </cell>
          <cell r="X1441">
            <v>64</v>
          </cell>
        </row>
        <row r="1442">
          <cell r="B1442">
            <v>0</v>
          </cell>
          <cell r="C1442">
            <v>26</v>
          </cell>
          <cell r="D1442" t="str">
            <v>ИП Шабанов Д.М.</v>
          </cell>
          <cell r="E1442">
            <v>1006</v>
          </cell>
          <cell r="F1442">
            <v>0</v>
          </cell>
          <cell r="G1442">
            <v>0</v>
          </cell>
          <cell r="H1442">
            <v>9</v>
          </cell>
          <cell r="I1442">
            <v>9</v>
          </cell>
          <cell r="J1442">
            <v>8</v>
          </cell>
          <cell r="K1442">
            <v>9</v>
          </cell>
          <cell r="L1442">
            <v>5</v>
          </cell>
          <cell r="M1442">
            <v>2</v>
          </cell>
          <cell r="N1442">
            <v>2</v>
          </cell>
          <cell r="O1442">
            <v>2</v>
          </cell>
          <cell r="P1442">
            <v>2</v>
          </cell>
          <cell r="Q1442">
            <v>5</v>
          </cell>
          <cell r="R1442">
            <v>9</v>
          </cell>
          <cell r="S1442">
            <v>9</v>
          </cell>
          <cell r="T1442">
            <v>26</v>
          </cell>
          <cell r="U1442">
            <v>16</v>
          </cell>
          <cell r="V1442">
            <v>6</v>
          </cell>
          <cell r="W1442">
            <v>23</v>
          </cell>
          <cell r="X1442">
            <v>71</v>
          </cell>
        </row>
        <row r="1443">
          <cell r="B1443">
            <v>731</v>
          </cell>
          <cell r="C1443">
            <v>15</v>
          </cell>
          <cell r="D1443" t="str">
            <v>Пром. до 750 кВА   НН</v>
          </cell>
          <cell r="E1443">
            <v>0</v>
          </cell>
          <cell r="F1443">
            <v>0</v>
          </cell>
          <cell r="G1443">
            <v>0</v>
          </cell>
          <cell r="H1443">
            <v>9</v>
          </cell>
          <cell r="I1443">
            <v>9</v>
          </cell>
          <cell r="J1443">
            <v>8</v>
          </cell>
          <cell r="K1443">
            <v>9</v>
          </cell>
          <cell r="L1443">
            <v>5</v>
          </cell>
          <cell r="M1443">
            <v>2</v>
          </cell>
          <cell r="N1443">
            <v>2</v>
          </cell>
          <cell r="O1443">
            <v>2</v>
          </cell>
          <cell r="P1443">
            <v>2</v>
          </cell>
          <cell r="Q1443">
            <v>5</v>
          </cell>
          <cell r="R1443">
            <v>9</v>
          </cell>
          <cell r="S1443">
            <v>9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</row>
        <row r="1444">
          <cell r="C1444">
            <v>15</v>
          </cell>
          <cell r="D1444" t="str">
            <v>Пром. до 750 кВА   НН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</row>
        <row r="1445">
          <cell r="B1445">
            <v>0</v>
          </cell>
          <cell r="C1445">
            <v>26</v>
          </cell>
          <cell r="D1445" t="str">
            <v>ИП Гусейнов З.С.</v>
          </cell>
          <cell r="E1445">
            <v>1006</v>
          </cell>
          <cell r="F1445">
            <v>0</v>
          </cell>
          <cell r="G1445">
            <v>0</v>
          </cell>
          <cell r="H1445">
            <v>17</v>
          </cell>
          <cell r="I1445">
            <v>17</v>
          </cell>
          <cell r="J1445">
            <v>6.9</v>
          </cell>
          <cell r="K1445">
            <v>11.2</v>
          </cell>
          <cell r="L1445">
            <v>16.5</v>
          </cell>
          <cell r="M1445">
            <v>9.35</v>
          </cell>
          <cell r="N1445">
            <v>8.6499999999999986</v>
          </cell>
          <cell r="O1445">
            <v>8.8999999999999986</v>
          </cell>
          <cell r="P1445">
            <v>8.8999999999999986</v>
          </cell>
          <cell r="Q1445">
            <v>8.8999999999999986</v>
          </cell>
          <cell r="R1445">
            <v>14</v>
          </cell>
          <cell r="S1445">
            <v>17</v>
          </cell>
          <cell r="T1445">
            <v>40.9</v>
          </cell>
          <cell r="U1445">
            <v>37.049999999999997</v>
          </cell>
          <cell r="V1445">
            <v>26.449999999999996</v>
          </cell>
          <cell r="W1445">
            <v>39.9</v>
          </cell>
          <cell r="X1445">
            <v>144.30000000000001</v>
          </cell>
        </row>
        <row r="1446">
          <cell r="B1446">
            <v>732</v>
          </cell>
          <cell r="C1446">
            <v>23</v>
          </cell>
          <cell r="D1446" t="str">
            <v>Непромышленные потребители СН2</v>
          </cell>
          <cell r="E1446">
            <v>1006</v>
          </cell>
          <cell r="F1446">
            <v>0</v>
          </cell>
          <cell r="G1446">
            <v>0</v>
          </cell>
          <cell r="H1446">
            <v>2</v>
          </cell>
          <cell r="I1446">
            <v>2</v>
          </cell>
          <cell r="J1446">
            <v>1.5</v>
          </cell>
          <cell r="K1446">
            <v>1.5</v>
          </cell>
          <cell r="L1446">
            <v>1.5</v>
          </cell>
          <cell r="M1446">
            <v>1.5</v>
          </cell>
          <cell r="N1446">
            <v>1.5</v>
          </cell>
          <cell r="O1446">
            <v>1.5</v>
          </cell>
          <cell r="P1446">
            <v>1.5</v>
          </cell>
          <cell r="Q1446">
            <v>1.5</v>
          </cell>
          <cell r="R1446">
            <v>1.5</v>
          </cell>
          <cell r="S1446">
            <v>2</v>
          </cell>
          <cell r="T1446">
            <v>5.5</v>
          </cell>
          <cell r="U1446">
            <v>4.5</v>
          </cell>
          <cell r="V1446">
            <v>4.5</v>
          </cell>
          <cell r="W1446">
            <v>5</v>
          </cell>
          <cell r="X1446">
            <v>19.5</v>
          </cell>
        </row>
        <row r="1447">
          <cell r="B1447">
            <v>733</v>
          </cell>
          <cell r="C1447">
            <v>23</v>
          </cell>
          <cell r="D1447" t="str">
            <v>Непромышленные потребители СН2</v>
          </cell>
          <cell r="E1447">
            <v>1006</v>
          </cell>
          <cell r="F1447">
            <v>0</v>
          </cell>
          <cell r="G1447">
            <v>0</v>
          </cell>
          <cell r="H1447">
            <v>2</v>
          </cell>
          <cell r="I1447">
            <v>2</v>
          </cell>
          <cell r="J1447">
            <v>1.5</v>
          </cell>
          <cell r="K1447">
            <v>1.5</v>
          </cell>
          <cell r="L1447">
            <v>1.5</v>
          </cell>
          <cell r="M1447">
            <v>1.5</v>
          </cell>
          <cell r="N1447">
            <v>1.5</v>
          </cell>
          <cell r="O1447">
            <v>1.5</v>
          </cell>
          <cell r="P1447">
            <v>1.5</v>
          </cell>
          <cell r="Q1447">
            <v>1.5</v>
          </cell>
          <cell r="R1447">
            <v>1.5</v>
          </cell>
          <cell r="S1447">
            <v>2</v>
          </cell>
          <cell r="T1447">
            <v>5.5</v>
          </cell>
          <cell r="U1447">
            <v>4.5</v>
          </cell>
          <cell r="V1447">
            <v>4.5</v>
          </cell>
          <cell r="W1447">
            <v>5</v>
          </cell>
          <cell r="X1447">
            <v>19.5</v>
          </cell>
        </row>
        <row r="1448">
          <cell r="B1448">
            <v>728</v>
          </cell>
          <cell r="C1448">
            <v>24</v>
          </cell>
          <cell r="D1448" t="str">
            <v>Непромышленные потребители СН2</v>
          </cell>
          <cell r="E1448">
            <v>1006</v>
          </cell>
          <cell r="F1448">
            <v>0</v>
          </cell>
          <cell r="G1448">
            <v>0</v>
          </cell>
          <cell r="H1448">
            <v>10</v>
          </cell>
          <cell r="I1448">
            <v>10</v>
          </cell>
          <cell r="J1448">
            <v>3.2</v>
          </cell>
          <cell r="K1448">
            <v>7.5</v>
          </cell>
          <cell r="L1448">
            <v>10</v>
          </cell>
          <cell r="M1448">
            <v>3.35</v>
          </cell>
          <cell r="N1448">
            <v>4.8499999999999996</v>
          </cell>
          <cell r="O1448">
            <v>3.35</v>
          </cell>
          <cell r="P1448">
            <v>3.35</v>
          </cell>
          <cell r="Q1448">
            <v>3.35</v>
          </cell>
          <cell r="R1448">
            <v>7.5</v>
          </cell>
          <cell r="S1448">
            <v>10</v>
          </cell>
          <cell r="T1448">
            <v>23.2</v>
          </cell>
          <cell r="U1448">
            <v>20.85</v>
          </cell>
          <cell r="V1448">
            <v>11.549999999999999</v>
          </cell>
          <cell r="W1448">
            <v>20.85</v>
          </cell>
          <cell r="X1448">
            <v>76.450000000000017</v>
          </cell>
        </row>
        <row r="1449">
          <cell r="B1449">
            <v>0</v>
          </cell>
          <cell r="C1449">
            <v>25</v>
          </cell>
          <cell r="D1449" t="str">
            <v>ИП Мусаев А.А.</v>
          </cell>
          <cell r="E1449">
            <v>1006</v>
          </cell>
          <cell r="F1449">
            <v>0</v>
          </cell>
          <cell r="G1449">
            <v>0</v>
          </cell>
          <cell r="H1449">
            <v>8</v>
          </cell>
          <cell r="I1449">
            <v>8</v>
          </cell>
          <cell r="J1449">
            <v>8</v>
          </cell>
          <cell r="K1449">
            <v>8</v>
          </cell>
          <cell r="L1449">
            <v>5.55</v>
          </cell>
          <cell r="M1449">
            <v>4</v>
          </cell>
          <cell r="N1449">
            <v>4</v>
          </cell>
          <cell r="O1449">
            <v>4</v>
          </cell>
          <cell r="P1449">
            <v>4</v>
          </cell>
          <cell r="Q1449">
            <v>5.55</v>
          </cell>
          <cell r="R1449">
            <v>8</v>
          </cell>
          <cell r="S1449">
            <v>8</v>
          </cell>
          <cell r="T1449">
            <v>24</v>
          </cell>
          <cell r="U1449">
            <v>17.55</v>
          </cell>
          <cell r="V1449">
            <v>12</v>
          </cell>
          <cell r="W1449">
            <v>21.55</v>
          </cell>
          <cell r="X1449">
            <v>75.099999999999994</v>
          </cell>
        </row>
        <row r="1450">
          <cell r="B1450">
            <v>733</v>
          </cell>
          <cell r="C1450">
            <v>15</v>
          </cell>
          <cell r="D1450" t="str">
            <v>Пром. до 750 кВА   НН</v>
          </cell>
          <cell r="E1450">
            <v>0</v>
          </cell>
          <cell r="F1450">
            <v>0</v>
          </cell>
          <cell r="G1450">
            <v>0</v>
          </cell>
          <cell r="H1450">
            <v>8</v>
          </cell>
          <cell r="I1450">
            <v>8</v>
          </cell>
          <cell r="J1450">
            <v>8</v>
          </cell>
          <cell r="K1450">
            <v>8</v>
          </cell>
          <cell r="L1450">
            <v>5.55</v>
          </cell>
          <cell r="M1450">
            <v>4</v>
          </cell>
          <cell r="N1450">
            <v>4</v>
          </cell>
          <cell r="O1450">
            <v>4</v>
          </cell>
          <cell r="P1450">
            <v>4</v>
          </cell>
          <cell r="Q1450">
            <v>5.55</v>
          </cell>
          <cell r="R1450">
            <v>8</v>
          </cell>
          <cell r="S1450">
            <v>8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</row>
        <row r="1451">
          <cell r="B1451">
            <v>729</v>
          </cell>
          <cell r="C1451">
            <v>15</v>
          </cell>
          <cell r="D1451" t="str">
            <v>Пром. до 750 кВА   НН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</row>
        <row r="1452">
          <cell r="B1452">
            <v>0</v>
          </cell>
          <cell r="C1452">
            <v>26</v>
          </cell>
          <cell r="D1452" t="str">
            <v>ИП Аббасов В.З.</v>
          </cell>
          <cell r="E1452">
            <v>1006</v>
          </cell>
          <cell r="F1452">
            <v>0</v>
          </cell>
          <cell r="G1452">
            <v>0</v>
          </cell>
          <cell r="H1452">
            <v>0.9</v>
          </cell>
          <cell r="I1452">
            <v>0.9</v>
          </cell>
          <cell r="J1452">
            <v>0.83</v>
          </cell>
          <cell r="K1452">
            <v>0.95</v>
          </cell>
          <cell r="L1452">
            <v>0.96</v>
          </cell>
          <cell r="M1452">
            <v>0.56999999999999995</v>
          </cell>
          <cell r="N1452">
            <v>0.5</v>
          </cell>
          <cell r="O1452">
            <v>0.57999999999999996</v>
          </cell>
          <cell r="P1452">
            <v>0.57999999999999996</v>
          </cell>
          <cell r="Q1452">
            <v>0.6</v>
          </cell>
          <cell r="R1452">
            <v>0.7</v>
          </cell>
          <cell r="S1452">
            <v>0.8</v>
          </cell>
          <cell r="T1452">
            <v>2.63</v>
          </cell>
          <cell r="U1452">
            <v>2.48</v>
          </cell>
          <cell r="V1452">
            <v>1.6600000000000001</v>
          </cell>
          <cell r="W1452">
            <v>2.0999999999999996</v>
          </cell>
          <cell r="X1452">
            <v>8.870000000000001</v>
          </cell>
        </row>
        <row r="1453">
          <cell r="B1453">
            <v>734</v>
          </cell>
          <cell r="C1453">
            <v>23</v>
          </cell>
          <cell r="D1453" t="str">
            <v>Непромышленные потребители СН2</v>
          </cell>
          <cell r="E1453">
            <v>1006</v>
          </cell>
          <cell r="F1453">
            <v>0</v>
          </cell>
          <cell r="G1453">
            <v>0</v>
          </cell>
          <cell r="H1453">
            <v>0.9</v>
          </cell>
          <cell r="I1453">
            <v>0.9</v>
          </cell>
          <cell r="J1453">
            <v>0.83</v>
          </cell>
          <cell r="K1453">
            <v>0.95</v>
          </cell>
          <cell r="L1453">
            <v>0.96</v>
          </cell>
          <cell r="M1453">
            <v>0.56999999999999995</v>
          </cell>
          <cell r="N1453">
            <v>0.5</v>
          </cell>
          <cell r="O1453">
            <v>0.57999999999999996</v>
          </cell>
          <cell r="P1453">
            <v>0.57999999999999996</v>
          </cell>
          <cell r="Q1453">
            <v>0.6</v>
          </cell>
          <cell r="R1453">
            <v>0.7</v>
          </cell>
          <cell r="S1453">
            <v>0.8</v>
          </cell>
          <cell r="T1453">
            <v>2.63</v>
          </cell>
          <cell r="U1453">
            <v>2.48</v>
          </cell>
          <cell r="V1453">
            <v>1.6600000000000001</v>
          </cell>
          <cell r="W1453">
            <v>2.0999999999999996</v>
          </cell>
          <cell r="X1453">
            <v>8.870000000000001</v>
          </cell>
        </row>
        <row r="1454">
          <cell r="B1454">
            <v>730</v>
          </cell>
          <cell r="C1454">
            <v>23</v>
          </cell>
          <cell r="D1454" t="str">
            <v>Непромышленные потребители СН2</v>
          </cell>
          <cell r="E1454">
            <v>1006</v>
          </cell>
          <cell r="F1454">
            <v>0</v>
          </cell>
          <cell r="G1454">
            <v>0</v>
          </cell>
          <cell r="H1454">
            <v>0.9</v>
          </cell>
          <cell r="I1454">
            <v>0.9</v>
          </cell>
          <cell r="J1454">
            <v>0.83</v>
          </cell>
          <cell r="K1454">
            <v>0.95</v>
          </cell>
          <cell r="L1454">
            <v>0.96</v>
          </cell>
          <cell r="M1454">
            <v>0.56999999999999995</v>
          </cell>
          <cell r="N1454">
            <v>0.5</v>
          </cell>
          <cell r="O1454">
            <v>0.57999999999999996</v>
          </cell>
          <cell r="P1454">
            <v>0.57999999999999996</v>
          </cell>
          <cell r="Q1454">
            <v>0.6</v>
          </cell>
          <cell r="R1454">
            <v>0.7</v>
          </cell>
          <cell r="S1454">
            <v>0.8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</row>
        <row r="1455">
          <cell r="B1455">
            <v>0</v>
          </cell>
          <cell r="C1455">
            <v>26</v>
          </cell>
          <cell r="D1455" t="str">
            <v>ООО "Баркоэн 1"</v>
          </cell>
          <cell r="E1455">
            <v>0</v>
          </cell>
          <cell r="F1455">
            <v>0</v>
          </cell>
          <cell r="G1455">
            <v>0</v>
          </cell>
          <cell r="H1455">
            <v>0.5</v>
          </cell>
          <cell r="I1455">
            <v>0.5</v>
          </cell>
          <cell r="J1455">
            <v>0.5</v>
          </cell>
          <cell r="K1455">
            <v>0.5</v>
          </cell>
          <cell r="L1455">
            <v>0.5</v>
          </cell>
          <cell r="M1455">
            <v>0.5</v>
          </cell>
          <cell r="N1455">
            <v>0.5</v>
          </cell>
          <cell r="O1455">
            <v>0.5</v>
          </cell>
          <cell r="P1455">
            <v>0.5</v>
          </cell>
          <cell r="Q1455">
            <v>0.5</v>
          </cell>
          <cell r="R1455">
            <v>0.5</v>
          </cell>
          <cell r="S1455">
            <v>0.5</v>
          </cell>
          <cell r="T1455">
            <v>1.5</v>
          </cell>
          <cell r="U1455">
            <v>1.5</v>
          </cell>
          <cell r="V1455">
            <v>1.5</v>
          </cell>
          <cell r="W1455">
            <v>1.5</v>
          </cell>
          <cell r="X1455">
            <v>6</v>
          </cell>
        </row>
        <row r="1456">
          <cell r="B1456">
            <v>735</v>
          </cell>
          <cell r="C1456">
            <v>26</v>
          </cell>
          <cell r="D1456" t="str">
            <v>Непромышленные потребители НН</v>
          </cell>
          <cell r="E1456">
            <v>1006</v>
          </cell>
          <cell r="F1456">
            <v>0</v>
          </cell>
          <cell r="G1456">
            <v>0</v>
          </cell>
          <cell r="H1456">
            <v>0.5</v>
          </cell>
          <cell r="I1456">
            <v>0.5</v>
          </cell>
          <cell r="J1456">
            <v>0.5</v>
          </cell>
          <cell r="K1456">
            <v>0.5</v>
          </cell>
          <cell r="L1456">
            <v>0.5</v>
          </cell>
          <cell r="M1456">
            <v>0.5</v>
          </cell>
          <cell r="N1456">
            <v>0.5</v>
          </cell>
          <cell r="O1456">
            <v>0.5</v>
          </cell>
          <cell r="P1456">
            <v>0.5</v>
          </cell>
          <cell r="Q1456">
            <v>0.5</v>
          </cell>
          <cell r="R1456">
            <v>0.5</v>
          </cell>
          <cell r="S1456">
            <v>0.5</v>
          </cell>
          <cell r="T1456">
            <v>1.5</v>
          </cell>
          <cell r="U1456">
            <v>1.5</v>
          </cell>
          <cell r="V1456">
            <v>1.5</v>
          </cell>
          <cell r="W1456">
            <v>1.5</v>
          </cell>
          <cell r="X1456">
            <v>6</v>
          </cell>
        </row>
        <row r="1457">
          <cell r="B1457">
            <v>731</v>
          </cell>
          <cell r="C1457">
            <v>26</v>
          </cell>
          <cell r="D1457" t="str">
            <v>Непромышленные потребители НН</v>
          </cell>
          <cell r="E1457">
            <v>1006</v>
          </cell>
          <cell r="F1457">
            <v>0</v>
          </cell>
          <cell r="G1457">
            <v>0</v>
          </cell>
          <cell r="H1457">
            <v>0.5</v>
          </cell>
          <cell r="I1457">
            <v>0.5</v>
          </cell>
          <cell r="J1457">
            <v>0.5</v>
          </cell>
          <cell r="K1457">
            <v>0.5</v>
          </cell>
          <cell r="L1457">
            <v>0.5</v>
          </cell>
          <cell r="M1457">
            <v>0.5</v>
          </cell>
          <cell r="N1457">
            <v>0.5</v>
          </cell>
          <cell r="O1457">
            <v>0.5</v>
          </cell>
          <cell r="P1457">
            <v>0.5</v>
          </cell>
          <cell r="Q1457">
            <v>0.5</v>
          </cell>
          <cell r="R1457">
            <v>0.5</v>
          </cell>
          <cell r="S1457">
            <v>0.5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</row>
        <row r="1458">
          <cell r="B1458">
            <v>0</v>
          </cell>
          <cell r="C1458">
            <v>15</v>
          </cell>
          <cell r="D1458" t="str">
            <v>ИП Магасумова Л.А.</v>
          </cell>
          <cell r="E1458">
            <v>0</v>
          </cell>
          <cell r="F1458">
            <v>0</v>
          </cell>
          <cell r="G1458">
            <v>0</v>
          </cell>
          <cell r="H1458">
            <v>4.5999999999999996</v>
          </cell>
          <cell r="I1458">
            <v>4.5999999999999996</v>
          </cell>
          <cell r="J1458">
            <v>3.5</v>
          </cell>
          <cell r="K1458">
            <v>4.5999999999999996</v>
          </cell>
          <cell r="L1458">
            <v>4</v>
          </cell>
          <cell r="M1458">
            <v>4</v>
          </cell>
          <cell r="N1458">
            <v>3.5</v>
          </cell>
          <cell r="O1458">
            <v>3.5</v>
          </cell>
          <cell r="P1458">
            <v>3.5</v>
          </cell>
          <cell r="Q1458">
            <v>4</v>
          </cell>
          <cell r="R1458">
            <v>4.5999999999999996</v>
          </cell>
          <cell r="S1458">
            <v>4.5999999999999996</v>
          </cell>
          <cell r="T1458">
            <v>12.7</v>
          </cell>
          <cell r="U1458">
            <v>12.6</v>
          </cell>
          <cell r="V1458">
            <v>10.5</v>
          </cell>
          <cell r="W1458">
            <v>13.2</v>
          </cell>
          <cell r="X1458">
            <v>49</v>
          </cell>
        </row>
        <row r="1459">
          <cell r="B1459">
            <v>736</v>
          </cell>
          <cell r="C1459">
            <v>15</v>
          </cell>
          <cell r="D1459" t="str">
            <v>Пром. до 750 кВА   НН</v>
          </cell>
          <cell r="E1459">
            <v>0</v>
          </cell>
          <cell r="F1459">
            <v>0</v>
          </cell>
          <cell r="G1459">
            <v>0</v>
          </cell>
          <cell r="H1459">
            <v>4.5999999999999996</v>
          </cell>
          <cell r="I1459">
            <v>4.5999999999999996</v>
          </cell>
          <cell r="J1459">
            <v>3.5</v>
          </cell>
          <cell r="K1459">
            <v>4.5999999999999996</v>
          </cell>
          <cell r="L1459">
            <v>4</v>
          </cell>
          <cell r="M1459">
            <v>4</v>
          </cell>
          <cell r="N1459">
            <v>3.5</v>
          </cell>
          <cell r="O1459">
            <v>3.5</v>
          </cell>
          <cell r="P1459">
            <v>3.5</v>
          </cell>
          <cell r="Q1459">
            <v>4</v>
          </cell>
          <cell r="R1459">
            <v>4.5999999999999996</v>
          </cell>
          <cell r="S1459">
            <v>4.5999999999999996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</row>
        <row r="1460">
          <cell r="B1460">
            <v>732</v>
          </cell>
          <cell r="C1460">
            <v>15</v>
          </cell>
          <cell r="D1460" t="str">
            <v>Пром. до 750 кВА   НН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</row>
        <row r="1461">
          <cell r="B1461">
            <v>0</v>
          </cell>
          <cell r="C1461">
            <v>23</v>
          </cell>
          <cell r="D1461" t="str">
            <v>ИП Чуракова Г.Г.</v>
          </cell>
          <cell r="E1461">
            <v>1006</v>
          </cell>
          <cell r="F1461">
            <v>0</v>
          </cell>
          <cell r="G1461">
            <v>0</v>
          </cell>
          <cell r="H1461">
            <v>0.36</v>
          </cell>
          <cell r="I1461">
            <v>0.36</v>
          </cell>
          <cell r="J1461">
            <v>0.36</v>
          </cell>
          <cell r="K1461">
            <v>0.36</v>
          </cell>
          <cell r="L1461">
            <v>0.36</v>
          </cell>
          <cell r="M1461">
            <v>0.36</v>
          </cell>
          <cell r="N1461">
            <v>0.36</v>
          </cell>
          <cell r="O1461">
            <v>0.36</v>
          </cell>
          <cell r="P1461">
            <v>0.36</v>
          </cell>
          <cell r="Q1461">
            <v>0.36</v>
          </cell>
          <cell r="R1461">
            <v>0.36</v>
          </cell>
          <cell r="S1461">
            <v>0.36</v>
          </cell>
          <cell r="T1461">
            <v>1.08</v>
          </cell>
          <cell r="U1461">
            <v>1.08</v>
          </cell>
          <cell r="V1461">
            <v>1.08</v>
          </cell>
          <cell r="W1461">
            <v>1.08</v>
          </cell>
          <cell r="X1461">
            <v>4.3199999999999994</v>
          </cell>
        </row>
        <row r="1462">
          <cell r="B1462">
            <v>737</v>
          </cell>
          <cell r="C1462">
            <v>15</v>
          </cell>
          <cell r="D1462" t="str">
            <v>Пром. до 750 кВА   НН</v>
          </cell>
          <cell r="E1462">
            <v>0</v>
          </cell>
          <cell r="F1462">
            <v>0</v>
          </cell>
          <cell r="G1462">
            <v>0</v>
          </cell>
          <cell r="H1462">
            <v>0.36</v>
          </cell>
          <cell r="I1462">
            <v>0.36</v>
          </cell>
          <cell r="J1462">
            <v>0.36</v>
          </cell>
          <cell r="K1462">
            <v>0.36</v>
          </cell>
          <cell r="L1462">
            <v>0.36</v>
          </cell>
          <cell r="M1462">
            <v>0.36</v>
          </cell>
          <cell r="N1462">
            <v>0.36</v>
          </cell>
          <cell r="O1462">
            <v>0.36</v>
          </cell>
          <cell r="P1462">
            <v>0.36</v>
          </cell>
          <cell r="Q1462">
            <v>0.36</v>
          </cell>
          <cell r="R1462">
            <v>0.36</v>
          </cell>
          <cell r="S1462">
            <v>0.36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</row>
        <row r="1463">
          <cell r="B1463">
            <v>730</v>
          </cell>
          <cell r="C1463">
            <v>15</v>
          </cell>
          <cell r="D1463" t="str">
            <v>Пром. до 750 кВА   НН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</row>
        <row r="1464">
          <cell r="B1464">
            <v>0</v>
          </cell>
          <cell r="C1464">
            <v>26</v>
          </cell>
          <cell r="D1464" t="str">
            <v>ИП Бахрамов А.М.</v>
          </cell>
          <cell r="E1464">
            <v>1006</v>
          </cell>
          <cell r="F1464">
            <v>0</v>
          </cell>
          <cell r="G1464">
            <v>0</v>
          </cell>
          <cell r="H1464">
            <v>1.7</v>
          </cell>
          <cell r="I1464">
            <v>1.7</v>
          </cell>
          <cell r="J1464">
            <v>1.2</v>
          </cell>
          <cell r="K1464">
            <v>1.65</v>
          </cell>
          <cell r="L1464">
            <v>1.75</v>
          </cell>
          <cell r="M1464">
            <v>1.7</v>
          </cell>
          <cell r="N1464">
            <v>1.83</v>
          </cell>
          <cell r="O1464">
            <v>1.9</v>
          </cell>
          <cell r="P1464">
            <v>1.8</v>
          </cell>
          <cell r="Q1464">
            <v>1.8</v>
          </cell>
          <cell r="R1464">
            <v>1.8</v>
          </cell>
          <cell r="S1464">
            <v>1.8</v>
          </cell>
          <cell r="T1464">
            <v>4.5999999999999996</v>
          </cell>
          <cell r="U1464">
            <v>5.0999999999999996</v>
          </cell>
          <cell r="V1464">
            <v>5.53</v>
          </cell>
          <cell r="W1464">
            <v>5.4</v>
          </cell>
          <cell r="X1464">
            <v>20.630000000000003</v>
          </cell>
        </row>
        <row r="1465">
          <cell r="B1465">
            <v>738</v>
          </cell>
          <cell r="C1465">
            <v>15</v>
          </cell>
          <cell r="D1465" t="str">
            <v>Пром. до 750 кВА   НН</v>
          </cell>
          <cell r="E1465">
            <v>0</v>
          </cell>
          <cell r="F1465">
            <v>0</v>
          </cell>
          <cell r="G1465">
            <v>0</v>
          </cell>
          <cell r="H1465">
            <v>1.7</v>
          </cell>
          <cell r="I1465">
            <v>1.7</v>
          </cell>
          <cell r="J1465">
            <v>1.2</v>
          </cell>
          <cell r="K1465">
            <v>1.65</v>
          </cell>
          <cell r="L1465">
            <v>1.75</v>
          </cell>
          <cell r="M1465">
            <v>1.7</v>
          </cell>
          <cell r="N1465">
            <v>1.83</v>
          </cell>
          <cell r="O1465">
            <v>1.9</v>
          </cell>
          <cell r="P1465">
            <v>1.8</v>
          </cell>
          <cell r="Q1465">
            <v>1.8</v>
          </cell>
          <cell r="R1465">
            <v>1.8</v>
          </cell>
          <cell r="S1465">
            <v>1.8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</row>
        <row r="1466">
          <cell r="B1466">
            <v>731</v>
          </cell>
          <cell r="C1466">
            <v>15</v>
          </cell>
          <cell r="D1466" t="str">
            <v>Пром. до 750 кВА   НН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</row>
        <row r="1467">
          <cell r="B1467">
            <v>0</v>
          </cell>
          <cell r="C1467">
            <v>26</v>
          </cell>
          <cell r="D1467" t="str">
            <v>ИП Магеррамова М.М.</v>
          </cell>
          <cell r="E1467">
            <v>1006</v>
          </cell>
          <cell r="F1467">
            <v>0</v>
          </cell>
          <cell r="G1467">
            <v>0</v>
          </cell>
          <cell r="H1467">
            <v>1.1499999999999999</v>
          </cell>
          <cell r="I1467">
            <v>1.07</v>
          </cell>
          <cell r="J1467">
            <v>1.02</v>
          </cell>
          <cell r="K1467">
            <v>1.1000000000000001</v>
          </cell>
          <cell r="L1467">
            <v>0.81</v>
          </cell>
          <cell r="M1467">
            <v>1.35</v>
          </cell>
          <cell r="N1467">
            <v>1.24</v>
          </cell>
          <cell r="O1467">
            <v>1.1000000000000001</v>
          </cell>
          <cell r="P1467">
            <v>1.26</v>
          </cell>
          <cell r="Q1467">
            <v>1.26</v>
          </cell>
          <cell r="R1467">
            <v>1.26</v>
          </cell>
          <cell r="S1467">
            <v>1.26</v>
          </cell>
          <cell r="T1467">
            <v>3.2399999999999998</v>
          </cell>
          <cell r="U1467">
            <v>3.2600000000000002</v>
          </cell>
          <cell r="V1467">
            <v>3.5999999999999996</v>
          </cell>
          <cell r="W1467">
            <v>3.7800000000000002</v>
          </cell>
          <cell r="X1467">
            <v>13.879999999999999</v>
          </cell>
        </row>
        <row r="1468">
          <cell r="B1468">
            <v>739</v>
          </cell>
          <cell r="C1468">
            <v>26</v>
          </cell>
          <cell r="D1468" t="str">
            <v>Непромышленные потребители НН</v>
          </cell>
          <cell r="E1468">
            <v>1006</v>
          </cell>
          <cell r="F1468">
            <v>0</v>
          </cell>
          <cell r="G1468">
            <v>0</v>
          </cell>
          <cell r="H1468">
            <v>0.7</v>
          </cell>
          <cell r="I1468">
            <v>0.65</v>
          </cell>
          <cell r="J1468">
            <v>0.6</v>
          </cell>
          <cell r="K1468">
            <v>0.7</v>
          </cell>
          <cell r="L1468">
            <v>0.46</v>
          </cell>
          <cell r="M1468">
            <v>0.95</v>
          </cell>
          <cell r="N1468">
            <v>0.8</v>
          </cell>
          <cell r="O1468">
            <v>0.7</v>
          </cell>
          <cell r="P1468">
            <v>0.8</v>
          </cell>
          <cell r="Q1468">
            <v>0.8</v>
          </cell>
          <cell r="R1468">
            <v>0.8</v>
          </cell>
          <cell r="S1468">
            <v>0.8</v>
          </cell>
          <cell r="T1468">
            <v>1.9500000000000002</v>
          </cell>
          <cell r="U1468">
            <v>2.11</v>
          </cell>
          <cell r="V1468">
            <v>2.2999999999999998</v>
          </cell>
          <cell r="W1468">
            <v>2.4000000000000004</v>
          </cell>
          <cell r="X1468">
            <v>8.76</v>
          </cell>
        </row>
        <row r="1469">
          <cell r="B1469">
            <v>732</v>
          </cell>
          <cell r="C1469">
            <v>26</v>
          </cell>
          <cell r="D1469" t="str">
            <v>Непромышленные потребители НН</v>
          </cell>
          <cell r="E1469">
            <v>1006</v>
          </cell>
          <cell r="F1469">
            <v>0</v>
          </cell>
          <cell r="G1469">
            <v>0</v>
          </cell>
          <cell r="H1469">
            <v>0.7</v>
          </cell>
          <cell r="I1469">
            <v>0.65</v>
          </cell>
          <cell r="J1469">
            <v>0.6</v>
          </cell>
          <cell r="K1469">
            <v>0.7</v>
          </cell>
          <cell r="L1469">
            <v>0.46</v>
          </cell>
          <cell r="M1469">
            <v>0.95</v>
          </cell>
          <cell r="N1469">
            <v>0.8</v>
          </cell>
          <cell r="O1469">
            <v>0.7</v>
          </cell>
          <cell r="P1469">
            <v>0.8</v>
          </cell>
          <cell r="Q1469">
            <v>0.8</v>
          </cell>
          <cell r="R1469">
            <v>0.8</v>
          </cell>
          <cell r="S1469">
            <v>0.8</v>
          </cell>
          <cell r="T1469">
            <v>1.9500000000000002</v>
          </cell>
          <cell r="U1469">
            <v>2.11</v>
          </cell>
          <cell r="V1469">
            <v>2.2999999999999998</v>
          </cell>
          <cell r="W1469">
            <v>2.4000000000000004</v>
          </cell>
          <cell r="X1469">
            <v>8.76</v>
          </cell>
        </row>
        <row r="1470">
          <cell r="B1470">
            <v>0</v>
          </cell>
          <cell r="C1470">
            <v>27</v>
          </cell>
          <cell r="D1470" t="str">
            <v>ИП Чунихина С.В.</v>
          </cell>
          <cell r="E1470">
            <v>1006</v>
          </cell>
          <cell r="F1470">
            <v>1017</v>
          </cell>
          <cell r="G1470">
            <v>0</v>
          </cell>
          <cell r="H1470">
            <v>8.4</v>
          </cell>
          <cell r="I1470">
            <v>5.4</v>
          </cell>
          <cell r="J1470">
            <v>6.1000000000000005</v>
          </cell>
          <cell r="K1470">
            <v>6.8000000000000007</v>
          </cell>
          <cell r="L1470">
            <v>7.7</v>
          </cell>
          <cell r="M1470">
            <v>9.76</v>
          </cell>
          <cell r="N1470">
            <v>9.1</v>
          </cell>
          <cell r="O1470">
            <v>8.26</v>
          </cell>
          <cell r="P1470">
            <v>8.24</v>
          </cell>
          <cell r="Q1470">
            <v>8.3000000000000007</v>
          </cell>
          <cell r="R1470">
            <v>8.4</v>
          </cell>
          <cell r="S1470">
            <v>8.4</v>
          </cell>
          <cell r="T1470">
            <v>19.900000000000002</v>
          </cell>
          <cell r="U1470">
            <v>24.259999999999998</v>
          </cell>
          <cell r="V1470">
            <v>25.6</v>
          </cell>
          <cell r="W1470">
            <v>25.1</v>
          </cell>
          <cell r="X1470">
            <v>94.860000000000014</v>
          </cell>
        </row>
        <row r="1471">
          <cell r="B1471">
            <v>740</v>
          </cell>
          <cell r="C1471">
            <v>23</v>
          </cell>
          <cell r="D1471" t="str">
            <v>Непромышленные потребители СН2</v>
          </cell>
          <cell r="E1471">
            <v>1006</v>
          </cell>
          <cell r="F1471">
            <v>0</v>
          </cell>
          <cell r="G1471">
            <v>0</v>
          </cell>
          <cell r="H1471">
            <v>8</v>
          </cell>
          <cell r="I1471">
            <v>5</v>
          </cell>
          <cell r="J1471">
            <v>5.7</v>
          </cell>
          <cell r="K1471">
            <v>6.4</v>
          </cell>
          <cell r="L1471">
            <v>7.5</v>
          </cell>
          <cell r="M1471">
            <v>9.6</v>
          </cell>
          <cell r="N1471">
            <v>9</v>
          </cell>
          <cell r="O1471">
            <v>8</v>
          </cell>
          <cell r="P1471">
            <v>8</v>
          </cell>
          <cell r="Q1471">
            <v>8</v>
          </cell>
          <cell r="R1471">
            <v>8</v>
          </cell>
          <cell r="S1471">
            <v>8</v>
          </cell>
          <cell r="T1471">
            <v>18.7</v>
          </cell>
          <cell r="U1471">
            <v>23.5</v>
          </cell>
          <cell r="V1471">
            <v>25</v>
          </cell>
          <cell r="W1471">
            <v>24</v>
          </cell>
          <cell r="X1471">
            <v>91.2</v>
          </cell>
        </row>
        <row r="1472">
          <cell r="C1472">
            <v>23</v>
          </cell>
          <cell r="D1472" t="str">
            <v>Непромышленные потребители СН2</v>
          </cell>
          <cell r="E1472">
            <v>1006</v>
          </cell>
          <cell r="F1472">
            <v>0</v>
          </cell>
          <cell r="G1472">
            <v>0</v>
          </cell>
          <cell r="H1472">
            <v>8</v>
          </cell>
          <cell r="I1472">
            <v>5</v>
          </cell>
          <cell r="J1472">
            <v>5.7</v>
          </cell>
          <cell r="K1472">
            <v>6.4</v>
          </cell>
          <cell r="L1472">
            <v>7.5</v>
          </cell>
          <cell r="M1472">
            <v>9.6</v>
          </cell>
          <cell r="N1472">
            <v>9</v>
          </cell>
          <cell r="O1472">
            <v>8</v>
          </cell>
          <cell r="P1472">
            <v>8</v>
          </cell>
          <cell r="Q1472">
            <v>8</v>
          </cell>
          <cell r="R1472">
            <v>8</v>
          </cell>
          <cell r="S1472">
            <v>8</v>
          </cell>
          <cell r="T1472">
            <v>18.7</v>
          </cell>
          <cell r="U1472">
            <v>23.5</v>
          </cell>
          <cell r="V1472">
            <v>25</v>
          </cell>
          <cell r="W1472">
            <v>24</v>
          </cell>
          <cell r="X1472">
            <v>91.2</v>
          </cell>
        </row>
        <row r="1473">
          <cell r="B1473">
            <v>0</v>
          </cell>
          <cell r="C1473">
            <v>26</v>
          </cell>
          <cell r="D1473" t="str">
            <v>ИП Гасанов М.Д.</v>
          </cell>
          <cell r="E1473">
            <v>1006</v>
          </cell>
          <cell r="F1473">
            <v>0</v>
          </cell>
          <cell r="G1473">
            <v>0</v>
          </cell>
          <cell r="H1473">
            <v>3.5</v>
          </cell>
          <cell r="I1473">
            <v>3.5</v>
          </cell>
          <cell r="J1473">
            <v>2</v>
          </cell>
          <cell r="K1473">
            <v>2</v>
          </cell>
          <cell r="L1473">
            <v>1.5</v>
          </cell>
          <cell r="M1473">
            <v>1.5</v>
          </cell>
          <cell r="N1473">
            <v>2.5</v>
          </cell>
          <cell r="O1473">
            <v>2.5</v>
          </cell>
          <cell r="P1473">
            <v>2.5</v>
          </cell>
          <cell r="Q1473">
            <v>3</v>
          </cell>
          <cell r="R1473">
            <v>3.5</v>
          </cell>
          <cell r="S1473">
            <v>3.5</v>
          </cell>
          <cell r="T1473">
            <v>9</v>
          </cell>
          <cell r="U1473">
            <v>5</v>
          </cell>
          <cell r="V1473">
            <v>7.5</v>
          </cell>
          <cell r="W1473">
            <v>10</v>
          </cell>
          <cell r="X1473">
            <v>31.5</v>
          </cell>
        </row>
        <row r="1474">
          <cell r="B1474">
            <v>741</v>
          </cell>
          <cell r="C1474">
            <v>12</v>
          </cell>
          <cell r="D1474" t="str">
            <v>Пром. до 750 кВА   СН2</v>
          </cell>
          <cell r="E1474">
            <v>1006</v>
          </cell>
          <cell r="F1474">
            <v>0</v>
          </cell>
          <cell r="G1474">
            <v>0</v>
          </cell>
          <cell r="H1474">
            <v>3.5</v>
          </cell>
          <cell r="I1474">
            <v>3.5</v>
          </cell>
          <cell r="J1474">
            <v>2</v>
          </cell>
          <cell r="K1474">
            <v>2</v>
          </cell>
          <cell r="L1474">
            <v>1.5</v>
          </cell>
          <cell r="M1474">
            <v>1.5</v>
          </cell>
          <cell r="N1474">
            <v>2.5</v>
          </cell>
          <cell r="O1474">
            <v>2.5</v>
          </cell>
          <cell r="P1474">
            <v>2.5</v>
          </cell>
          <cell r="Q1474">
            <v>3</v>
          </cell>
          <cell r="R1474">
            <v>3.5</v>
          </cell>
          <cell r="S1474">
            <v>3.5</v>
          </cell>
          <cell r="T1474">
            <v>9</v>
          </cell>
          <cell r="U1474">
            <v>5</v>
          </cell>
          <cell r="V1474">
            <v>7.5</v>
          </cell>
          <cell r="W1474">
            <v>10</v>
          </cell>
          <cell r="X1474">
            <v>31.5</v>
          </cell>
        </row>
        <row r="1475">
          <cell r="C1475">
            <v>12</v>
          </cell>
          <cell r="D1475" t="str">
            <v>Пром. до 750 кВА   СН2</v>
          </cell>
          <cell r="E1475">
            <v>1006</v>
          </cell>
          <cell r="F1475">
            <v>0</v>
          </cell>
          <cell r="G1475">
            <v>0</v>
          </cell>
          <cell r="H1475">
            <v>3.5</v>
          </cell>
          <cell r="I1475">
            <v>3.5</v>
          </cell>
          <cell r="J1475">
            <v>2</v>
          </cell>
          <cell r="K1475">
            <v>2</v>
          </cell>
          <cell r="L1475">
            <v>1.5</v>
          </cell>
          <cell r="M1475">
            <v>1.5</v>
          </cell>
          <cell r="N1475">
            <v>2.5</v>
          </cell>
          <cell r="O1475">
            <v>2.5</v>
          </cell>
          <cell r="P1475">
            <v>2.5</v>
          </cell>
          <cell r="Q1475">
            <v>3</v>
          </cell>
          <cell r="R1475">
            <v>3.5</v>
          </cell>
          <cell r="S1475">
            <v>3.5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</row>
        <row r="1476">
          <cell r="B1476">
            <v>0</v>
          </cell>
          <cell r="C1476">
            <v>26</v>
          </cell>
          <cell r="D1476" t="str">
            <v>ИП Сулейманов Р.С.</v>
          </cell>
          <cell r="E1476">
            <v>0</v>
          </cell>
          <cell r="F1476">
            <v>0</v>
          </cell>
          <cell r="G1476">
            <v>0</v>
          </cell>
          <cell r="H1476">
            <v>1</v>
          </cell>
          <cell r="I1476">
            <v>1</v>
          </cell>
          <cell r="J1476">
            <v>0.8</v>
          </cell>
          <cell r="K1476">
            <v>1</v>
          </cell>
          <cell r="L1476">
            <v>0.55000000000000004</v>
          </cell>
          <cell r="M1476">
            <v>0.3</v>
          </cell>
          <cell r="N1476">
            <v>0.25</v>
          </cell>
          <cell r="O1476">
            <v>0.25</v>
          </cell>
          <cell r="P1476">
            <v>0.25</v>
          </cell>
          <cell r="Q1476">
            <v>0.3</v>
          </cell>
          <cell r="R1476">
            <v>1</v>
          </cell>
          <cell r="S1476">
            <v>1</v>
          </cell>
          <cell r="T1476">
            <v>2.8</v>
          </cell>
          <cell r="U1476">
            <v>1.85</v>
          </cell>
          <cell r="V1476">
            <v>0.75</v>
          </cell>
          <cell r="W1476">
            <v>2.2999999999999998</v>
          </cell>
          <cell r="X1476">
            <v>7.6999999999999993</v>
          </cell>
        </row>
        <row r="1477">
          <cell r="B1477">
            <v>742</v>
          </cell>
          <cell r="C1477">
            <v>15</v>
          </cell>
          <cell r="D1477" t="str">
            <v>Пром. до 750 кВА   НН</v>
          </cell>
          <cell r="E1477">
            <v>1006</v>
          </cell>
          <cell r="F1477">
            <v>0</v>
          </cell>
          <cell r="G1477">
            <v>0</v>
          </cell>
          <cell r="H1477">
            <v>1</v>
          </cell>
          <cell r="I1477">
            <v>1</v>
          </cell>
          <cell r="J1477">
            <v>0.8</v>
          </cell>
          <cell r="K1477">
            <v>1</v>
          </cell>
          <cell r="L1477">
            <v>0.55000000000000004</v>
          </cell>
          <cell r="M1477">
            <v>0.3</v>
          </cell>
          <cell r="N1477">
            <v>0.25</v>
          </cell>
          <cell r="O1477">
            <v>0.25</v>
          </cell>
          <cell r="P1477">
            <v>0.25</v>
          </cell>
          <cell r="Q1477">
            <v>0.3</v>
          </cell>
          <cell r="R1477">
            <v>1</v>
          </cell>
          <cell r="S1477">
            <v>1</v>
          </cell>
          <cell r="T1477">
            <v>2.8</v>
          </cell>
          <cell r="U1477">
            <v>1.85</v>
          </cell>
          <cell r="V1477">
            <v>0.75</v>
          </cell>
          <cell r="W1477">
            <v>2.2999999999999998</v>
          </cell>
          <cell r="X1477">
            <v>7.6999999999999993</v>
          </cell>
        </row>
        <row r="1478">
          <cell r="C1478">
            <v>15</v>
          </cell>
          <cell r="D1478" t="str">
            <v>Пром. до 750 кВА   НН</v>
          </cell>
          <cell r="E1478">
            <v>1006</v>
          </cell>
          <cell r="F1478">
            <v>0</v>
          </cell>
          <cell r="G1478">
            <v>0</v>
          </cell>
          <cell r="H1478">
            <v>1</v>
          </cell>
          <cell r="I1478">
            <v>1</v>
          </cell>
          <cell r="J1478">
            <v>0.8</v>
          </cell>
          <cell r="K1478">
            <v>1</v>
          </cell>
          <cell r="L1478">
            <v>0.55000000000000004</v>
          </cell>
          <cell r="M1478">
            <v>0.3</v>
          </cell>
          <cell r="N1478">
            <v>0.25</v>
          </cell>
          <cell r="O1478">
            <v>0.25</v>
          </cell>
          <cell r="P1478">
            <v>0.25</v>
          </cell>
          <cell r="Q1478">
            <v>0.3</v>
          </cell>
          <cell r="R1478">
            <v>1</v>
          </cell>
          <cell r="S1478">
            <v>1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</row>
        <row r="1479">
          <cell r="B1479">
            <v>0</v>
          </cell>
          <cell r="C1479">
            <v>26</v>
          </cell>
          <cell r="D1479" t="str">
            <v>ИП Буренин А.В. "Визит и К"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</row>
        <row r="1480">
          <cell r="B1480">
            <v>743</v>
          </cell>
          <cell r="C1480">
            <v>15</v>
          </cell>
          <cell r="D1480" t="str">
            <v>Пром. до 750 кВА   НН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</row>
        <row r="1481">
          <cell r="C1481">
            <v>15</v>
          </cell>
          <cell r="D1481" t="str">
            <v>Пром. до 750 кВА   НН</v>
          </cell>
          <cell r="E1481">
            <v>0</v>
          </cell>
          <cell r="F1481">
            <v>0</v>
          </cell>
          <cell r="G1481">
            <v>0</v>
          </cell>
          <cell r="H1481">
            <v>0.6</v>
          </cell>
          <cell r="I1481">
            <v>0.6</v>
          </cell>
          <cell r="J1481">
            <v>0.4</v>
          </cell>
          <cell r="K1481">
            <v>0.4</v>
          </cell>
          <cell r="L1481">
            <v>0.3</v>
          </cell>
          <cell r="M1481">
            <v>0.4</v>
          </cell>
          <cell r="N1481">
            <v>0.4</v>
          </cell>
          <cell r="O1481">
            <v>0.6</v>
          </cell>
          <cell r="P1481">
            <v>0.6</v>
          </cell>
          <cell r="Q1481">
            <v>0.6</v>
          </cell>
          <cell r="R1481">
            <v>0.6</v>
          </cell>
          <cell r="S1481">
            <v>0.6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</row>
        <row r="1482">
          <cell r="B1482">
            <v>0</v>
          </cell>
          <cell r="C1482">
            <v>26</v>
          </cell>
          <cell r="D1482" t="str">
            <v>ИП Мулихов Е.Л.</v>
          </cell>
          <cell r="E1482">
            <v>0</v>
          </cell>
          <cell r="F1482">
            <v>0</v>
          </cell>
          <cell r="G1482">
            <v>0</v>
          </cell>
          <cell r="H1482">
            <v>0.6</v>
          </cell>
          <cell r="I1482">
            <v>0.6</v>
          </cell>
          <cell r="J1482">
            <v>0.4</v>
          </cell>
          <cell r="K1482">
            <v>0.4</v>
          </cell>
          <cell r="L1482">
            <v>0.3</v>
          </cell>
          <cell r="M1482">
            <v>0.4</v>
          </cell>
          <cell r="N1482">
            <v>0.4</v>
          </cell>
          <cell r="O1482">
            <v>0.6</v>
          </cell>
          <cell r="P1482">
            <v>0.6</v>
          </cell>
          <cell r="Q1482">
            <v>0.6</v>
          </cell>
          <cell r="R1482">
            <v>0.6</v>
          </cell>
          <cell r="S1482">
            <v>0.6</v>
          </cell>
          <cell r="T1482">
            <v>1.6</v>
          </cell>
          <cell r="U1482">
            <v>1.1000000000000001</v>
          </cell>
          <cell r="V1482">
            <v>1.6</v>
          </cell>
          <cell r="W1482">
            <v>1.7999999999999998</v>
          </cell>
          <cell r="X1482">
            <v>6.0999999999999988</v>
          </cell>
        </row>
        <row r="1483">
          <cell r="B1483">
            <v>744</v>
          </cell>
          <cell r="C1483">
            <v>23</v>
          </cell>
          <cell r="D1483" t="str">
            <v>Непромышленные потребители СН2</v>
          </cell>
          <cell r="E1483">
            <v>1006</v>
          </cell>
          <cell r="F1483">
            <v>0</v>
          </cell>
          <cell r="G1483">
            <v>0</v>
          </cell>
          <cell r="H1483">
            <v>0.6</v>
          </cell>
          <cell r="I1483">
            <v>0.6</v>
          </cell>
          <cell r="J1483">
            <v>0.4</v>
          </cell>
          <cell r="K1483">
            <v>0.4</v>
          </cell>
          <cell r="L1483">
            <v>0.3</v>
          </cell>
          <cell r="M1483">
            <v>0.4</v>
          </cell>
          <cell r="N1483">
            <v>0.4</v>
          </cell>
          <cell r="O1483">
            <v>0.6</v>
          </cell>
          <cell r="P1483">
            <v>0.6</v>
          </cell>
          <cell r="Q1483">
            <v>0.6</v>
          </cell>
          <cell r="R1483">
            <v>0.6</v>
          </cell>
          <cell r="S1483">
            <v>0.6</v>
          </cell>
          <cell r="T1483">
            <v>1.6</v>
          </cell>
          <cell r="U1483">
            <v>1.1000000000000001</v>
          </cell>
          <cell r="V1483">
            <v>1.6</v>
          </cell>
          <cell r="W1483">
            <v>1.7999999999999998</v>
          </cell>
          <cell r="X1483">
            <v>6.0999999999999988</v>
          </cell>
        </row>
        <row r="1484">
          <cell r="C1484">
            <v>23</v>
          </cell>
          <cell r="D1484" t="str">
            <v>Непромышленные потребители СН2</v>
          </cell>
          <cell r="E1484">
            <v>1006</v>
          </cell>
          <cell r="F1484">
            <v>0</v>
          </cell>
          <cell r="G1484">
            <v>0</v>
          </cell>
          <cell r="H1484">
            <v>0.6</v>
          </cell>
          <cell r="I1484">
            <v>0.6</v>
          </cell>
          <cell r="J1484">
            <v>0.4</v>
          </cell>
          <cell r="K1484">
            <v>0.4</v>
          </cell>
          <cell r="L1484">
            <v>0.3</v>
          </cell>
          <cell r="M1484">
            <v>0.4</v>
          </cell>
          <cell r="N1484">
            <v>0.4</v>
          </cell>
          <cell r="O1484">
            <v>0.6</v>
          </cell>
          <cell r="P1484">
            <v>0.6</v>
          </cell>
          <cell r="Q1484">
            <v>0.6</v>
          </cell>
          <cell r="R1484">
            <v>0.6</v>
          </cell>
          <cell r="S1484">
            <v>0.6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</row>
        <row r="1485">
          <cell r="B1485">
            <v>0</v>
          </cell>
          <cell r="C1485">
            <v>26</v>
          </cell>
          <cell r="D1485" t="str">
            <v>ИП Силарин А.Е.</v>
          </cell>
          <cell r="E1485">
            <v>0</v>
          </cell>
          <cell r="F1485">
            <v>0</v>
          </cell>
          <cell r="G1485">
            <v>0</v>
          </cell>
          <cell r="H1485">
            <v>4</v>
          </cell>
          <cell r="I1485">
            <v>4</v>
          </cell>
          <cell r="J1485">
            <v>0.65</v>
          </cell>
          <cell r="K1485">
            <v>0.85</v>
          </cell>
          <cell r="L1485">
            <v>0.55000000000000004</v>
          </cell>
          <cell r="M1485">
            <v>0.45</v>
          </cell>
          <cell r="N1485">
            <v>3.8</v>
          </cell>
          <cell r="O1485">
            <v>3.8</v>
          </cell>
          <cell r="P1485">
            <v>3.8</v>
          </cell>
          <cell r="Q1485">
            <v>4</v>
          </cell>
          <cell r="R1485">
            <v>4</v>
          </cell>
          <cell r="S1485">
            <v>4</v>
          </cell>
          <cell r="T1485">
            <v>8.65</v>
          </cell>
          <cell r="U1485">
            <v>1.8499999999999999</v>
          </cell>
          <cell r="V1485">
            <v>11.399999999999999</v>
          </cell>
          <cell r="W1485">
            <v>12</v>
          </cell>
          <cell r="X1485">
            <v>33.900000000000006</v>
          </cell>
        </row>
        <row r="1486">
          <cell r="B1486">
            <v>745</v>
          </cell>
          <cell r="C1486">
            <v>15</v>
          </cell>
          <cell r="D1486" t="str">
            <v>Пром. до 750 кВА   НН</v>
          </cell>
          <cell r="E1486">
            <v>0</v>
          </cell>
          <cell r="F1486">
            <v>0</v>
          </cell>
          <cell r="G1486">
            <v>0</v>
          </cell>
          <cell r="H1486">
            <v>4</v>
          </cell>
          <cell r="I1486">
            <v>4</v>
          </cell>
          <cell r="J1486">
            <v>0.65</v>
          </cell>
          <cell r="K1486">
            <v>0.85</v>
          </cell>
          <cell r="L1486">
            <v>0.55000000000000004</v>
          </cell>
          <cell r="M1486">
            <v>0.45</v>
          </cell>
          <cell r="N1486">
            <v>3.8</v>
          </cell>
          <cell r="O1486">
            <v>3.8</v>
          </cell>
          <cell r="P1486">
            <v>3.8</v>
          </cell>
          <cell r="Q1486">
            <v>4</v>
          </cell>
          <cell r="R1486">
            <v>4</v>
          </cell>
          <cell r="S1486">
            <v>4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</row>
        <row r="1487">
          <cell r="C1487">
            <v>15</v>
          </cell>
          <cell r="D1487" t="str">
            <v>Пром. до 750 кВА   НН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</row>
        <row r="1488">
          <cell r="B1488">
            <v>0</v>
          </cell>
          <cell r="C1488">
            <v>26</v>
          </cell>
          <cell r="D1488" t="str">
            <v>ИП Мацкул Т.Ф.</v>
          </cell>
          <cell r="E1488">
            <v>1006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</row>
        <row r="1489">
          <cell r="B1489">
            <v>746</v>
          </cell>
          <cell r="C1489">
            <v>15</v>
          </cell>
          <cell r="D1489" t="str">
            <v>Пром. до 750 кВА   НН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</row>
        <row r="1490">
          <cell r="C1490">
            <v>15</v>
          </cell>
          <cell r="D1490" t="str">
            <v>Пром. до 750 кВА   НН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</row>
        <row r="1491">
          <cell r="B1491">
            <v>0</v>
          </cell>
          <cell r="C1491">
            <v>26</v>
          </cell>
          <cell r="D1491" t="str">
            <v>ИП Ахмедов Э.Д.</v>
          </cell>
          <cell r="E1491">
            <v>0</v>
          </cell>
          <cell r="F1491">
            <v>0</v>
          </cell>
          <cell r="G1491">
            <v>0</v>
          </cell>
          <cell r="H1491">
            <v>0.49</v>
          </cell>
          <cell r="I1491">
            <v>0.45</v>
          </cell>
          <cell r="J1491">
            <v>0.46</v>
          </cell>
          <cell r="K1491">
            <v>0.43</v>
          </cell>
          <cell r="L1491">
            <v>0.41</v>
          </cell>
          <cell r="M1491">
            <v>0.31</v>
          </cell>
          <cell r="N1491">
            <v>0.31</v>
          </cell>
          <cell r="O1491">
            <v>0.36</v>
          </cell>
          <cell r="P1491">
            <v>0.39</v>
          </cell>
          <cell r="Q1491">
            <v>0.42</v>
          </cell>
          <cell r="R1491">
            <v>0.48</v>
          </cell>
          <cell r="S1491">
            <v>0.5</v>
          </cell>
          <cell r="T1491">
            <v>1.4</v>
          </cell>
          <cell r="U1491">
            <v>1.1499999999999999</v>
          </cell>
          <cell r="V1491">
            <v>1.06</v>
          </cell>
          <cell r="W1491">
            <v>1.4</v>
          </cell>
          <cell r="X1491">
            <v>5.01</v>
          </cell>
        </row>
        <row r="1492">
          <cell r="B1492">
            <v>747</v>
          </cell>
          <cell r="C1492">
            <v>15</v>
          </cell>
          <cell r="D1492" t="str">
            <v>Пром. до 750 кВА   НН</v>
          </cell>
          <cell r="E1492">
            <v>0</v>
          </cell>
          <cell r="F1492">
            <v>0</v>
          </cell>
          <cell r="G1492">
            <v>0</v>
          </cell>
          <cell r="H1492">
            <v>0.49</v>
          </cell>
          <cell r="I1492">
            <v>0.45</v>
          </cell>
          <cell r="J1492">
            <v>0.46</v>
          </cell>
          <cell r="K1492">
            <v>0.43</v>
          </cell>
          <cell r="L1492">
            <v>0.41</v>
          </cell>
          <cell r="M1492">
            <v>0.31</v>
          </cell>
          <cell r="N1492">
            <v>0.31</v>
          </cell>
          <cell r="O1492">
            <v>0.36</v>
          </cell>
          <cell r="P1492">
            <v>0.39</v>
          </cell>
          <cell r="Q1492">
            <v>0.42</v>
          </cell>
          <cell r="R1492">
            <v>0.48</v>
          </cell>
          <cell r="S1492">
            <v>0.5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</row>
        <row r="1493">
          <cell r="C1493">
            <v>15</v>
          </cell>
          <cell r="D1493" t="str">
            <v>Пром. до 750 кВА   НН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</row>
        <row r="1494">
          <cell r="B1494">
            <v>0</v>
          </cell>
          <cell r="C1494">
            <v>26</v>
          </cell>
          <cell r="D1494" t="str">
            <v>ИП Досов С.И.</v>
          </cell>
          <cell r="E1494">
            <v>1006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</row>
        <row r="1495">
          <cell r="B1495">
            <v>748</v>
          </cell>
          <cell r="C1495">
            <v>15</v>
          </cell>
          <cell r="D1495" t="str">
            <v>Пром. до 750 кВА   НН</v>
          </cell>
          <cell r="E1495">
            <v>0</v>
          </cell>
          <cell r="F1495">
            <v>0</v>
          </cell>
          <cell r="G1495">
            <v>0</v>
          </cell>
          <cell r="H1495">
            <v>1.5</v>
          </cell>
          <cell r="I1495">
            <v>1.5</v>
          </cell>
          <cell r="J1495">
            <v>1.5</v>
          </cell>
          <cell r="K1495">
            <v>1.5</v>
          </cell>
          <cell r="L1495">
            <v>1.3</v>
          </cell>
          <cell r="M1495">
            <v>0.85</v>
          </cell>
          <cell r="N1495">
            <v>1.1000000000000001</v>
          </cell>
          <cell r="O1495">
            <v>1.45</v>
          </cell>
          <cell r="P1495">
            <v>1.5</v>
          </cell>
          <cell r="Q1495">
            <v>1.5</v>
          </cell>
          <cell r="R1495">
            <v>1.5</v>
          </cell>
          <cell r="S1495">
            <v>1.5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</row>
        <row r="1496">
          <cell r="C1496">
            <v>15</v>
          </cell>
          <cell r="D1496" t="str">
            <v>Пром. до 750 кВА   НН</v>
          </cell>
          <cell r="E1496">
            <v>0</v>
          </cell>
          <cell r="F1496">
            <v>0</v>
          </cell>
          <cell r="G1496">
            <v>0</v>
          </cell>
          <cell r="H1496">
            <v>1.5</v>
          </cell>
          <cell r="I1496">
            <v>1.5</v>
          </cell>
          <cell r="J1496">
            <v>1.5</v>
          </cell>
          <cell r="K1496">
            <v>1.5</v>
          </cell>
          <cell r="L1496">
            <v>1.3</v>
          </cell>
          <cell r="M1496">
            <v>0.85</v>
          </cell>
          <cell r="N1496">
            <v>1.1000000000000001</v>
          </cell>
          <cell r="O1496">
            <v>1.45</v>
          </cell>
          <cell r="P1496">
            <v>1.5</v>
          </cell>
          <cell r="Q1496">
            <v>1.5</v>
          </cell>
          <cell r="R1496">
            <v>1.5</v>
          </cell>
          <cell r="S1496">
            <v>1.5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</row>
        <row r="1497">
          <cell r="B1497">
            <v>0</v>
          </cell>
          <cell r="C1497">
            <v>26</v>
          </cell>
          <cell r="D1497" t="str">
            <v>ИП Алекперов Р.М.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</row>
        <row r="1498">
          <cell r="B1498">
            <v>749</v>
          </cell>
          <cell r="C1498">
            <v>15</v>
          </cell>
          <cell r="D1498" t="str">
            <v>Пром. до 750 кВА   НН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</row>
        <row r="1499">
          <cell r="C1499">
            <v>15</v>
          </cell>
          <cell r="D1499" t="str">
            <v>Пром. до 750 кВА   НН</v>
          </cell>
          <cell r="E1499">
            <v>0</v>
          </cell>
          <cell r="F1499">
            <v>0</v>
          </cell>
          <cell r="G1499">
            <v>0</v>
          </cell>
          <cell r="H1499">
            <v>3.5</v>
          </cell>
          <cell r="I1499">
            <v>3.5</v>
          </cell>
          <cell r="J1499">
            <v>2</v>
          </cell>
          <cell r="K1499">
            <v>2</v>
          </cell>
          <cell r="L1499">
            <v>1.5</v>
          </cell>
          <cell r="M1499">
            <v>1.5</v>
          </cell>
          <cell r="N1499">
            <v>2.5</v>
          </cell>
          <cell r="O1499">
            <v>2.5</v>
          </cell>
          <cell r="P1499">
            <v>2.5</v>
          </cell>
          <cell r="Q1499">
            <v>3</v>
          </cell>
          <cell r="R1499">
            <v>3.5</v>
          </cell>
          <cell r="S1499">
            <v>3.5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</row>
        <row r="1500">
          <cell r="B1500">
            <v>0</v>
          </cell>
          <cell r="C1500">
            <v>26</v>
          </cell>
          <cell r="D1500" t="str">
            <v>ИП Шапорова Т.С.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</row>
        <row r="1501">
          <cell r="B1501">
            <v>750</v>
          </cell>
          <cell r="C1501">
            <v>15</v>
          </cell>
          <cell r="D1501" t="str">
            <v>Пром. до 750 кВА   НН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</row>
        <row r="1502">
          <cell r="C1502">
            <v>15</v>
          </cell>
          <cell r="D1502" t="str">
            <v>Пром. до 750 кВА   НН</v>
          </cell>
          <cell r="E1502">
            <v>0</v>
          </cell>
          <cell r="F1502">
            <v>0</v>
          </cell>
          <cell r="G1502">
            <v>0</v>
          </cell>
          <cell r="H1502">
            <v>1</v>
          </cell>
          <cell r="I1502">
            <v>1</v>
          </cell>
          <cell r="J1502">
            <v>0.8</v>
          </cell>
          <cell r="K1502">
            <v>1</v>
          </cell>
          <cell r="L1502">
            <v>0.55000000000000004</v>
          </cell>
          <cell r="M1502">
            <v>0.3</v>
          </cell>
          <cell r="N1502">
            <v>0.25</v>
          </cell>
          <cell r="O1502">
            <v>0.25</v>
          </cell>
          <cell r="P1502">
            <v>0.25</v>
          </cell>
          <cell r="Q1502">
            <v>0.3</v>
          </cell>
          <cell r="R1502">
            <v>1</v>
          </cell>
          <cell r="S1502">
            <v>1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</row>
        <row r="1503">
          <cell r="B1503">
            <v>0</v>
          </cell>
          <cell r="C1503">
            <v>26</v>
          </cell>
          <cell r="D1503" t="str">
            <v>ИП Буйнов И.Е.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</row>
        <row r="1504">
          <cell r="B1504">
            <v>751</v>
          </cell>
          <cell r="C1504">
            <v>15</v>
          </cell>
          <cell r="D1504" t="str">
            <v>Пром. до 750 кВА   НН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</row>
        <row r="1505">
          <cell r="C1505">
            <v>15</v>
          </cell>
          <cell r="D1505" t="str">
            <v>Пром. до 750 кВА   НН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</row>
        <row r="1506">
          <cell r="B1506">
            <v>0</v>
          </cell>
          <cell r="C1506">
            <v>26</v>
          </cell>
          <cell r="D1506" t="str">
            <v>ИП Вовк И.С.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</row>
        <row r="1507">
          <cell r="B1507">
            <v>752</v>
          </cell>
          <cell r="C1507">
            <v>15</v>
          </cell>
          <cell r="D1507" t="str">
            <v>Пром. до 750 кВА   НН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</row>
        <row r="1508">
          <cell r="C1508">
            <v>15</v>
          </cell>
          <cell r="D1508" t="str">
            <v>Пром. до 750 кВА   НН</v>
          </cell>
          <cell r="E1508">
            <v>0</v>
          </cell>
          <cell r="F1508">
            <v>0</v>
          </cell>
          <cell r="G1508">
            <v>0</v>
          </cell>
          <cell r="H1508">
            <v>0.6</v>
          </cell>
          <cell r="I1508">
            <v>0.6</v>
          </cell>
          <cell r="J1508">
            <v>0.4</v>
          </cell>
          <cell r="K1508">
            <v>0.4</v>
          </cell>
          <cell r="L1508">
            <v>0.3</v>
          </cell>
          <cell r="M1508">
            <v>0.4</v>
          </cell>
          <cell r="N1508">
            <v>0.4</v>
          </cell>
          <cell r="O1508">
            <v>0.6</v>
          </cell>
          <cell r="P1508">
            <v>0.6</v>
          </cell>
          <cell r="Q1508">
            <v>0.6</v>
          </cell>
          <cell r="R1508">
            <v>0.6</v>
          </cell>
          <cell r="S1508">
            <v>0.6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</row>
        <row r="1509">
          <cell r="B1509">
            <v>0</v>
          </cell>
          <cell r="C1509">
            <v>26</v>
          </cell>
          <cell r="D1509" t="str">
            <v>ИП Гаджиева С.А.</v>
          </cell>
          <cell r="E1509">
            <v>0</v>
          </cell>
          <cell r="F1509">
            <v>0</v>
          </cell>
          <cell r="G1509">
            <v>0</v>
          </cell>
          <cell r="H1509">
            <v>1</v>
          </cell>
          <cell r="I1509">
            <v>0.5</v>
          </cell>
          <cell r="J1509">
            <v>0.5</v>
          </cell>
          <cell r="K1509">
            <v>0.5</v>
          </cell>
          <cell r="L1509">
            <v>0.2</v>
          </cell>
          <cell r="M1509">
            <v>0.2</v>
          </cell>
          <cell r="N1509">
            <v>0.2</v>
          </cell>
          <cell r="O1509">
            <v>0.2</v>
          </cell>
          <cell r="P1509">
            <v>0.3</v>
          </cell>
          <cell r="Q1509">
            <v>0.5</v>
          </cell>
          <cell r="R1509">
            <v>0.5</v>
          </cell>
          <cell r="S1509">
            <v>1</v>
          </cell>
          <cell r="T1509">
            <v>2</v>
          </cell>
          <cell r="U1509">
            <v>0.89999999999999991</v>
          </cell>
          <cell r="V1509">
            <v>0.7</v>
          </cell>
          <cell r="W1509">
            <v>2</v>
          </cell>
          <cell r="X1509">
            <v>5.6000000000000005</v>
          </cell>
        </row>
        <row r="1510">
          <cell r="B1510">
            <v>753</v>
          </cell>
          <cell r="C1510">
            <v>15</v>
          </cell>
          <cell r="D1510" t="str">
            <v>Пром. до 750 кВА   НН</v>
          </cell>
          <cell r="E1510">
            <v>0</v>
          </cell>
          <cell r="F1510">
            <v>0</v>
          </cell>
          <cell r="G1510">
            <v>0</v>
          </cell>
          <cell r="H1510">
            <v>1</v>
          </cell>
          <cell r="I1510">
            <v>0.5</v>
          </cell>
          <cell r="J1510">
            <v>0.5</v>
          </cell>
          <cell r="K1510">
            <v>0.5</v>
          </cell>
          <cell r="L1510">
            <v>0.2</v>
          </cell>
          <cell r="M1510">
            <v>0.2</v>
          </cell>
          <cell r="N1510">
            <v>0.2</v>
          </cell>
          <cell r="O1510">
            <v>0.2</v>
          </cell>
          <cell r="P1510">
            <v>0.3</v>
          </cell>
          <cell r="Q1510">
            <v>0.5</v>
          </cell>
          <cell r="R1510">
            <v>0.5</v>
          </cell>
          <cell r="S1510">
            <v>1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</row>
        <row r="1511">
          <cell r="C1511">
            <v>15</v>
          </cell>
          <cell r="D1511" t="str">
            <v>Пром. до 750 кВА   НН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</row>
        <row r="1512">
          <cell r="B1512">
            <v>0</v>
          </cell>
          <cell r="C1512">
            <v>26</v>
          </cell>
          <cell r="D1512" t="str">
            <v>ИП Бахрамов А.Г.</v>
          </cell>
          <cell r="E1512">
            <v>1006</v>
          </cell>
          <cell r="F1512">
            <v>0</v>
          </cell>
          <cell r="G1512">
            <v>0</v>
          </cell>
          <cell r="H1512">
            <v>1</v>
          </cell>
          <cell r="I1512">
            <v>1</v>
          </cell>
          <cell r="J1512">
            <v>0.7</v>
          </cell>
          <cell r="K1512">
            <v>0.7</v>
          </cell>
          <cell r="L1512">
            <v>0.6</v>
          </cell>
          <cell r="M1512">
            <v>0.6</v>
          </cell>
          <cell r="N1512">
            <v>0.6</v>
          </cell>
          <cell r="O1512">
            <v>0.6</v>
          </cell>
          <cell r="P1512">
            <v>0.6</v>
          </cell>
          <cell r="Q1512">
            <v>0.6</v>
          </cell>
          <cell r="R1512">
            <v>0.8</v>
          </cell>
          <cell r="S1512">
            <v>1</v>
          </cell>
          <cell r="T1512">
            <v>2.7</v>
          </cell>
          <cell r="U1512">
            <v>1.9</v>
          </cell>
          <cell r="V1512">
            <v>1.7999999999999998</v>
          </cell>
          <cell r="W1512">
            <v>2.4</v>
          </cell>
          <cell r="X1512">
            <v>8.7999999999999972</v>
          </cell>
        </row>
        <row r="1513">
          <cell r="B1513">
            <v>754</v>
          </cell>
          <cell r="C1513">
            <v>15</v>
          </cell>
          <cell r="D1513" t="str">
            <v>Пром. до 750 кВА   НН</v>
          </cell>
          <cell r="E1513">
            <v>0</v>
          </cell>
          <cell r="F1513">
            <v>0</v>
          </cell>
          <cell r="G1513">
            <v>0</v>
          </cell>
          <cell r="H1513">
            <v>1</v>
          </cell>
          <cell r="I1513">
            <v>1</v>
          </cell>
          <cell r="J1513">
            <v>0.7</v>
          </cell>
          <cell r="K1513">
            <v>0.7</v>
          </cell>
          <cell r="L1513">
            <v>0.6</v>
          </cell>
          <cell r="M1513">
            <v>0.6</v>
          </cell>
          <cell r="N1513">
            <v>0.6</v>
          </cell>
          <cell r="O1513">
            <v>0.6</v>
          </cell>
          <cell r="P1513">
            <v>0.6</v>
          </cell>
          <cell r="Q1513">
            <v>0.6</v>
          </cell>
          <cell r="R1513">
            <v>0.8</v>
          </cell>
          <cell r="S1513">
            <v>1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</row>
        <row r="1514">
          <cell r="C1514">
            <v>15</v>
          </cell>
          <cell r="D1514" t="str">
            <v>Пром. до 750 кВА   НН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</row>
        <row r="1515">
          <cell r="B1515">
            <v>0</v>
          </cell>
          <cell r="C1515">
            <v>26</v>
          </cell>
          <cell r="D1515" t="str">
            <v>Новый Абонент</v>
          </cell>
          <cell r="E1515">
            <v>1006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</row>
        <row r="1516">
          <cell r="B1516">
            <v>755</v>
          </cell>
          <cell r="C1516">
            <v>15</v>
          </cell>
          <cell r="D1516" t="str">
            <v>Пром. до 750 кВА   НН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</row>
        <row r="1517">
          <cell r="C1517">
            <v>15</v>
          </cell>
          <cell r="D1517" t="str">
            <v>Пром. до 750 кВА   НН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</row>
        <row r="1518">
          <cell r="B1518">
            <v>0</v>
          </cell>
          <cell r="C1518">
            <v>26</v>
          </cell>
          <cell r="D1518" t="str">
            <v>ИП Габибов Е.А.</v>
          </cell>
          <cell r="E1518">
            <v>0</v>
          </cell>
          <cell r="F1518">
            <v>0</v>
          </cell>
          <cell r="G1518">
            <v>0</v>
          </cell>
          <cell r="H1518">
            <v>4.5</v>
          </cell>
          <cell r="I1518">
            <v>4.5</v>
          </cell>
          <cell r="J1518">
            <v>4.5</v>
          </cell>
          <cell r="K1518">
            <v>4.5</v>
          </cell>
          <cell r="L1518">
            <v>4.2</v>
          </cell>
          <cell r="M1518">
            <v>4</v>
          </cell>
          <cell r="N1518">
            <v>4</v>
          </cell>
          <cell r="O1518">
            <v>4</v>
          </cell>
          <cell r="P1518">
            <v>4.2</v>
          </cell>
          <cell r="Q1518">
            <v>4.5</v>
          </cell>
          <cell r="R1518">
            <v>4.5</v>
          </cell>
          <cell r="S1518">
            <v>4.5</v>
          </cell>
          <cell r="T1518">
            <v>13.5</v>
          </cell>
          <cell r="U1518">
            <v>12.7</v>
          </cell>
          <cell r="V1518">
            <v>12.2</v>
          </cell>
          <cell r="W1518">
            <v>13.5</v>
          </cell>
          <cell r="X1518">
            <v>51.900000000000006</v>
          </cell>
        </row>
        <row r="1519">
          <cell r="B1519">
            <v>756</v>
          </cell>
          <cell r="C1519">
            <v>15</v>
          </cell>
          <cell r="D1519" t="str">
            <v>Пром. до 750 кВА   НН</v>
          </cell>
          <cell r="E1519">
            <v>0</v>
          </cell>
          <cell r="F1519">
            <v>0</v>
          </cell>
          <cell r="G1519">
            <v>0</v>
          </cell>
          <cell r="H1519">
            <v>4.5</v>
          </cell>
          <cell r="I1519">
            <v>4.5</v>
          </cell>
          <cell r="J1519">
            <v>4.5</v>
          </cell>
          <cell r="K1519">
            <v>4.5</v>
          </cell>
          <cell r="L1519">
            <v>4.2</v>
          </cell>
          <cell r="M1519">
            <v>4</v>
          </cell>
          <cell r="N1519">
            <v>4</v>
          </cell>
          <cell r="O1519">
            <v>4</v>
          </cell>
          <cell r="P1519">
            <v>4.2</v>
          </cell>
          <cell r="Q1519">
            <v>4.5</v>
          </cell>
          <cell r="R1519">
            <v>4.5</v>
          </cell>
          <cell r="S1519">
            <v>4.5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</row>
        <row r="1520">
          <cell r="C1520">
            <v>15</v>
          </cell>
          <cell r="D1520" t="str">
            <v>Пром. до 750 кВА   НН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</row>
        <row r="1521">
          <cell r="B1521">
            <v>0</v>
          </cell>
          <cell r="C1521">
            <v>26</v>
          </cell>
          <cell r="D1521" t="str">
            <v>ИП Полищук Т.Г.</v>
          </cell>
          <cell r="E1521">
            <v>1006</v>
          </cell>
          <cell r="F1521">
            <v>0</v>
          </cell>
          <cell r="G1521">
            <v>0</v>
          </cell>
          <cell r="H1521">
            <v>0.95</v>
          </cell>
          <cell r="I1521">
            <v>0.95</v>
          </cell>
          <cell r="J1521">
            <v>0.95</v>
          </cell>
          <cell r="K1521">
            <v>0.9</v>
          </cell>
          <cell r="L1521">
            <v>0.9</v>
          </cell>
          <cell r="M1521">
            <v>0.5</v>
          </cell>
          <cell r="N1521">
            <v>0.3</v>
          </cell>
          <cell r="O1521">
            <v>0.3</v>
          </cell>
          <cell r="P1521">
            <v>0.3</v>
          </cell>
          <cell r="Q1521">
            <v>0.5</v>
          </cell>
          <cell r="R1521">
            <v>0.95</v>
          </cell>
          <cell r="S1521">
            <v>0.95</v>
          </cell>
          <cell r="T1521">
            <v>2.8499999999999996</v>
          </cell>
          <cell r="U1521">
            <v>2.2999999999999998</v>
          </cell>
          <cell r="V1521">
            <v>0.89999999999999991</v>
          </cell>
          <cell r="W1521">
            <v>2.4</v>
          </cell>
          <cell r="X1521">
            <v>8.4499999999999993</v>
          </cell>
        </row>
        <row r="1522">
          <cell r="B1522">
            <v>757</v>
          </cell>
          <cell r="C1522">
            <v>15</v>
          </cell>
          <cell r="D1522" t="str">
            <v>Пром. до 750 кВА   НН</v>
          </cell>
          <cell r="E1522">
            <v>0</v>
          </cell>
          <cell r="F1522">
            <v>0</v>
          </cell>
          <cell r="G1522">
            <v>0</v>
          </cell>
          <cell r="H1522">
            <v>0.95</v>
          </cell>
          <cell r="I1522">
            <v>0.95</v>
          </cell>
          <cell r="J1522">
            <v>0.95</v>
          </cell>
          <cell r="K1522">
            <v>0.9</v>
          </cell>
          <cell r="L1522">
            <v>0.9</v>
          </cell>
          <cell r="M1522">
            <v>0.5</v>
          </cell>
          <cell r="N1522">
            <v>0.3</v>
          </cell>
          <cell r="O1522">
            <v>0.3</v>
          </cell>
          <cell r="P1522">
            <v>0.3</v>
          </cell>
          <cell r="Q1522">
            <v>0.5</v>
          </cell>
          <cell r="R1522">
            <v>0.95</v>
          </cell>
          <cell r="S1522">
            <v>0.95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</row>
        <row r="1523">
          <cell r="C1523">
            <v>15</v>
          </cell>
          <cell r="D1523" t="str">
            <v>Пром. до 750 кВА   НН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</row>
        <row r="1524">
          <cell r="B1524">
            <v>0</v>
          </cell>
          <cell r="C1524">
            <v>26</v>
          </cell>
          <cell r="D1524" t="str">
            <v>ИП Керимов Г.Н.</v>
          </cell>
          <cell r="E1524">
            <v>1006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</row>
        <row r="1525">
          <cell r="B1525">
            <v>758</v>
          </cell>
          <cell r="C1525">
            <v>15</v>
          </cell>
          <cell r="D1525" t="str">
            <v>Пром. до 750 кВА   НН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</row>
        <row r="1526">
          <cell r="C1526">
            <v>15</v>
          </cell>
          <cell r="D1526" t="str">
            <v>Пром. до 750 кВА   НН</v>
          </cell>
          <cell r="E1526">
            <v>0</v>
          </cell>
          <cell r="F1526">
            <v>0</v>
          </cell>
          <cell r="G1526">
            <v>0</v>
          </cell>
          <cell r="H1526">
            <v>2</v>
          </cell>
          <cell r="I1526">
            <v>2</v>
          </cell>
          <cell r="J1526">
            <v>1.8</v>
          </cell>
          <cell r="K1526">
            <v>1.6</v>
          </cell>
          <cell r="L1526">
            <v>1</v>
          </cell>
          <cell r="M1526">
            <v>1</v>
          </cell>
          <cell r="N1526">
            <v>1</v>
          </cell>
          <cell r="O1526">
            <v>1</v>
          </cell>
          <cell r="P1526">
            <v>1.8</v>
          </cell>
          <cell r="Q1526">
            <v>1.8</v>
          </cell>
          <cell r="R1526">
            <v>2</v>
          </cell>
          <cell r="S1526">
            <v>2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</row>
        <row r="1527">
          <cell r="B1527">
            <v>0</v>
          </cell>
          <cell r="C1527">
            <v>26</v>
          </cell>
          <cell r="D1527" t="str">
            <v>ИП Исмаилов Ф.Г.</v>
          </cell>
          <cell r="E1527">
            <v>0</v>
          </cell>
          <cell r="F1527">
            <v>0</v>
          </cell>
          <cell r="G1527">
            <v>0</v>
          </cell>
          <cell r="H1527">
            <v>2</v>
          </cell>
          <cell r="I1527">
            <v>2</v>
          </cell>
          <cell r="J1527">
            <v>1.8</v>
          </cell>
          <cell r="K1527">
            <v>1.6</v>
          </cell>
          <cell r="L1527">
            <v>1</v>
          </cell>
          <cell r="M1527">
            <v>1</v>
          </cell>
          <cell r="N1527">
            <v>1</v>
          </cell>
          <cell r="O1527">
            <v>1</v>
          </cell>
          <cell r="P1527">
            <v>1.8</v>
          </cell>
          <cell r="Q1527">
            <v>1.8</v>
          </cell>
          <cell r="R1527">
            <v>2</v>
          </cell>
          <cell r="S1527">
            <v>2</v>
          </cell>
          <cell r="T1527">
            <v>5.8</v>
          </cell>
          <cell r="U1527">
            <v>3.6</v>
          </cell>
          <cell r="V1527">
            <v>3.8</v>
          </cell>
          <cell r="W1527">
            <v>5.8</v>
          </cell>
          <cell r="X1527">
            <v>19</v>
          </cell>
        </row>
        <row r="1528">
          <cell r="B1528">
            <v>759</v>
          </cell>
          <cell r="C1528">
            <v>23</v>
          </cell>
          <cell r="D1528" t="str">
            <v>Непромышленные потребители СН2</v>
          </cell>
          <cell r="E1528">
            <v>1006</v>
          </cell>
          <cell r="F1528">
            <v>0</v>
          </cell>
          <cell r="G1528">
            <v>0</v>
          </cell>
          <cell r="H1528">
            <v>2</v>
          </cell>
          <cell r="I1528">
            <v>2</v>
          </cell>
          <cell r="J1528">
            <v>1.8</v>
          </cell>
          <cell r="K1528">
            <v>1.6</v>
          </cell>
          <cell r="L1528">
            <v>1</v>
          </cell>
          <cell r="M1528">
            <v>1</v>
          </cell>
          <cell r="N1528">
            <v>1</v>
          </cell>
          <cell r="O1528">
            <v>1</v>
          </cell>
          <cell r="P1528">
            <v>1.8</v>
          </cell>
          <cell r="Q1528">
            <v>1.8</v>
          </cell>
          <cell r="R1528">
            <v>2</v>
          </cell>
          <cell r="S1528">
            <v>2</v>
          </cell>
          <cell r="T1528">
            <v>5.8</v>
          </cell>
          <cell r="U1528">
            <v>3.6</v>
          </cell>
          <cell r="V1528">
            <v>3.8</v>
          </cell>
          <cell r="W1528">
            <v>5.8</v>
          </cell>
          <cell r="X1528">
            <v>19</v>
          </cell>
        </row>
        <row r="1529">
          <cell r="C1529">
            <v>23</v>
          </cell>
          <cell r="D1529" t="str">
            <v>Непромышленные потребители СН2</v>
          </cell>
          <cell r="E1529">
            <v>1006</v>
          </cell>
          <cell r="F1529">
            <v>0</v>
          </cell>
          <cell r="G1529">
            <v>0</v>
          </cell>
          <cell r="H1529">
            <v>2</v>
          </cell>
          <cell r="I1529">
            <v>2</v>
          </cell>
          <cell r="J1529">
            <v>1.8</v>
          </cell>
          <cell r="K1529">
            <v>1.6</v>
          </cell>
          <cell r="L1529">
            <v>1</v>
          </cell>
          <cell r="M1529">
            <v>1</v>
          </cell>
          <cell r="N1529">
            <v>1</v>
          </cell>
          <cell r="O1529">
            <v>1</v>
          </cell>
          <cell r="P1529">
            <v>1.8</v>
          </cell>
          <cell r="Q1529">
            <v>1.8</v>
          </cell>
          <cell r="R1529">
            <v>2</v>
          </cell>
          <cell r="S1529">
            <v>2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</row>
        <row r="1530">
          <cell r="B1530">
            <v>0</v>
          </cell>
          <cell r="C1530">
            <v>26</v>
          </cell>
          <cell r="D1530" t="str">
            <v>ИП Асадов И.Б.</v>
          </cell>
          <cell r="E1530">
            <v>0</v>
          </cell>
          <cell r="F1530">
            <v>0</v>
          </cell>
          <cell r="G1530">
            <v>0</v>
          </cell>
          <cell r="H1530">
            <v>8.1999999999999993</v>
          </cell>
          <cell r="I1530">
            <v>8.1999999999999993</v>
          </cell>
          <cell r="J1530">
            <v>8.1999999999999993</v>
          </cell>
          <cell r="K1530">
            <v>8.1999999999999993</v>
          </cell>
          <cell r="L1530">
            <v>5.5</v>
          </cell>
          <cell r="M1530">
            <v>3.5</v>
          </cell>
          <cell r="N1530">
            <v>3.5</v>
          </cell>
          <cell r="O1530">
            <v>3.5</v>
          </cell>
          <cell r="P1530">
            <v>3.5</v>
          </cell>
          <cell r="Q1530">
            <v>5.5</v>
          </cell>
          <cell r="R1530">
            <v>8.1999999999999993</v>
          </cell>
          <cell r="S1530">
            <v>8.1999999999999993</v>
          </cell>
          <cell r="T1530">
            <v>24.599999999999998</v>
          </cell>
          <cell r="U1530">
            <v>17.2</v>
          </cell>
          <cell r="V1530">
            <v>10.5</v>
          </cell>
          <cell r="W1530">
            <v>21.9</v>
          </cell>
          <cell r="X1530">
            <v>74.2</v>
          </cell>
        </row>
        <row r="1531">
          <cell r="B1531">
            <v>760</v>
          </cell>
          <cell r="C1531">
            <v>15</v>
          </cell>
          <cell r="D1531" t="str">
            <v>Пром. до 750 кВА   НН</v>
          </cell>
          <cell r="E1531">
            <v>0</v>
          </cell>
          <cell r="F1531">
            <v>0</v>
          </cell>
          <cell r="G1531">
            <v>0</v>
          </cell>
          <cell r="H1531">
            <v>8.1999999999999993</v>
          </cell>
          <cell r="I1531">
            <v>8.1999999999999993</v>
          </cell>
          <cell r="J1531">
            <v>8.1999999999999993</v>
          </cell>
          <cell r="K1531">
            <v>8.1999999999999993</v>
          </cell>
          <cell r="L1531">
            <v>5.5</v>
          </cell>
          <cell r="M1531">
            <v>3.5</v>
          </cell>
          <cell r="N1531">
            <v>3.5</v>
          </cell>
          <cell r="O1531">
            <v>3.5</v>
          </cell>
          <cell r="P1531">
            <v>3.5</v>
          </cell>
          <cell r="Q1531">
            <v>5.5</v>
          </cell>
          <cell r="R1531">
            <v>8.1999999999999993</v>
          </cell>
          <cell r="S1531">
            <v>8.1999999999999993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</row>
        <row r="1532">
          <cell r="C1532">
            <v>15</v>
          </cell>
          <cell r="D1532" t="str">
            <v>Пром. до 750 кВА   НН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</row>
        <row r="1533">
          <cell r="B1533">
            <v>0</v>
          </cell>
          <cell r="C1533">
            <v>26</v>
          </cell>
          <cell r="D1533" t="str">
            <v>ИП Габибов Д. О.</v>
          </cell>
          <cell r="E1533">
            <v>1006</v>
          </cell>
          <cell r="F1533">
            <v>0</v>
          </cell>
          <cell r="G1533">
            <v>0</v>
          </cell>
          <cell r="H1533">
            <v>5.5</v>
          </cell>
          <cell r="I1533">
            <v>5.5</v>
          </cell>
          <cell r="J1533">
            <v>5.5</v>
          </cell>
          <cell r="K1533">
            <v>4.5</v>
          </cell>
          <cell r="L1533">
            <v>4.5</v>
          </cell>
          <cell r="M1533">
            <v>4</v>
          </cell>
          <cell r="N1533">
            <v>4</v>
          </cell>
          <cell r="O1533">
            <v>4</v>
          </cell>
          <cell r="P1533">
            <v>4.5</v>
          </cell>
          <cell r="Q1533">
            <v>4.5</v>
          </cell>
          <cell r="R1533">
            <v>5</v>
          </cell>
          <cell r="S1533">
            <v>5.5</v>
          </cell>
          <cell r="T1533">
            <v>16.5</v>
          </cell>
          <cell r="U1533">
            <v>13</v>
          </cell>
          <cell r="V1533">
            <v>12.5</v>
          </cell>
          <cell r="W1533">
            <v>15</v>
          </cell>
          <cell r="X1533">
            <v>57</v>
          </cell>
        </row>
        <row r="1534">
          <cell r="B1534">
            <v>761</v>
          </cell>
          <cell r="C1534">
            <v>15</v>
          </cell>
          <cell r="D1534" t="str">
            <v>Пром. до 750 кВА   НН</v>
          </cell>
          <cell r="E1534">
            <v>0</v>
          </cell>
          <cell r="F1534">
            <v>0</v>
          </cell>
          <cell r="G1534">
            <v>0</v>
          </cell>
          <cell r="H1534">
            <v>5.5</v>
          </cell>
          <cell r="I1534">
            <v>5.5</v>
          </cell>
          <cell r="J1534">
            <v>5.5</v>
          </cell>
          <cell r="K1534">
            <v>4.5</v>
          </cell>
          <cell r="L1534">
            <v>4.5</v>
          </cell>
          <cell r="M1534">
            <v>4</v>
          </cell>
          <cell r="N1534">
            <v>4</v>
          </cell>
          <cell r="O1534">
            <v>4</v>
          </cell>
          <cell r="P1534">
            <v>4.5</v>
          </cell>
          <cell r="Q1534">
            <v>4.5</v>
          </cell>
          <cell r="R1534">
            <v>5</v>
          </cell>
          <cell r="S1534">
            <v>5.5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</row>
        <row r="1535">
          <cell r="C1535">
            <v>15</v>
          </cell>
          <cell r="D1535" t="str">
            <v>Пром. до 750 кВА   НН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</row>
        <row r="1536">
          <cell r="B1536">
            <v>0</v>
          </cell>
          <cell r="C1536">
            <v>26</v>
          </cell>
          <cell r="D1536" t="str">
            <v>ИП Ильина О.В.</v>
          </cell>
          <cell r="E1536">
            <v>1006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</row>
        <row r="1537">
          <cell r="B1537">
            <v>762</v>
          </cell>
          <cell r="C1537">
            <v>15</v>
          </cell>
          <cell r="D1537" t="str">
            <v>Пром. до 750 кВА   НН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</row>
        <row r="1538">
          <cell r="C1538">
            <v>15</v>
          </cell>
          <cell r="D1538" t="str">
            <v>Пром. до 750 кВА   НН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</row>
        <row r="1539">
          <cell r="B1539">
            <v>0</v>
          </cell>
          <cell r="C1539">
            <v>26</v>
          </cell>
          <cell r="D1539" t="str">
            <v>ИП Гордейчук А.А.</v>
          </cell>
          <cell r="E1539">
            <v>0</v>
          </cell>
          <cell r="F1539">
            <v>0</v>
          </cell>
          <cell r="G1539">
            <v>0</v>
          </cell>
          <cell r="H1539">
            <v>5</v>
          </cell>
          <cell r="I1539">
            <v>5</v>
          </cell>
          <cell r="J1539">
            <v>4</v>
          </cell>
          <cell r="K1539">
            <v>4</v>
          </cell>
          <cell r="L1539">
            <v>4</v>
          </cell>
          <cell r="M1539">
            <v>4.5</v>
          </cell>
          <cell r="N1539">
            <v>4.5</v>
          </cell>
          <cell r="O1539">
            <v>4.5</v>
          </cell>
          <cell r="P1539">
            <v>4.5</v>
          </cell>
          <cell r="Q1539">
            <v>4</v>
          </cell>
          <cell r="R1539">
            <v>5</v>
          </cell>
          <cell r="S1539">
            <v>5</v>
          </cell>
          <cell r="T1539">
            <v>14</v>
          </cell>
          <cell r="U1539">
            <v>12.5</v>
          </cell>
          <cell r="V1539">
            <v>13.5</v>
          </cell>
          <cell r="W1539">
            <v>14</v>
          </cell>
          <cell r="X1539">
            <v>54</v>
          </cell>
        </row>
        <row r="1540">
          <cell r="B1540">
            <v>763</v>
          </cell>
          <cell r="C1540">
            <v>15</v>
          </cell>
          <cell r="D1540" t="str">
            <v>Пром. до 750 кВА   НН</v>
          </cell>
          <cell r="E1540">
            <v>0</v>
          </cell>
          <cell r="F1540">
            <v>0</v>
          </cell>
          <cell r="G1540">
            <v>0</v>
          </cell>
          <cell r="H1540">
            <v>5</v>
          </cell>
          <cell r="I1540">
            <v>5</v>
          </cell>
          <cell r="J1540">
            <v>4</v>
          </cell>
          <cell r="K1540">
            <v>4</v>
          </cell>
          <cell r="L1540">
            <v>4</v>
          </cell>
          <cell r="M1540">
            <v>4.5</v>
          </cell>
          <cell r="N1540">
            <v>4.5</v>
          </cell>
          <cell r="O1540">
            <v>4.5</v>
          </cell>
          <cell r="P1540">
            <v>4.5</v>
          </cell>
          <cell r="Q1540">
            <v>4</v>
          </cell>
          <cell r="R1540">
            <v>5</v>
          </cell>
          <cell r="S1540">
            <v>5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</row>
        <row r="1541">
          <cell r="C1541">
            <v>15</v>
          </cell>
          <cell r="D1541" t="str">
            <v>Пром. до 750 кВА   НН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</row>
        <row r="1542">
          <cell r="B1542">
            <v>0</v>
          </cell>
          <cell r="C1542">
            <v>26</v>
          </cell>
          <cell r="D1542" t="str">
            <v>ИП Ширинов Р.М.</v>
          </cell>
          <cell r="E1542">
            <v>1006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</row>
        <row r="1543">
          <cell r="B1543">
            <v>764</v>
          </cell>
          <cell r="C1543">
            <v>15</v>
          </cell>
          <cell r="D1543" t="str">
            <v>Пром. до 750 кВА   НН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</row>
        <row r="1544">
          <cell r="C1544">
            <v>15</v>
          </cell>
          <cell r="D1544" t="str">
            <v>Пром. до 750 кВА   НН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</row>
        <row r="1545">
          <cell r="B1545">
            <v>0</v>
          </cell>
          <cell r="C1545">
            <v>26</v>
          </cell>
          <cell r="D1545" t="str">
            <v>ООО "Дело всех"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</row>
        <row r="1546">
          <cell r="B1546">
            <v>765</v>
          </cell>
          <cell r="C1546">
            <v>15</v>
          </cell>
          <cell r="D1546" t="str">
            <v>Пром. до 750 кВА   НН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</row>
        <row r="1547">
          <cell r="C1547">
            <v>15</v>
          </cell>
          <cell r="D1547" t="str">
            <v>Пром. до 750 кВА   НН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</row>
        <row r="1548">
          <cell r="B1548">
            <v>0</v>
          </cell>
          <cell r="C1548">
            <v>26</v>
          </cell>
          <cell r="D1548" t="str">
            <v>ИП Кецмур Е.В.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</row>
        <row r="1549">
          <cell r="B1549">
            <v>766</v>
          </cell>
          <cell r="C1549">
            <v>15</v>
          </cell>
          <cell r="D1549" t="str">
            <v>Пром. до 750 кВА   НН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</row>
        <row r="1550">
          <cell r="C1550">
            <v>15</v>
          </cell>
          <cell r="D1550" t="str">
            <v>Пром. до 750 кВА   НН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</row>
        <row r="1551">
          <cell r="B1551">
            <v>0</v>
          </cell>
          <cell r="C1551">
            <v>26</v>
          </cell>
          <cell r="D1551" t="str">
            <v>ИП Баширов А.С.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</row>
        <row r="1552">
          <cell r="B1552">
            <v>767</v>
          </cell>
          <cell r="C1552">
            <v>15</v>
          </cell>
          <cell r="D1552" t="str">
            <v>Пром. до 750 кВА   НН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</row>
        <row r="1553">
          <cell r="C1553">
            <v>15</v>
          </cell>
          <cell r="D1553" t="str">
            <v>Пром. до 750 кВА   НН</v>
          </cell>
          <cell r="E1553">
            <v>0</v>
          </cell>
          <cell r="F1553">
            <v>0</v>
          </cell>
          <cell r="G1553">
            <v>0</v>
          </cell>
          <cell r="H1553">
            <v>2</v>
          </cell>
          <cell r="I1553">
            <v>2</v>
          </cell>
          <cell r="J1553">
            <v>1.8</v>
          </cell>
          <cell r="K1553">
            <v>1.6</v>
          </cell>
          <cell r="L1553">
            <v>1</v>
          </cell>
          <cell r="M1553">
            <v>1</v>
          </cell>
          <cell r="N1553">
            <v>1</v>
          </cell>
          <cell r="O1553">
            <v>1</v>
          </cell>
          <cell r="P1553">
            <v>1.8</v>
          </cell>
          <cell r="Q1553">
            <v>1.8</v>
          </cell>
          <cell r="R1553">
            <v>2</v>
          </cell>
          <cell r="S1553">
            <v>2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</row>
        <row r="1554">
          <cell r="B1554">
            <v>0</v>
          </cell>
          <cell r="C1554">
            <v>26</v>
          </cell>
          <cell r="D1554" t="str">
            <v>ИП Габибов И.А.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</row>
        <row r="1555">
          <cell r="B1555">
            <v>768</v>
          </cell>
          <cell r="C1555">
            <v>15</v>
          </cell>
          <cell r="D1555" t="str">
            <v>Пром. до 750 кВА   НН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</row>
        <row r="1556">
          <cell r="C1556">
            <v>15</v>
          </cell>
          <cell r="D1556" t="str">
            <v>Пром. до 750 кВА   НН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</row>
        <row r="1557">
          <cell r="B1557">
            <v>0</v>
          </cell>
          <cell r="C1557">
            <v>26</v>
          </cell>
          <cell r="D1557" t="str">
            <v>ИП Румянцева Я.В.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</row>
        <row r="1558">
          <cell r="B1558">
            <v>769</v>
          </cell>
          <cell r="C1558">
            <v>15</v>
          </cell>
          <cell r="D1558" t="str">
            <v>Пром. до 750 кВА   НН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</row>
        <row r="1559">
          <cell r="C1559">
            <v>15</v>
          </cell>
          <cell r="D1559" t="str">
            <v>Пром. до 750 кВА   НН</v>
          </cell>
          <cell r="E1559">
            <v>0</v>
          </cell>
          <cell r="F1559">
            <v>0</v>
          </cell>
          <cell r="G1559">
            <v>0</v>
          </cell>
          <cell r="H1559">
            <v>2.5</v>
          </cell>
          <cell r="I1559">
            <v>2.5</v>
          </cell>
          <cell r="J1559">
            <v>1.1000000000000001</v>
          </cell>
          <cell r="K1559">
            <v>1</v>
          </cell>
          <cell r="L1559">
            <v>1.5</v>
          </cell>
          <cell r="M1559">
            <v>1.5</v>
          </cell>
          <cell r="N1559">
            <v>1.1000000000000001</v>
          </cell>
          <cell r="O1559">
            <v>1.1000000000000001</v>
          </cell>
          <cell r="P1559">
            <v>1.5</v>
          </cell>
          <cell r="Q1559">
            <v>2.5</v>
          </cell>
          <cell r="R1559">
            <v>2.5</v>
          </cell>
          <cell r="S1559">
            <v>2.5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</row>
        <row r="1560">
          <cell r="B1560">
            <v>0</v>
          </cell>
          <cell r="C1560">
            <v>26</v>
          </cell>
          <cell r="D1560" t="str">
            <v>ПК "Фрегат"</v>
          </cell>
          <cell r="E1560">
            <v>0</v>
          </cell>
          <cell r="F1560">
            <v>0</v>
          </cell>
          <cell r="G1560">
            <v>0</v>
          </cell>
          <cell r="H1560">
            <v>2.5</v>
          </cell>
          <cell r="I1560">
            <v>2.5</v>
          </cell>
          <cell r="J1560">
            <v>1.1000000000000001</v>
          </cell>
          <cell r="K1560">
            <v>1</v>
          </cell>
          <cell r="L1560">
            <v>1.5</v>
          </cell>
          <cell r="M1560">
            <v>1.5</v>
          </cell>
          <cell r="N1560">
            <v>1.1000000000000001</v>
          </cell>
          <cell r="O1560">
            <v>1.1000000000000001</v>
          </cell>
          <cell r="P1560">
            <v>1.5</v>
          </cell>
          <cell r="Q1560">
            <v>2.5</v>
          </cell>
          <cell r="R1560">
            <v>2.5</v>
          </cell>
          <cell r="S1560">
            <v>2.5</v>
          </cell>
          <cell r="T1560">
            <v>6.1</v>
          </cell>
          <cell r="U1560">
            <v>4</v>
          </cell>
          <cell r="V1560">
            <v>3.7</v>
          </cell>
          <cell r="W1560">
            <v>7.5</v>
          </cell>
          <cell r="X1560">
            <v>21.299999999999997</v>
          </cell>
        </row>
        <row r="1561">
          <cell r="B1561">
            <v>770</v>
          </cell>
          <cell r="C1561">
            <v>135</v>
          </cell>
          <cell r="D1561" t="str">
            <v>Потреб. прирав. к населению (скидка 12% согл. решения РЭК № 200) СН2</v>
          </cell>
          <cell r="E1561">
            <v>1006</v>
          </cell>
          <cell r="F1561">
            <v>0</v>
          </cell>
          <cell r="G1561">
            <v>0</v>
          </cell>
          <cell r="H1561">
            <v>2.5</v>
          </cell>
          <cell r="I1561">
            <v>2.5</v>
          </cell>
          <cell r="J1561">
            <v>1.1000000000000001</v>
          </cell>
          <cell r="K1561">
            <v>1</v>
          </cell>
          <cell r="L1561">
            <v>1.5</v>
          </cell>
          <cell r="M1561">
            <v>1.5</v>
          </cell>
          <cell r="N1561">
            <v>1.1000000000000001</v>
          </cell>
          <cell r="O1561">
            <v>1.1000000000000001</v>
          </cell>
          <cell r="P1561">
            <v>1.5</v>
          </cell>
          <cell r="Q1561">
            <v>2.5</v>
          </cell>
          <cell r="R1561">
            <v>2.5</v>
          </cell>
          <cell r="S1561">
            <v>2.5</v>
          </cell>
          <cell r="T1561">
            <v>6.1</v>
          </cell>
          <cell r="U1561">
            <v>4</v>
          </cell>
          <cell r="V1561">
            <v>3.7</v>
          </cell>
          <cell r="W1561">
            <v>7.5</v>
          </cell>
          <cell r="X1561">
            <v>21.299999999999997</v>
          </cell>
        </row>
        <row r="1562">
          <cell r="C1562">
            <v>135</v>
          </cell>
          <cell r="D1562" t="str">
            <v>Потреб. прирав. к населению (скидка 12% согл. решения РЭК № 200) СН2</v>
          </cell>
          <cell r="E1562">
            <v>1006</v>
          </cell>
          <cell r="F1562">
            <v>0</v>
          </cell>
          <cell r="G1562">
            <v>0</v>
          </cell>
          <cell r="H1562">
            <v>2.5</v>
          </cell>
          <cell r="I1562">
            <v>2.5</v>
          </cell>
          <cell r="J1562">
            <v>1.1000000000000001</v>
          </cell>
          <cell r="K1562">
            <v>1</v>
          </cell>
          <cell r="L1562">
            <v>1.5</v>
          </cell>
          <cell r="M1562">
            <v>1.5</v>
          </cell>
          <cell r="N1562">
            <v>1.1000000000000001</v>
          </cell>
          <cell r="O1562">
            <v>1.1000000000000001</v>
          </cell>
          <cell r="P1562">
            <v>1.5</v>
          </cell>
          <cell r="Q1562">
            <v>2.5</v>
          </cell>
          <cell r="R1562">
            <v>2.5</v>
          </cell>
          <cell r="S1562">
            <v>2.5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</row>
        <row r="1563">
          <cell r="B1563">
            <v>0</v>
          </cell>
          <cell r="C1563">
            <v>26</v>
          </cell>
          <cell r="D1563" t="str">
            <v>ИП Джафаров И.Б.</v>
          </cell>
          <cell r="E1563">
            <v>0</v>
          </cell>
          <cell r="F1563">
            <v>0</v>
          </cell>
          <cell r="G1563">
            <v>0</v>
          </cell>
          <cell r="H1563">
            <v>5</v>
          </cell>
          <cell r="I1563">
            <v>5</v>
          </cell>
          <cell r="J1563">
            <v>4.5</v>
          </cell>
          <cell r="K1563">
            <v>4.5</v>
          </cell>
          <cell r="L1563">
            <v>2.5</v>
          </cell>
          <cell r="M1563">
            <v>2.5</v>
          </cell>
          <cell r="N1563">
            <v>4.5999999999999996</v>
          </cell>
          <cell r="O1563">
            <v>4.5999999999999996</v>
          </cell>
          <cell r="P1563">
            <v>4.5999999999999996</v>
          </cell>
          <cell r="Q1563">
            <v>5</v>
          </cell>
          <cell r="R1563">
            <v>5</v>
          </cell>
          <cell r="S1563">
            <v>5</v>
          </cell>
          <cell r="T1563">
            <v>14.5</v>
          </cell>
          <cell r="U1563">
            <v>9.5</v>
          </cell>
          <cell r="V1563">
            <v>13.799999999999999</v>
          </cell>
          <cell r="W1563">
            <v>15</v>
          </cell>
          <cell r="X1563">
            <v>52.800000000000004</v>
          </cell>
        </row>
        <row r="1564">
          <cell r="B1564">
            <v>771</v>
          </cell>
          <cell r="C1564">
            <v>15</v>
          </cell>
          <cell r="D1564" t="str">
            <v>Пром. до 750 кВА   НН</v>
          </cell>
          <cell r="E1564">
            <v>0</v>
          </cell>
          <cell r="F1564">
            <v>0</v>
          </cell>
          <cell r="G1564">
            <v>0</v>
          </cell>
          <cell r="H1564">
            <v>5</v>
          </cell>
          <cell r="I1564">
            <v>5</v>
          </cell>
          <cell r="J1564">
            <v>4.5</v>
          </cell>
          <cell r="K1564">
            <v>4.5</v>
          </cell>
          <cell r="L1564">
            <v>2.5</v>
          </cell>
          <cell r="M1564">
            <v>2.5</v>
          </cell>
          <cell r="N1564">
            <v>4.5999999999999996</v>
          </cell>
          <cell r="O1564">
            <v>4.5999999999999996</v>
          </cell>
          <cell r="P1564">
            <v>4.5999999999999996</v>
          </cell>
          <cell r="Q1564">
            <v>5</v>
          </cell>
          <cell r="R1564">
            <v>5</v>
          </cell>
          <cell r="S1564">
            <v>5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</row>
        <row r="1565">
          <cell r="C1565">
            <v>15</v>
          </cell>
          <cell r="D1565" t="str">
            <v>Пром. до 750 кВА   НН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</row>
        <row r="1566">
          <cell r="B1566">
            <v>0</v>
          </cell>
          <cell r="C1566">
            <v>23</v>
          </cell>
          <cell r="D1566" t="str">
            <v>Щерба А.Л.</v>
          </cell>
          <cell r="E1566">
            <v>1006</v>
          </cell>
          <cell r="F1566">
            <v>0</v>
          </cell>
          <cell r="G1566">
            <v>0</v>
          </cell>
          <cell r="H1566">
            <v>0.2</v>
          </cell>
          <cell r="I1566">
            <v>0.2</v>
          </cell>
          <cell r="J1566">
            <v>0.2</v>
          </cell>
          <cell r="K1566">
            <v>0.2</v>
          </cell>
          <cell r="L1566">
            <v>0.2</v>
          </cell>
          <cell r="M1566">
            <v>0.2</v>
          </cell>
          <cell r="N1566">
            <v>0.2</v>
          </cell>
          <cell r="O1566">
            <v>0.2</v>
          </cell>
          <cell r="P1566">
            <v>0.2</v>
          </cell>
          <cell r="Q1566">
            <v>0.2</v>
          </cell>
          <cell r="R1566">
            <v>0.2</v>
          </cell>
          <cell r="S1566">
            <v>0.2</v>
          </cell>
          <cell r="T1566">
            <v>0.60000000000000009</v>
          </cell>
          <cell r="U1566">
            <v>0.60000000000000009</v>
          </cell>
          <cell r="V1566">
            <v>0.60000000000000009</v>
          </cell>
          <cell r="W1566">
            <v>0.60000000000000009</v>
          </cell>
          <cell r="X1566">
            <v>2.4</v>
          </cell>
        </row>
        <row r="1567">
          <cell r="B1567">
            <v>772</v>
          </cell>
          <cell r="C1567">
            <v>15</v>
          </cell>
          <cell r="D1567" t="str">
            <v>Пром. до 750 кВА   НН</v>
          </cell>
          <cell r="E1567">
            <v>0</v>
          </cell>
          <cell r="F1567">
            <v>0</v>
          </cell>
          <cell r="G1567">
            <v>0</v>
          </cell>
          <cell r="H1567">
            <v>0.2</v>
          </cell>
          <cell r="I1567">
            <v>0.2</v>
          </cell>
          <cell r="J1567">
            <v>0.2</v>
          </cell>
          <cell r="K1567">
            <v>0.2</v>
          </cell>
          <cell r="L1567">
            <v>0.2</v>
          </cell>
          <cell r="M1567">
            <v>0.2</v>
          </cell>
          <cell r="N1567">
            <v>0.2</v>
          </cell>
          <cell r="O1567">
            <v>0.2</v>
          </cell>
          <cell r="P1567">
            <v>0.2</v>
          </cell>
          <cell r="Q1567">
            <v>0.2</v>
          </cell>
          <cell r="R1567">
            <v>0.2</v>
          </cell>
          <cell r="S1567">
            <v>0.2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</row>
        <row r="1568">
          <cell r="C1568">
            <v>15</v>
          </cell>
          <cell r="D1568" t="str">
            <v>Пром. до 750 кВА   НН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</row>
        <row r="1569">
          <cell r="B1569">
            <v>0</v>
          </cell>
          <cell r="C1569">
            <v>26</v>
          </cell>
          <cell r="D1569" t="str">
            <v>ИП Зейналов Г.А.</v>
          </cell>
          <cell r="E1569">
            <v>1006</v>
          </cell>
          <cell r="F1569">
            <v>1018</v>
          </cell>
          <cell r="G1569">
            <v>0</v>
          </cell>
          <cell r="H1569">
            <v>0.55000000000000004</v>
          </cell>
          <cell r="I1569">
            <v>0.55000000000000004</v>
          </cell>
          <cell r="J1569">
            <v>0.4</v>
          </cell>
          <cell r="K1569">
            <v>0.55000000000000004</v>
          </cell>
          <cell r="L1569">
            <v>0.4</v>
          </cell>
          <cell r="M1569">
            <v>0.4</v>
          </cell>
          <cell r="N1569">
            <v>0.4</v>
          </cell>
          <cell r="O1569">
            <v>0.4</v>
          </cell>
          <cell r="P1569">
            <v>0.55000000000000004</v>
          </cell>
          <cell r="Q1569">
            <v>0.55000000000000004</v>
          </cell>
          <cell r="R1569">
            <v>0.55000000000000004</v>
          </cell>
          <cell r="S1569">
            <v>0.55000000000000004</v>
          </cell>
          <cell r="T1569">
            <v>1.5</v>
          </cell>
          <cell r="U1569">
            <v>1.35</v>
          </cell>
          <cell r="V1569">
            <v>1.35</v>
          </cell>
          <cell r="W1569">
            <v>1.6500000000000001</v>
          </cell>
          <cell r="X1569">
            <v>5.8499999999999988</v>
          </cell>
        </row>
        <row r="1570">
          <cell r="B1570">
            <v>773</v>
          </cell>
          <cell r="C1570">
            <v>15</v>
          </cell>
          <cell r="D1570" t="str">
            <v>Пром. до 750 кВА   НН</v>
          </cell>
          <cell r="E1570">
            <v>0</v>
          </cell>
          <cell r="F1570">
            <v>0</v>
          </cell>
          <cell r="G1570">
            <v>0</v>
          </cell>
          <cell r="H1570">
            <v>0.55000000000000004</v>
          </cell>
          <cell r="I1570">
            <v>0.55000000000000004</v>
          </cell>
          <cell r="J1570">
            <v>0.4</v>
          </cell>
          <cell r="K1570">
            <v>0.55000000000000004</v>
          </cell>
          <cell r="L1570">
            <v>0.4</v>
          </cell>
          <cell r="M1570">
            <v>0.4</v>
          </cell>
          <cell r="N1570">
            <v>0.4</v>
          </cell>
          <cell r="O1570">
            <v>0.4</v>
          </cell>
          <cell r="P1570">
            <v>0.55000000000000004</v>
          </cell>
          <cell r="Q1570">
            <v>0.55000000000000004</v>
          </cell>
          <cell r="R1570">
            <v>0.55000000000000004</v>
          </cell>
          <cell r="S1570">
            <v>0.55000000000000004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  <cell r="X1570">
            <v>0</v>
          </cell>
        </row>
        <row r="1571">
          <cell r="C1571">
            <v>15</v>
          </cell>
          <cell r="D1571" t="str">
            <v>Пром. до 750 кВА   НН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</row>
        <row r="1572">
          <cell r="B1572">
            <v>0</v>
          </cell>
          <cell r="C1572">
            <v>26</v>
          </cell>
          <cell r="D1572" t="str">
            <v>ИП Шеремет С.А.</v>
          </cell>
          <cell r="E1572">
            <v>1006</v>
          </cell>
          <cell r="F1572">
            <v>0</v>
          </cell>
          <cell r="G1572">
            <v>0</v>
          </cell>
          <cell r="H1572">
            <v>1.7</v>
          </cell>
          <cell r="I1572">
            <v>1.7</v>
          </cell>
          <cell r="J1572">
            <v>1.7</v>
          </cell>
          <cell r="K1572">
            <v>1.35</v>
          </cell>
          <cell r="L1572">
            <v>0.1</v>
          </cell>
          <cell r="M1572">
            <v>1</v>
          </cell>
          <cell r="N1572">
            <v>0.3</v>
          </cell>
          <cell r="O1572">
            <v>0.7</v>
          </cell>
          <cell r="P1572">
            <v>0.7</v>
          </cell>
          <cell r="Q1572">
            <v>1</v>
          </cell>
          <cell r="R1572">
            <v>1.35</v>
          </cell>
          <cell r="S1572">
            <v>1.7</v>
          </cell>
          <cell r="T1572">
            <v>5.0999999999999996</v>
          </cell>
          <cell r="U1572">
            <v>2.4500000000000002</v>
          </cell>
          <cell r="V1572">
            <v>1.7</v>
          </cell>
          <cell r="W1572">
            <v>4.05</v>
          </cell>
          <cell r="X1572">
            <v>13.299999999999997</v>
          </cell>
        </row>
        <row r="1573">
          <cell r="B1573">
            <v>774</v>
          </cell>
          <cell r="C1573">
            <v>135</v>
          </cell>
          <cell r="D1573" t="str">
            <v>Потреб. прирав. к населению (скидка 12% согл. решения РЭК № 200) СН2</v>
          </cell>
          <cell r="E1573">
            <v>1006</v>
          </cell>
          <cell r="F1573">
            <v>0</v>
          </cell>
          <cell r="G1573">
            <v>0</v>
          </cell>
          <cell r="H1573">
            <v>1.7</v>
          </cell>
          <cell r="I1573">
            <v>1.7</v>
          </cell>
          <cell r="J1573">
            <v>1.7</v>
          </cell>
          <cell r="K1573">
            <v>1.35</v>
          </cell>
          <cell r="L1573">
            <v>0.1</v>
          </cell>
          <cell r="M1573">
            <v>1</v>
          </cell>
          <cell r="N1573">
            <v>0.3</v>
          </cell>
          <cell r="O1573">
            <v>0.7</v>
          </cell>
          <cell r="P1573">
            <v>0.7</v>
          </cell>
          <cell r="Q1573">
            <v>1</v>
          </cell>
          <cell r="R1573">
            <v>1.35</v>
          </cell>
          <cell r="S1573">
            <v>1.7</v>
          </cell>
          <cell r="T1573">
            <v>5.0999999999999996</v>
          </cell>
          <cell r="U1573">
            <v>2.4500000000000002</v>
          </cell>
          <cell r="V1573">
            <v>1.7</v>
          </cell>
          <cell r="W1573">
            <v>4.05</v>
          </cell>
          <cell r="X1573">
            <v>13.299999999999997</v>
          </cell>
        </row>
        <row r="1574">
          <cell r="C1574">
            <v>135</v>
          </cell>
          <cell r="D1574" t="str">
            <v>Потреб. прирав. к населению (скидка 12% согл. решения РЭК № 200) СН2</v>
          </cell>
          <cell r="E1574">
            <v>1006</v>
          </cell>
          <cell r="F1574">
            <v>0</v>
          </cell>
          <cell r="G1574">
            <v>0</v>
          </cell>
          <cell r="H1574">
            <v>1.7</v>
          </cell>
          <cell r="I1574">
            <v>1.7</v>
          </cell>
          <cell r="J1574">
            <v>1.7</v>
          </cell>
          <cell r="K1574">
            <v>1.35</v>
          </cell>
          <cell r="L1574">
            <v>0.1</v>
          </cell>
          <cell r="M1574">
            <v>1</v>
          </cell>
          <cell r="N1574">
            <v>0.3</v>
          </cell>
          <cell r="O1574">
            <v>0.7</v>
          </cell>
          <cell r="P1574">
            <v>0.7</v>
          </cell>
          <cell r="Q1574">
            <v>1</v>
          </cell>
          <cell r="R1574">
            <v>1.35</v>
          </cell>
          <cell r="S1574">
            <v>1.7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</row>
        <row r="1575">
          <cell r="B1575">
            <v>0</v>
          </cell>
          <cell r="C1575">
            <v>26</v>
          </cell>
          <cell r="D1575" t="str">
            <v>ИП Насонов С.А.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</row>
        <row r="1576">
          <cell r="B1576">
            <v>775</v>
          </cell>
          <cell r="C1576">
            <v>15</v>
          </cell>
          <cell r="D1576" t="str">
            <v>Пром. до 750 кВА   НН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  <cell r="X1576">
            <v>0</v>
          </cell>
        </row>
        <row r="1577">
          <cell r="C1577">
            <v>15</v>
          </cell>
          <cell r="D1577" t="str">
            <v>Пром. до 750 кВА   НН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0</v>
          </cell>
          <cell r="V1577">
            <v>0</v>
          </cell>
          <cell r="W1577">
            <v>0</v>
          </cell>
          <cell r="X1577">
            <v>0</v>
          </cell>
        </row>
        <row r="1578">
          <cell r="B1578">
            <v>0</v>
          </cell>
          <cell r="C1578">
            <v>26</v>
          </cell>
          <cell r="D1578" t="str">
            <v>ИП Аббасов И.М.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</row>
        <row r="1579">
          <cell r="B1579">
            <v>776</v>
          </cell>
          <cell r="C1579">
            <v>15</v>
          </cell>
          <cell r="D1579" t="str">
            <v>Пром. до 750 кВА   НН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</row>
        <row r="1580">
          <cell r="C1580">
            <v>15</v>
          </cell>
          <cell r="D1580" t="str">
            <v>Пром. до 750 кВА   НН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</row>
        <row r="1581">
          <cell r="B1581">
            <v>0</v>
          </cell>
          <cell r="C1581">
            <v>26</v>
          </cell>
          <cell r="D1581" t="str">
            <v>ИП Ахундов А.Г.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</row>
        <row r="1582">
          <cell r="B1582">
            <v>777</v>
          </cell>
          <cell r="C1582">
            <v>15</v>
          </cell>
          <cell r="D1582" t="str">
            <v>Пром. до 750 кВА   НН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</row>
        <row r="1583">
          <cell r="C1583">
            <v>15</v>
          </cell>
          <cell r="D1583" t="str">
            <v>Пром. до 750 кВА   НН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15</v>
          </cell>
          <cell r="N1583">
            <v>35</v>
          </cell>
          <cell r="O1583">
            <v>40</v>
          </cell>
          <cell r="P1583">
            <v>10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</row>
        <row r="1584">
          <cell r="B1584">
            <v>0</v>
          </cell>
          <cell r="C1584">
            <v>26</v>
          </cell>
          <cell r="D1584" t="str">
            <v>ИП Мезенина А.А.</v>
          </cell>
          <cell r="E1584">
            <v>0</v>
          </cell>
          <cell r="F1584">
            <v>0</v>
          </cell>
          <cell r="G1584">
            <v>0</v>
          </cell>
          <cell r="H1584">
            <v>2</v>
          </cell>
          <cell r="I1584">
            <v>2</v>
          </cell>
          <cell r="J1584">
            <v>1.4</v>
          </cell>
          <cell r="K1584">
            <v>1.4</v>
          </cell>
          <cell r="L1584">
            <v>1.7</v>
          </cell>
          <cell r="M1584">
            <v>1.7</v>
          </cell>
          <cell r="N1584">
            <v>0.8</v>
          </cell>
          <cell r="O1584">
            <v>0.8</v>
          </cell>
          <cell r="P1584">
            <v>0.8</v>
          </cell>
          <cell r="Q1584">
            <v>1.4</v>
          </cell>
          <cell r="R1584">
            <v>2</v>
          </cell>
          <cell r="S1584">
            <v>2</v>
          </cell>
          <cell r="T1584">
            <v>5.4</v>
          </cell>
          <cell r="U1584">
            <v>4.8</v>
          </cell>
          <cell r="V1584">
            <v>2.4000000000000004</v>
          </cell>
          <cell r="W1584">
            <v>5.4</v>
          </cell>
          <cell r="X1584">
            <v>18</v>
          </cell>
        </row>
        <row r="1585">
          <cell r="B1585">
            <v>778</v>
          </cell>
          <cell r="C1585">
            <v>15</v>
          </cell>
          <cell r="D1585" t="str">
            <v>Пром. до 750 кВА   НН</v>
          </cell>
          <cell r="E1585">
            <v>0</v>
          </cell>
          <cell r="F1585">
            <v>0</v>
          </cell>
          <cell r="G1585">
            <v>0</v>
          </cell>
          <cell r="H1585">
            <v>2</v>
          </cell>
          <cell r="I1585">
            <v>2</v>
          </cell>
          <cell r="J1585">
            <v>1.4</v>
          </cell>
          <cell r="K1585">
            <v>1.4</v>
          </cell>
          <cell r="L1585">
            <v>1.7</v>
          </cell>
          <cell r="M1585">
            <v>1.7</v>
          </cell>
          <cell r="N1585">
            <v>0.8</v>
          </cell>
          <cell r="O1585">
            <v>0.8</v>
          </cell>
          <cell r="P1585">
            <v>0.8</v>
          </cell>
          <cell r="Q1585">
            <v>1.4</v>
          </cell>
          <cell r="R1585">
            <v>2</v>
          </cell>
          <cell r="S1585">
            <v>2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</row>
        <row r="1586">
          <cell r="C1586">
            <v>15</v>
          </cell>
          <cell r="D1586" t="str">
            <v>Пром. до 750 кВА   НН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</row>
        <row r="1587">
          <cell r="B1587">
            <v>0</v>
          </cell>
          <cell r="C1587">
            <v>26</v>
          </cell>
          <cell r="D1587" t="str">
            <v>ИП Вердиев Ш.И.</v>
          </cell>
          <cell r="E1587">
            <v>1006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</row>
        <row r="1588">
          <cell r="B1588">
            <v>779</v>
          </cell>
          <cell r="C1588">
            <v>15</v>
          </cell>
          <cell r="D1588" t="str">
            <v>Пром. до 750 кВА   НН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</row>
        <row r="1589">
          <cell r="C1589">
            <v>15</v>
          </cell>
          <cell r="D1589" t="str">
            <v>Пром. до 750 кВА   НН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</row>
        <row r="1590">
          <cell r="B1590">
            <v>0</v>
          </cell>
          <cell r="C1590">
            <v>26</v>
          </cell>
          <cell r="D1590" t="str">
            <v>ИП Щербаков Е.В.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</row>
        <row r="1591">
          <cell r="B1591">
            <v>780</v>
          </cell>
          <cell r="C1591">
            <v>15</v>
          </cell>
          <cell r="D1591" t="str">
            <v>Пром. до 750 кВА   НН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</row>
        <row r="1592">
          <cell r="C1592">
            <v>15</v>
          </cell>
          <cell r="D1592" t="str">
            <v>Пром. до 750 кВА   НН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</row>
        <row r="1593">
          <cell r="B1593">
            <v>0</v>
          </cell>
          <cell r="C1593">
            <v>26</v>
          </cell>
          <cell r="D1593" t="str">
            <v>ИП Краснянская Л.В.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</row>
        <row r="1594">
          <cell r="B1594">
            <v>781</v>
          </cell>
          <cell r="C1594">
            <v>15</v>
          </cell>
          <cell r="D1594" t="str">
            <v>Пром. до 750 кВА   НН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</row>
        <row r="1595">
          <cell r="C1595">
            <v>15</v>
          </cell>
          <cell r="D1595" t="str">
            <v>Пром. до 750 кВА   НН</v>
          </cell>
          <cell r="E1595">
            <v>0</v>
          </cell>
          <cell r="F1595">
            <v>0</v>
          </cell>
          <cell r="G1595">
            <v>0</v>
          </cell>
          <cell r="H1595">
            <v>3</v>
          </cell>
          <cell r="I1595">
            <v>3</v>
          </cell>
          <cell r="J1595">
            <v>2</v>
          </cell>
          <cell r="K1595">
            <v>2</v>
          </cell>
          <cell r="L1595">
            <v>1.9</v>
          </cell>
          <cell r="M1595">
            <v>1.9</v>
          </cell>
          <cell r="N1595">
            <v>2.2000000000000002</v>
          </cell>
          <cell r="O1595">
            <v>2.2000000000000002</v>
          </cell>
          <cell r="P1595">
            <v>2.2000000000000002</v>
          </cell>
          <cell r="Q1595">
            <v>2.5</v>
          </cell>
          <cell r="R1595">
            <v>3</v>
          </cell>
          <cell r="S1595">
            <v>3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</row>
        <row r="1596">
          <cell r="B1596">
            <v>0</v>
          </cell>
          <cell r="C1596">
            <v>26</v>
          </cell>
          <cell r="D1596" t="str">
            <v>ИП Мамедов С.В.</v>
          </cell>
          <cell r="E1596">
            <v>0</v>
          </cell>
          <cell r="F1596">
            <v>0</v>
          </cell>
          <cell r="G1596">
            <v>0</v>
          </cell>
          <cell r="H1596">
            <v>3</v>
          </cell>
          <cell r="I1596">
            <v>3</v>
          </cell>
          <cell r="J1596">
            <v>2</v>
          </cell>
          <cell r="K1596">
            <v>2</v>
          </cell>
          <cell r="L1596">
            <v>1.9</v>
          </cell>
          <cell r="M1596">
            <v>1.9</v>
          </cell>
          <cell r="N1596">
            <v>2.2000000000000002</v>
          </cell>
          <cell r="O1596">
            <v>2.2000000000000002</v>
          </cell>
          <cell r="P1596">
            <v>2.2000000000000002</v>
          </cell>
          <cell r="Q1596">
            <v>2.5</v>
          </cell>
          <cell r="R1596">
            <v>3</v>
          </cell>
          <cell r="S1596">
            <v>3</v>
          </cell>
          <cell r="T1596">
            <v>8</v>
          </cell>
          <cell r="U1596">
            <v>5.8</v>
          </cell>
          <cell r="V1596">
            <v>6.6000000000000005</v>
          </cell>
          <cell r="W1596">
            <v>8.5</v>
          </cell>
          <cell r="X1596">
            <v>28.9</v>
          </cell>
        </row>
        <row r="1597">
          <cell r="B1597">
            <v>782</v>
          </cell>
          <cell r="C1597">
            <v>27</v>
          </cell>
          <cell r="D1597" t="str">
            <v>Непромышленные потребители НН</v>
          </cell>
          <cell r="E1597">
            <v>1006</v>
          </cell>
          <cell r="F1597">
            <v>1018</v>
          </cell>
          <cell r="G1597">
            <v>0</v>
          </cell>
          <cell r="H1597">
            <v>3</v>
          </cell>
          <cell r="I1597">
            <v>3</v>
          </cell>
          <cell r="J1597">
            <v>2</v>
          </cell>
          <cell r="K1597">
            <v>2</v>
          </cell>
          <cell r="L1597">
            <v>1.9</v>
          </cell>
          <cell r="M1597">
            <v>1.9</v>
          </cell>
          <cell r="N1597">
            <v>2.2000000000000002</v>
          </cell>
          <cell r="O1597">
            <v>2.2000000000000002</v>
          </cell>
          <cell r="P1597">
            <v>2.2000000000000002</v>
          </cell>
          <cell r="Q1597">
            <v>2.5</v>
          </cell>
          <cell r="R1597">
            <v>3</v>
          </cell>
          <cell r="S1597">
            <v>3</v>
          </cell>
          <cell r="T1597">
            <v>8</v>
          </cell>
          <cell r="U1597">
            <v>5.8</v>
          </cell>
          <cell r="V1597">
            <v>6.6000000000000005</v>
          </cell>
          <cell r="W1597">
            <v>8.5</v>
          </cell>
          <cell r="X1597">
            <v>28.9</v>
          </cell>
        </row>
        <row r="1598">
          <cell r="C1598">
            <v>27</v>
          </cell>
          <cell r="D1598" t="str">
            <v>Непромышленные потребители НН</v>
          </cell>
          <cell r="E1598">
            <v>1006</v>
          </cell>
          <cell r="F1598">
            <v>1018</v>
          </cell>
          <cell r="G1598">
            <v>0</v>
          </cell>
          <cell r="H1598">
            <v>3</v>
          </cell>
          <cell r="I1598">
            <v>3</v>
          </cell>
          <cell r="J1598">
            <v>2</v>
          </cell>
          <cell r="K1598">
            <v>2</v>
          </cell>
          <cell r="L1598">
            <v>1.9</v>
          </cell>
          <cell r="M1598">
            <v>1.9</v>
          </cell>
          <cell r="N1598">
            <v>2.2000000000000002</v>
          </cell>
          <cell r="O1598">
            <v>2.2000000000000002</v>
          </cell>
          <cell r="P1598">
            <v>2.2000000000000002</v>
          </cell>
          <cell r="Q1598">
            <v>2.5</v>
          </cell>
          <cell r="R1598">
            <v>3</v>
          </cell>
          <cell r="S1598">
            <v>3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</row>
        <row r="1599">
          <cell r="B1599">
            <v>0</v>
          </cell>
          <cell r="C1599">
            <v>26</v>
          </cell>
          <cell r="D1599" t="str">
            <v>Мушта О.С.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</row>
        <row r="1600">
          <cell r="B1600">
            <v>783</v>
          </cell>
          <cell r="C1600">
            <v>15</v>
          </cell>
          <cell r="D1600" t="str">
            <v>Пром. до 750 кВА   НН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</row>
        <row r="1601">
          <cell r="C1601">
            <v>15</v>
          </cell>
          <cell r="D1601" t="str">
            <v>Пром. до 750 кВА   НН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</row>
        <row r="1602">
          <cell r="B1602">
            <v>0</v>
          </cell>
          <cell r="C1602">
            <v>26</v>
          </cell>
          <cell r="D1602" t="str">
            <v>ИП Джафаров А.З.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</row>
        <row r="1603">
          <cell r="B1603">
            <v>784</v>
          </cell>
          <cell r="C1603">
            <v>15</v>
          </cell>
          <cell r="D1603" t="str">
            <v>Пром. до 750 кВА   НН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</row>
        <row r="1604">
          <cell r="C1604">
            <v>15</v>
          </cell>
          <cell r="D1604" t="str">
            <v>Пром. до 750 кВА   НН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</row>
        <row r="1605">
          <cell r="B1605">
            <v>0</v>
          </cell>
          <cell r="C1605">
            <v>26</v>
          </cell>
          <cell r="D1605" t="str">
            <v>ИП Менжунова Т.А.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</row>
        <row r="1606">
          <cell r="B1606">
            <v>785</v>
          </cell>
          <cell r="C1606">
            <v>15</v>
          </cell>
          <cell r="D1606" t="str">
            <v>Пром. до 750 кВА   НН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</row>
        <row r="1607">
          <cell r="C1607">
            <v>15</v>
          </cell>
          <cell r="D1607" t="str">
            <v>Пром. до 750 кВА   НН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</row>
        <row r="1608">
          <cell r="B1608">
            <v>0</v>
          </cell>
          <cell r="C1608">
            <v>26</v>
          </cell>
          <cell r="D1608" t="str">
            <v>ИП Чернова О.Е.</v>
          </cell>
          <cell r="E1608">
            <v>0</v>
          </cell>
          <cell r="F1608">
            <v>0</v>
          </cell>
          <cell r="G1608">
            <v>0</v>
          </cell>
          <cell r="H1608">
            <v>0.4</v>
          </cell>
          <cell r="I1608">
            <v>0.4</v>
          </cell>
          <cell r="J1608">
            <v>0.4</v>
          </cell>
          <cell r="K1608">
            <v>0.9</v>
          </cell>
          <cell r="L1608">
            <v>0.3</v>
          </cell>
          <cell r="M1608">
            <v>0.15</v>
          </cell>
          <cell r="N1608">
            <v>0.1</v>
          </cell>
          <cell r="O1608">
            <v>0.2</v>
          </cell>
          <cell r="P1608">
            <v>0.3</v>
          </cell>
          <cell r="Q1608">
            <v>0.4</v>
          </cell>
          <cell r="R1608">
            <v>0.4</v>
          </cell>
          <cell r="S1608">
            <v>0.4</v>
          </cell>
          <cell r="T1608">
            <v>1.2000000000000002</v>
          </cell>
          <cell r="U1608">
            <v>1.3499999999999999</v>
          </cell>
          <cell r="V1608">
            <v>0.60000000000000009</v>
          </cell>
          <cell r="W1608">
            <v>1.2000000000000002</v>
          </cell>
          <cell r="X1608">
            <v>4.3499999999999996</v>
          </cell>
        </row>
        <row r="1609">
          <cell r="B1609">
            <v>786</v>
          </cell>
          <cell r="C1609">
            <v>15</v>
          </cell>
          <cell r="D1609" t="str">
            <v>Пром. до 750 кВА   НН</v>
          </cell>
          <cell r="E1609">
            <v>0</v>
          </cell>
          <cell r="F1609">
            <v>0</v>
          </cell>
          <cell r="G1609">
            <v>0</v>
          </cell>
          <cell r="H1609">
            <v>0.4</v>
          </cell>
          <cell r="I1609">
            <v>0.4</v>
          </cell>
          <cell r="J1609">
            <v>0.4</v>
          </cell>
          <cell r="K1609">
            <v>0.9</v>
          </cell>
          <cell r="L1609">
            <v>0.3</v>
          </cell>
          <cell r="M1609">
            <v>0.15</v>
          </cell>
          <cell r="N1609">
            <v>0.1</v>
          </cell>
          <cell r="O1609">
            <v>0.2</v>
          </cell>
          <cell r="P1609">
            <v>0.3</v>
          </cell>
          <cell r="Q1609">
            <v>0.4</v>
          </cell>
          <cell r="R1609">
            <v>0.4</v>
          </cell>
          <cell r="S1609">
            <v>0.4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</row>
        <row r="1610">
          <cell r="C1610">
            <v>15</v>
          </cell>
          <cell r="D1610" t="str">
            <v>Пром. до 750 кВА   НН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</row>
        <row r="1611">
          <cell r="B1611">
            <v>0</v>
          </cell>
          <cell r="C1611">
            <v>23</v>
          </cell>
          <cell r="D1611" t="str">
            <v>ИП Гусейнов З.С.</v>
          </cell>
          <cell r="E1611">
            <v>1006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</row>
        <row r="1612">
          <cell r="B1612">
            <v>787</v>
          </cell>
          <cell r="C1612">
            <v>15</v>
          </cell>
          <cell r="D1612" t="str">
            <v>Пром. до 750 кВА   НН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</row>
        <row r="1613">
          <cell r="C1613">
            <v>15</v>
          </cell>
          <cell r="D1613" t="str">
            <v>Пром. до 750 кВА   НН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</row>
        <row r="1614">
          <cell r="B1614">
            <v>0</v>
          </cell>
          <cell r="C1614">
            <v>26</v>
          </cell>
          <cell r="D1614" t="str">
            <v>ООО "Независимая оценка плюс"</v>
          </cell>
          <cell r="E1614">
            <v>0</v>
          </cell>
          <cell r="F1614">
            <v>0</v>
          </cell>
          <cell r="G1614">
            <v>0</v>
          </cell>
          <cell r="H1614">
            <v>0.15</v>
          </cell>
          <cell r="I1614">
            <v>0.15</v>
          </cell>
          <cell r="J1614">
            <v>0.15</v>
          </cell>
          <cell r="K1614">
            <v>0.15</v>
          </cell>
          <cell r="L1614">
            <v>0.15</v>
          </cell>
          <cell r="M1614">
            <v>0.15</v>
          </cell>
          <cell r="N1614">
            <v>0.15</v>
          </cell>
          <cell r="O1614">
            <v>0.15</v>
          </cell>
          <cell r="P1614">
            <v>0.15</v>
          </cell>
          <cell r="Q1614">
            <v>0.15</v>
          </cell>
          <cell r="R1614">
            <v>0.15</v>
          </cell>
          <cell r="S1614">
            <v>0.15</v>
          </cell>
          <cell r="T1614">
            <v>0.44999999999999996</v>
          </cell>
          <cell r="U1614">
            <v>0.44999999999999996</v>
          </cell>
          <cell r="V1614">
            <v>0.44999999999999996</v>
          </cell>
          <cell r="W1614">
            <v>0.44999999999999996</v>
          </cell>
          <cell r="X1614">
            <v>1.7999999999999996</v>
          </cell>
        </row>
        <row r="1615">
          <cell r="B1615">
            <v>788</v>
          </cell>
          <cell r="C1615">
            <v>15</v>
          </cell>
          <cell r="D1615" t="str">
            <v>Пром. до 750 кВА   НН</v>
          </cell>
          <cell r="E1615">
            <v>0</v>
          </cell>
          <cell r="F1615">
            <v>0</v>
          </cell>
          <cell r="G1615">
            <v>0</v>
          </cell>
          <cell r="H1615">
            <v>0.15</v>
          </cell>
          <cell r="I1615">
            <v>0.15</v>
          </cell>
          <cell r="J1615">
            <v>0.15</v>
          </cell>
          <cell r="K1615">
            <v>0.15</v>
          </cell>
          <cell r="L1615">
            <v>0.15</v>
          </cell>
          <cell r="M1615">
            <v>0.15</v>
          </cell>
          <cell r="N1615">
            <v>0.15</v>
          </cell>
          <cell r="O1615">
            <v>0.15</v>
          </cell>
          <cell r="P1615">
            <v>0.15</v>
          </cell>
          <cell r="Q1615">
            <v>0.15</v>
          </cell>
          <cell r="R1615">
            <v>0.15</v>
          </cell>
          <cell r="S1615">
            <v>0.15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</row>
        <row r="1616">
          <cell r="C1616">
            <v>15</v>
          </cell>
          <cell r="D1616" t="str">
            <v>Пром. до 750 кВА   НН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</row>
        <row r="1617">
          <cell r="B1617">
            <v>0</v>
          </cell>
          <cell r="C1617">
            <v>26</v>
          </cell>
          <cell r="D1617" t="str">
            <v>ГСК "Таежный-2001"</v>
          </cell>
          <cell r="E1617">
            <v>1006</v>
          </cell>
          <cell r="F1617">
            <v>0</v>
          </cell>
          <cell r="G1617">
            <v>0</v>
          </cell>
          <cell r="H1617">
            <v>22</v>
          </cell>
          <cell r="I1617">
            <v>22</v>
          </cell>
          <cell r="J1617">
            <v>15</v>
          </cell>
          <cell r="K1617">
            <v>10</v>
          </cell>
          <cell r="L1617">
            <v>6</v>
          </cell>
          <cell r="M1617">
            <v>6</v>
          </cell>
          <cell r="N1617">
            <v>10</v>
          </cell>
          <cell r="O1617">
            <v>10</v>
          </cell>
          <cell r="P1617">
            <v>10</v>
          </cell>
          <cell r="Q1617">
            <v>10</v>
          </cell>
          <cell r="R1617">
            <v>11</v>
          </cell>
          <cell r="S1617">
            <v>15</v>
          </cell>
          <cell r="T1617">
            <v>59</v>
          </cell>
          <cell r="U1617">
            <v>22</v>
          </cell>
          <cell r="V1617">
            <v>30</v>
          </cell>
          <cell r="W1617">
            <v>36</v>
          </cell>
          <cell r="X1617">
            <v>147</v>
          </cell>
        </row>
        <row r="1618">
          <cell r="B1618">
            <v>789</v>
          </cell>
          <cell r="C1618">
            <v>135</v>
          </cell>
          <cell r="D1618" t="str">
            <v>Потреб. прирав. к населению (скидка 12% согл. решения РЭК № 200) СН2</v>
          </cell>
          <cell r="E1618">
            <v>1006</v>
          </cell>
          <cell r="F1618">
            <v>0</v>
          </cell>
          <cell r="G1618">
            <v>0</v>
          </cell>
          <cell r="H1618">
            <v>22</v>
          </cell>
          <cell r="I1618">
            <v>22</v>
          </cell>
          <cell r="J1618">
            <v>15</v>
          </cell>
          <cell r="K1618">
            <v>10</v>
          </cell>
          <cell r="L1618">
            <v>6</v>
          </cell>
          <cell r="M1618">
            <v>6</v>
          </cell>
          <cell r="N1618">
            <v>10</v>
          </cell>
          <cell r="O1618">
            <v>10</v>
          </cell>
          <cell r="P1618">
            <v>10</v>
          </cell>
          <cell r="Q1618">
            <v>10</v>
          </cell>
          <cell r="R1618">
            <v>11</v>
          </cell>
          <cell r="S1618">
            <v>15</v>
          </cell>
          <cell r="T1618">
            <v>59</v>
          </cell>
          <cell r="U1618">
            <v>22</v>
          </cell>
          <cell r="V1618">
            <v>30</v>
          </cell>
          <cell r="W1618">
            <v>36</v>
          </cell>
          <cell r="X1618">
            <v>147</v>
          </cell>
        </row>
        <row r="1619">
          <cell r="C1619">
            <v>135</v>
          </cell>
          <cell r="D1619" t="str">
            <v>Потреб. прирав. к населению (скидка 12% согл. решения РЭК № 200) СН2</v>
          </cell>
          <cell r="E1619">
            <v>1006</v>
          </cell>
          <cell r="F1619">
            <v>0</v>
          </cell>
          <cell r="G1619">
            <v>0</v>
          </cell>
          <cell r="H1619">
            <v>57</v>
          </cell>
          <cell r="I1619">
            <v>55</v>
          </cell>
          <cell r="J1619">
            <v>53.1</v>
          </cell>
          <cell r="K1619">
            <v>51.2</v>
          </cell>
          <cell r="L1619">
            <v>29.8</v>
          </cell>
          <cell r="M1619">
            <v>9.8000000000000007</v>
          </cell>
          <cell r="N1619">
            <v>3.4</v>
          </cell>
          <cell r="O1619">
            <v>5</v>
          </cell>
          <cell r="P1619">
            <v>12.8</v>
          </cell>
          <cell r="Q1619">
            <v>13</v>
          </cell>
          <cell r="R1619">
            <v>50</v>
          </cell>
          <cell r="S1619">
            <v>55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</row>
        <row r="1620">
          <cell r="B1620">
            <v>0</v>
          </cell>
          <cell r="C1620">
            <v>26</v>
          </cell>
          <cell r="D1620" t="str">
            <v>Адвокат Ланько Ю.А.</v>
          </cell>
          <cell r="E1620">
            <v>0</v>
          </cell>
          <cell r="F1620">
            <v>0</v>
          </cell>
          <cell r="G1620">
            <v>0</v>
          </cell>
          <cell r="H1620">
            <v>0.2</v>
          </cell>
          <cell r="I1620">
            <v>0.2</v>
          </cell>
          <cell r="J1620">
            <v>0.2</v>
          </cell>
          <cell r="K1620">
            <v>0.2</v>
          </cell>
          <cell r="L1620">
            <v>0.2</v>
          </cell>
          <cell r="M1620">
            <v>0.2</v>
          </cell>
          <cell r="N1620">
            <v>0.2</v>
          </cell>
          <cell r="O1620">
            <v>0.2</v>
          </cell>
          <cell r="P1620">
            <v>0.2</v>
          </cell>
          <cell r="Q1620">
            <v>0.2</v>
          </cell>
          <cell r="R1620">
            <v>0.2</v>
          </cell>
          <cell r="S1620">
            <v>0.2</v>
          </cell>
          <cell r="T1620">
            <v>0.60000000000000009</v>
          </cell>
          <cell r="U1620">
            <v>0.60000000000000009</v>
          </cell>
          <cell r="V1620">
            <v>0.60000000000000009</v>
          </cell>
          <cell r="W1620">
            <v>0.60000000000000009</v>
          </cell>
          <cell r="X1620">
            <v>2.4</v>
          </cell>
        </row>
        <row r="1621">
          <cell r="B1621">
            <v>790</v>
          </cell>
          <cell r="C1621">
            <v>15</v>
          </cell>
          <cell r="D1621" t="str">
            <v>Пром. до 750 кВА   НН</v>
          </cell>
          <cell r="E1621">
            <v>0</v>
          </cell>
          <cell r="F1621">
            <v>0</v>
          </cell>
          <cell r="G1621">
            <v>0</v>
          </cell>
          <cell r="H1621">
            <v>0.2</v>
          </cell>
          <cell r="I1621">
            <v>0.2</v>
          </cell>
          <cell r="J1621">
            <v>0.2</v>
          </cell>
          <cell r="K1621">
            <v>0.2</v>
          </cell>
          <cell r="L1621">
            <v>0.2</v>
          </cell>
          <cell r="M1621">
            <v>0.2</v>
          </cell>
          <cell r="N1621">
            <v>0.2</v>
          </cell>
          <cell r="O1621">
            <v>0.2</v>
          </cell>
          <cell r="P1621">
            <v>0.2</v>
          </cell>
          <cell r="Q1621">
            <v>0.2</v>
          </cell>
          <cell r="R1621">
            <v>0.2</v>
          </cell>
          <cell r="S1621">
            <v>0.2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</row>
        <row r="1622">
          <cell r="C1622">
            <v>15</v>
          </cell>
          <cell r="D1622" t="str">
            <v>Пром. до 750 кВА   НН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</row>
        <row r="1623">
          <cell r="B1623">
            <v>0</v>
          </cell>
          <cell r="C1623">
            <v>26</v>
          </cell>
          <cell r="D1623" t="str">
            <v>ИП Клочков А.В.</v>
          </cell>
          <cell r="E1623">
            <v>1006</v>
          </cell>
          <cell r="F1623">
            <v>0</v>
          </cell>
          <cell r="G1623">
            <v>0</v>
          </cell>
          <cell r="H1623">
            <v>3.2500000000000004</v>
          </cell>
          <cell r="I1623">
            <v>3.2500000000000004</v>
          </cell>
          <cell r="J1623">
            <v>2.25</v>
          </cell>
          <cell r="K1623">
            <v>3.0300000000000002</v>
          </cell>
          <cell r="L1623">
            <v>2.6500000000000004</v>
          </cell>
          <cell r="M1623">
            <v>2.2200000000000002</v>
          </cell>
          <cell r="N1623">
            <v>1.9</v>
          </cell>
          <cell r="O1623">
            <v>2.8999999999999995</v>
          </cell>
          <cell r="P1623">
            <v>3.05</v>
          </cell>
          <cell r="Q1623">
            <v>3.1500000000000004</v>
          </cell>
          <cell r="R1623">
            <v>3.1500000000000004</v>
          </cell>
          <cell r="S1623">
            <v>3.2500000000000004</v>
          </cell>
          <cell r="T1623">
            <v>8.75</v>
          </cell>
          <cell r="U1623">
            <v>7.9</v>
          </cell>
          <cell r="V1623">
            <v>7.8499999999999988</v>
          </cell>
          <cell r="W1623">
            <v>9.5500000000000007</v>
          </cell>
          <cell r="X1623">
            <v>34.049999999999997</v>
          </cell>
        </row>
        <row r="1624">
          <cell r="B1624">
            <v>791</v>
          </cell>
          <cell r="C1624">
            <v>26</v>
          </cell>
          <cell r="D1624" t="str">
            <v>Непромышленные потребители НН</v>
          </cell>
          <cell r="E1624">
            <v>1006</v>
          </cell>
          <cell r="F1624">
            <v>0</v>
          </cell>
          <cell r="G1624">
            <v>0</v>
          </cell>
          <cell r="H1624">
            <v>1.5</v>
          </cell>
          <cell r="I1624">
            <v>1.5</v>
          </cell>
          <cell r="J1624">
            <v>1.1000000000000001</v>
          </cell>
          <cell r="K1624">
            <v>1.4</v>
          </cell>
          <cell r="L1624">
            <v>1.3</v>
          </cell>
          <cell r="M1624">
            <v>1.3</v>
          </cell>
          <cell r="N1624">
            <v>1.1000000000000001</v>
          </cell>
          <cell r="O1624">
            <v>1.4</v>
          </cell>
          <cell r="P1624">
            <v>1.4</v>
          </cell>
          <cell r="Q1624">
            <v>1.5</v>
          </cell>
          <cell r="R1624">
            <v>1.5</v>
          </cell>
          <cell r="S1624">
            <v>1.5</v>
          </cell>
          <cell r="T1624">
            <v>4.0999999999999996</v>
          </cell>
          <cell r="U1624">
            <v>4</v>
          </cell>
          <cell r="V1624">
            <v>3.9</v>
          </cell>
          <cell r="W1624">
            <v>4.5</v>
          </cell>
          <cell r="X1624">
            <v>16.5</v>
          </cell>
        </row>
        <row r="1625">
          <cell r="C1625">
            <v>26</v>
          </cell>
          <cell r="D1625" t="str">
            <v>Непромышленные потребители НН</v>
          </cell>
          <cell r="E1625">
            <v>1006</v>
          </cell>
          <cell r="F1625">
            <v>0</v>
          </cell>
          <cell r="G1625">
            <v>0</v>
          </cell>
          <cell r="H1625">
            <v>1.5</v>
          </cell>
          <cell r="I1625">
            <v>1.5</v>
          </cell>
          <cell r="J1625">
            <v>1.1000000000000001</v>
          </cell>
          <cell r="K1625">
            <v>1.4</v>
          </cell>
          <cell r="L1625">
            <v>1.3</v>
          </cell>
          <cell r="M1625">
            <v>1.3</v>
          </cell>
          <cell r="N1625">
            <v>1.1000000000000001</v>
          </cell>
          <cell r="O1625">
            <v>1.4</v>
          </cell>
          <cell r="P1625">
            <v>1.4</v>
          </cell>
          <cell r="Q1625">
            <v>1.5</v>
          </cell>
          <cell r="R1625">
            <v>1.5</v>
          </cell>
          <cell r="S1625">
            <v>1.5</v>
          </cell>
          <cell r="T1625">
            <v>4.0999999999999996</v>
          </cell>
          <cell r="U1625">
            <v>4</v>
          </cell>
          <cell r="V1625">
            <v>3.9</v>
          </cell>
          <cell r="W1625">
            <v>4.5</v>
          </cell>
          <cell r="X1625">
            <v>16.5</v>
          </cell>
        </row>
        <row r="1626">
          <cell r="B1626">
            <v>792</v>
          </cell>
          <cell r="C1626">
            <v>27</v>
          </cell>
          <cell r="D1626" t="str">
            <v>Непромышленные потребители НН</v>
          </cell>
          <cell r="E1626">
            <v>1006</v>
          </cell>
          <cell r="F1626">
            <v>0</v>
          </cell>
          <cell r="G1626">
            <v>0</v>
          </cell>
          <cell r="H1626">
            <v>1.2</v>
          </cell>
          <cell r="I1626">
            <v>1.2</v>
          </cell>
          <cell r="J1626">
            <v>0.7</v>
          </cell>
          <cell r="K1626">
            <v>1.1000000000000001</v>
          </cell>
          <cell r="L1626">
            <v>0.9</v>
          </cell>
          <cell r="M1626">
            <v>0.5</v>
          </cell>
          <cell r="N1626">
            <v>0.5</v>
          </cell>
          <cell r="O1626">
            <v>1.2</v>
          </cell>
          <cell r="P1626">
            <v>1.2</v>
          </cell>
          <cell r="Q1626">
            <v>1.2</v>
          </cell>
          <cell r="R1626">
            <v>1.2</v>
          </cell>
          <cell r="S1626">
            <v>1.2</v>
          </cell>
          <cell r="T1626">
            <v>3.0999999999999996</v>
          </cell>
          <cell r="U1626">
            <v>2.5</v>
          </cell>
          <cell r="V1626">
            <v>2.9</v>
          </cell>
          <cell r="W1626">
            <v>3.5999999999999996</v>
          </cell>
          <cell r="X1626">
            <v>12.099999999999998</v>
          </cell>
        </row>
        <row r="1627">
          <cell r="B1627">
            <v>784</v>
          </cell>
          <cell r="C1627">
            <v>28</v>
          </cell>
          <cell r="D1627" t="str">
            <v>Непромышленные потребители НН</v>
          </cell>
          <cell r="E1627">
            <v>1006</v>
          </cell>
          <cell r="F1627">
            <v>0</v>
          </cell>
          <cell r="G1627">
            <v>0</v>
          </cell>
          <cell r="H1627">
            <v>0.35</v>
          </cell>
          <cell r="I1627">
            <v>0.35</v>
          </cell>
          <cell r="J1627">
            <v>0.25</v>
          </cell>
          <cell r="K1627">
            <v>0.33</v>
          </cell>
          <cell r="L1627">
            <v>0.25</v>
          </cell>
          <cell r="M1627">
            <v>0.27</v>
          </cell>
          <cell r="N1627">
            <v>0.15</v>
          </cell>
          <cell r="O1627">
            <v>0.15</v>
          </cell>
          <cell r="P1627">
            <v>0.25</v>
          </cell>
          <cell r="Q1627">
            <v>0.25</v>
          </cell>
          <cell r="R1627">
            <v>0.25</v>
          </cell>
          <cell r="S1627">
            <v>0.35</v>
          </cell>
          <cell r="T1627">
            <v>0.95</v>
          </cell>
          <cell r="U1627">
            <v>0.85000000000000009</v>
          </cell>
          <cell r="V1627">
            <v>0.55000000000000004</v>
          </cell>
          <cell r="W1627">
            <v>0.85</v>
          </cell>
          <cell r="X1627">
            <v>3.2</v>
          </cell>
        </row>
        <row r="1628">
          <cell r="B1628">
            <v>0</v>
          </cell>
          <cell r="C1628">
            <v>29</v>
          </cell>
          <cell r="D1628" t="str">
            <v>ИП Каспарова Т.Ю.</v>
          </cell>
          <cell r="E1628">
            <v>1006</v>
          </cell>
          <cell r="F1628">
            <v>0</v>
          </cell>
          <cell r="G1628">
            <v>0</v>
          </cell>
          <cell r="H1628">
            <v>0.05</v>
          </cell>
          <cell r="I1628">
            <v>0.05</v>
          </cell>
          <cell r="J1628">
            <v>0.04</v>
          </cell>
          <cell r="K1628">
            <v>0.03</v>
          </cell>
          <cell r="L1628">
            <v>0.03</v>
          </cell>
          <cell r="M1628">
            <v>0.03</v>
          </cell>
          <cell r="N1628">
            <v>0.03</v>
          </cell>
          <cell r="O1628">
            <v>0.03</v>
          </cell>
          <cell r="P1628">
            <v>0.03</v>
          </cell>
          <cell r="Q1628">
            <v>0.03</v>
          </cell>
          <cell r="R1628">
            <v>0.03</v>
          </cell>
          <cell r="S1628">
            <v>0.04</v>
          </cell>
          <cell r="T1628">
            <v>0.14000000000000001</v>
          </cell>
          <cell r="U1628">
            <v>0.09</v>
          </cell>
          <cell r="V1628">
            <v>0.09</v>
          </cell>
          <cell r="W1628">
            <v>0.1</v>
          </cell>
          <cell r="X1628">
            <v>0.4200000000000001</v>
          </cell>
        </row>
        <row r="1629">
          <cell r="B1629">
            <v>792</v>
          </cell>
          <cell r="C1629">
            <v>15</v>
          </cell>
          <cell r="D1629" t="str">
            <v>Пром. до 750 кВА   НН</v>
          </cell>
          <cell r="E1629">
            <v>0</v>
          </cell>
          <cell r="F1629">
            <v>0</v>
          </cell>
          <cell r="G1629">
            <v>0</v>
          </cell>
          <cell r="H1629">
            <v>0.05</v>
          </cell>
          <cell r="I1629">
            <v>0.05</v>
          </cell>
          <cell r="J1629">
            <v>0.04</v>
          </cell>
          <cell r="K1629">
            <v>0.03</v>
          </cell>
          <cell r="L1629">
            <v>0.03</v>
          </cell>
          <cell r="M1629">
            <v>0.03</v>
          </cell>
          <cell r="N1629">
            <v>0.03</v>
          </cell>
          <cell r="O1629">
            <v>0.03</v>
          </cell>
          <cell r="P1629">
            <v>0.03</v>
          </cell>
          <cell r="Q1629">
            <v>0.03</v>
          </cell>
          <cell r="R1629">
            <v>0.03</v>
          </cell>
          <cell r="S1629">
            <v>0.04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</row>
        <row r="1630">
          <cell r="B1630">
            <v>785</v>
          </cell>
          <cell r="C1630">
            <v>15</v>
          </cell>
          <cell r="D1630" t="str">
            <v>Пром. до 750 кВА   НН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</row>
        <row r="1631">
          <cell r="B1631">
            <v>0</v>
          </cell>
          <cell r="C1631">
            <v>26</v>
          </cell>
          <cell r="D1631" t="str">
            <v>ИП Маркевич М.В.</v>
          </cell>
          <cell r="E1631">
            <v>1006</v>
          </cell>
          <cell r="F1631">
            <v>0</v>
          </cell>
          <cell r="G1631">
            <v>0</v>
          </cell>
          <cell r="H1631">
            <v>1.1000000000000001</v>
          </cell>
          <cell r="I1631">
            <v>1.1000000000000001</v>
          </cell>
          <cell r="J1631">
            <v>1.1000000000000001</v>
          </cell>
          <cell r="K1631">
            <v>0.85</v>
          </cell>
          <cell r="L1631">
            <v>1.2</v>
          </cell>
          <cell r="M1631">
            <v>1.2</v>
          </cell>
          <cell r="N1631">
            <v>1.5</v>
          </cell>
          <cell r="O1631">
            <v>1.3</v>
          </cell>
          <cell r="P1631">
            <v>1.1000000000000001</v>
          </cell>
          <cell r="Q1631">
            <v>1.1000000000000001</v>
          </cell>
          <cell r="R1631">
            <v>1.1000000000000001</v>
          </cell>
          <cell r="S1631">
            <v>1.1000000000000001</v>
          </cell>
          <cell r="T1631">
            <v>3.3000000000000003</v>
          </cell>
          <cell r="U1631">
            <v>3.25</v>
          </cell>
          <cell r="V1631">
            <v>3.9</v>
          </cell>
          <cell r="W1631">
            <v>3.3000000000000003</v>
          </cell>
          <cell r="X1631">
            <v>13.75</v>
          </cell>
        </row>
        <row r="1632">
          <cell r="B1632">
            <v>793</v>
          </cell>
          <cell r="C1632">
            <v>15</v>
          </cell>
          <cell r="D1632" t="str">
            <v>Пром. до 750 кВА   НН</v>
          </cell>
          <cell r="E1632">
            <v>0</v>
          </cell>
          <cell r="F1632">
            <v>0</v>
          </cell>
          <cell r="G1632">
            <v>0</v>
          </cell>
          <cell r="H1632">
            <v>1.1000000000000001</v>
          </cell>
          <cell r="I1632">
            <v>1.1000000000000001</v>
          </cell>
          <cell r="J1632">
            <v>1.1000000000000001</v>
          </cell>
          <cell r="K1632">
            <v>0.85</v>
          </cell>
          <cell r="L1632">
            <v>1.2</v>
          </cell>
          <cell r="M1632">
            <v>1.2</v>
          </cell>
          <cell r="N1632">
            <v>1.5</v>
          </cell>
          <cell r="O1632">
            <v>1.3</v>
          </cell>
          <cell r="P1632">
            <v>1.1000000000000001</v>
          </cell>
          <cell r="Q1632">
            <v>1.1000000000000001</v>
          </cell>
          <cell r="R1632">
            <v>1.1000000000000001</v>
          </cell>
          <cell r="S1632">
            <v>1.1000000000000001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</row>
        <row r="1633">
          <cell r="B1633">
            <v>786</v>
          </cell>
          <cell r="C1633">
            <v>15</v>
          </cell>
          <cell r="D1633" t="str">
            <v>Пром. до 750 кВА   НН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</row>
        <row r="1634">
          <cell r="B1634">
            <v>0</v>
          </cell>
          <cell r="C1634">
            <v>23</v>
          </cell>
          <cell r="D1634" t="str">
            <v>ИП Жалнина Г.Б.</v>
          </cell>
          <cell r="E1634">
            <v>1006</v>
          </cell>
          <cell r="F1634">
            <v>0</v>
          </cell>
          <cell r="G1634">
            <v>0</v>
          </cell>
          <cell r="H1634">
            <v>2</v>
          </cell>
          <cell r="I1634">
            <v>2</v>
          </cell>
          <cell r="J1634">
            <v>1</v>
          </cell>
          <cell r="K1634">
            <v>1</v>
          </cell>
          <cell r="L1634">
            <v>0.7</v>
          </cell>
          <cell r="M1634">
            <v>0.7</v>
          </cell>
          <cell r="N1634">
            <v>0.8</v>
          </cell>
          <cell r="O1634">
            <v>0.8</v>
          </cell>
          <cell r="P1634">
            <v>1</v>
          </cell>
          <cell r="Q1634">
            <v>1</v>
          </cell>
          <cell r="R1634">
            <v>1</v>
          </cell>
          <cell r="S1634">
            <v>2</v>
          </cell>
          <cell r="T1634">
            <v>5</v>
          </cell>
          <cell r="U1634">
            <v>2.4</v>
          </cell>
          <cell r="V1634">
            <v>2.6</v>
          </cell>
          <cell r="W1634">
            <v>4</v>
          </cell>
          <cell r="X1634">
            <v>14.000000000000002</v>
          </cell>
        </row>
        <row r="1635">
          <cell r="B1635">
            <v>794</v>
          </cell>
          <cell r="C1635">
            <v>15</v>
          </cell>
          <cell r="D1635" t="str">
            <v>Пром. до 750 кВА   НН</v>
          </cell>
          <cell r="E1635">
            <v>0</v>
          </cell>
          <cell r="F1635">
            <v>0</v>
          </cell>
          <cell r="G1635">
            <v>0</v>
          </cell>
          <cell r="H1635">
            <v>2</v>
          </cell>
          <cell r="I1635">
            <v>2</v>
          </cell>
          <cell r="J1635">
            <v>1</v>
          </cell>
          <cell r="K1635">
            <v>1</v>
          </cell>
          <cell r="L1635">
            <v>0.7</v>
          </cell>
          <cell r="M1635">
            <v>0.7</v>
          </cell>
          <cell r="N1635">
            <v>0.8</v>
          </cell>
          <cell r="O1635">
            <v>0.8</v>
          </cell>
          <cell r="P1635">
            <v>1</v>
          </cell>
          <cell r="Q1635">
            <v>1</v>
          </cell>
          <cell r="R1635">
            <v>1</v>
          </cell>
          <cell r="S1635">
            <v>2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>
            <v>0</v>
          </cell>
        </row>
        <row r="1636">
          <cell r="B1636">
            <v>787</v>
          </cell>
          <cell r="C1636">
            <v>15</v>
          </cell>
          <cell r="D1636" t="str">
            <v>Пром. до 750 кВА   НН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</row>
        <row r="1637">
          <cell r="B1637">
            <v>0</v>
          </cell>
          <cell r="C1637">
            <v>26</v>
          </cell>
          <cell r="D1637" t="str">
            <v>ИП Масимов А.С.</v>
          </cell>
          <cell r="E1637">
            <v>1006</v>
          </cell>
          <cell r="F1637">
            <v>0</v>
          </cell>
          <cell r="G1637">
            <v>0</v>
          </cell>
          <cell r="H1637">
            <v>1.2</v>
          </cell>
          <cell r="I1637">
            <v>1.1000000000000001</v>
          </cell>
          <cell r="J1637">
            <v>1</v>
          </cell>
          <cell r="K1637">
            <v>0.68</v>
          </cell>
          <cell r="L1637">
            <v>1.4</v>
          </cell>
          <cell r="M1637">
            <v>1.2</v>
          </cell>
          <cell r="N1637">
            <v>1.1000000000000001</v>
          </cell>
          <cell r="O1637">
            <v>1.1000000000000001</v>
          </cell>
          <cell r="P1637">
            <v>1.1000000000000001</v>
          </cell>
          <cell r="Q1637">
            <v>1.1000000000000001</v>
          </cell>
          <cell r="R1637">
            <v>1.2</v>
          </cell>
          <cell r="S1637">
            <v>1.2</v>
          </cell>
          <cell r="T1637">
            <v>3.3</v>
          </cell>
          <cell r="U1637">
            <v>3.2800000000000002</v>
          </cell>
          <cell r="V1637">
            <v>3.3000000000000003</v>
          </cell>
          <cell r="W1637">
            <v>3.5</v>
          </cell>
          <cell r="X1637">
            <v>13.379999999999997</v>
          </cell>
        </row>
        <row r="1638">
          <cell r="B1638">
            <v>795</v>
          </cell>
          <cell r="C1638">
            <v>15</v>
          </cell>
          <cell r="D1638" t="str">
            <v>Пром. до 750 кВА   НН</v>
          </cell>
          <cell r="E1638">
            <v>0</v>
          </cell>
          <cell r="F1638">
            <v>0</v>
          </cell>
          <cell r="G1638">
            <v>0</v>
          </cell>
          <cell r="H1638">
            <v>1.2</v>
          </cell>
          <cell r="I1638">
            <v>1.1000000000000001</v>
          </cell>
          <cell r="J1638">
            <v>1</v>
          </cell>
          <cell r="K1638">
            <v>0.68</v>
          </cell>
          <cell r="L1638">
            <v>1.4</v>
          </cell>
          <cell r="M1638">
            <v>1.2</v>
          </cell>
          <cell r="N1638">
            <v>1.1000000000000001</v>
          </cell>
          <cell r="O1638">
            <v>1.1000000000000001</v>
          </cell>
          <cell r="P1638">
            <v>1.1000000000000001</v>
          </cell>
          <cell r="Q1638">
            <v>1.1000000000000001</v>
          </cell>
          <cell r="R1638">
            <v>1.2</v>
          </cell>
          <cell r="S1638">
            <v>1.2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</row>
        <row r="1639">
          <cell r="B1639">
            <v>788</v>
          </cell>
          <cell r="C1639">
            <v>15</v>
          </cell>
          <cell r="D1639" t="str">
            <v>Пром. до 750 кВА   НН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</row>
        <row r="1640">
          <cell r="B1640">
            <v>0</v>
          </cell>
          <cell r="C1640">
            <v>26</v>
          </cell>
          <cell r="D1640" t="str">
            <v>ИП Паналыев А.П.</v>
          </cell>
          <cell r="E1640">
            <v>1006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</row>
        <row r="1641">
          <cell r="B1641">
            <v>796</v>
          </cell>
          <cell r="C1641">
            <v>15</v>
          </cell>
          <cell r="D1641" t="str">
            <v>Пром. до 750 кВА   НН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</row>
        <row r="1642">
          <cell r="B1642">
            <v>789</v>
          </cell>
          <cell r="C1642">
            <v>15</v>
          </cell>
          <cell r="D1642" t="str">
            <v>Пром. до 750 кВА   НН</v>
          </cell>
          <cell r="E1642">
            <v>0</v>
          </cell>
          <cell r="F1642">
            <v>0</v>
          </cell>
          <cell r="G1642">
            <v>0</v>
          </cell>
          <cell r="H1642">
            <v>0.4</v>
          </cell>
          <cell r="I1642">
            <v>0.4</v>
          </cell>
          <cell r="J1642">
            <v>0.3</v>
          </cell>
          <cell r="K1642">
            <v>0.3</v>
          </cell>
          <cell r="L1642">
            <v>0.3</v>
          </cell>
          <cell r="M1642">
            <v>0.3</v>
          </cell>
          <cell r="N1642">
            <v>0.3</v>
          </cell>
          <cell r="O1642">
            <v>0.3</v>
          </cell>
          <cell r="P1642">
            <v>0.3</v>
          </cell>
          <cell r="Q1642">
            <v>0.3</v>
          </cell>
          <cell r="R1642">
            <v>0.4</v>
          </cell>
          <cell r="S1642">
            <v>0.4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</row>
        <row r="1643">
          <cell r="B1643">
            <v>0</v>
          </cell>
          <cell r="C1643">
            <v>26</v>
          </cell>
          <cell r="D1643" t="str">
            <v>ИП Штарк С.А.</v>
          </cell>
          <cell r="E1643">
            <v>0</v>
          </cell>
          <cell r="F1643">
            <v>0</v>
          </cell>
          <cell r="G1643">
            <v>0</v>
          </cell>
          <cell r="H1643">
            <v>2.4</v>
          </cell>
          <cell r="I1643">
            <v>2.4</v>
          </cell>
          <cell r="J1643">
            <v>2.0499999999999998</v>
          </cell>
          <cell r="K1643">
            <v>1</v>
          </cell>
          <cell r="L1643">
            <v>1.1499999999999999</v>
          </cell>
          <cell r="M1643">
            <v>0.7</v>
          </cell>
          <cell r="N1643">
            <v>0.7</v>
          </cell>
          <cell r="O1643">
            <v>0.7</v>
          </cell>
          <cell r="P1643">
            <v>0.7</v>
          </cell>
          <cell r="Q1643">
            <v>2.2999999999999998</v>
          </cell>
          <cell r="R1643">
            <v>2.4</v>
          </cell>
          <cell r="S1643">
            <v>2.4</v>
          </cell>
          <cell r="T1643">
            <v>6.85</v>
          </cell>
          <cell r="U1643">
            <v>2.8499999999999996</v>
          </cell>
          <cell r="V1643">
            <v>2.0999999999999996</v>
          </cell>
          <cell r="W1643">
            <v>7.1</v>
          </cell>
          <cell r="X1643">
            <v>18.899999999999995</v>
          </cell>
        </row>
        <row r="1644">
          <cell r="B1644">
            <v>797</v>
          </cell>
          <cell r="C1644">
            <v>23</v>
          </cell>
          <cell r="D1644" t="str">
            <v>Непромышленные потребители СН2</v>
          </cell>
          <cell r="E1644">
            <v>1006</v>
          </cell>
          <cell r="F1644">
            <v>0</v>
          </cell>
          <cell r="G1644">
            <v>0</v>
          </cell>
          <cell r="H1644">
            <v>0.4</v>
          </cell>
          <cell r="I1644">
            <v>0.4</v>
          </cell>
          <cell r="J1644">
            <v>0.3</v>
          </cell>
          <cell r="K1644">
            <v>0.3</v>
          </cell>
          <cell r="L1644">
            <v>0.3</v>
          </cell>
          <cell r="M1644">
            <v>0.3</v>
          </cell>
          <cell r="N1644">
            <v>0.3</v>
          </cell>
          <cell r="O1644">
            <v>0.3</v>
          </cell>
          <cell r="P1644">
            <v>0.3</v>
          </cell>
          <cell r="Q1644">
            <v>0.3</v>
          </cell>
          <cell r="R1644">
            <v>0.4</v>
          </cell>
          <cell r="S1644">
            <v>0.4</v>
          </cell>
          <cell r="T1644">
            <v>1.1000000000000001</v>
          </cell>
          <cell r="U1644">
            <v>0.89999999999999991</v>
          </cell>
          <cell r="V1644">
            <v>0.89999999999999991</v>
          </cell>
          <cell r="W1644">
            <v>1.1000000000000001</v>
          </cell>
          <cell r="X1644">
            <v>3.9999999999999991</v>
          </cell>
        </row>
        <row r="1645">
          <cell r="B1645">
            <v>790</v>
          </cell>
          <cell r="C1645">
            <v>23</v>
          </cell>
          <cell r="D1645" t="str">
            <v>Непромышленные потребители СН2</v>
          </cell>
          <cell r="E1645">
            <v>1006</v>
          </cell>
          <cell r="F1645">
            <v>0</v>
          </cell>
          <cell r="G1645">
            <v>0</v>
          </cell>
          <cell r="H1645">
            <v>0.4</v>
          </cell>
          <cell r="I1645">
            <v>0.4</v>
          </cell>
          <cell r="J1645">
            <v>0.3</v>
          </cell>
          <cell r="K1645">
            <v>0.3</v>
          </cell>
          <cell r="L1645">
            <v>0.3</v>
          </cell>
          <cell r="M1645">
            <v>0.3</v>
          </cell>
          <cell r="N1645">
            <v>0.3</v>
          </cell>
          <cell r="O1645">
            <v>0.3</v>
          </cell>
          <cell r="P1645">
            <v>0.3</v>
          </cell>
          <cell r="Q1645">
            <v>0.3</v>
          </cell>
          <cell r="R1645">
            <v>0.4</v>
          </cell>
          <cell r="S1645">
            <v>0.4</v>
          </cell>
          <cell r="T1645">
            <v>1.1000000000000001</v>
          </cell>
          <cell r="U1645">
            <v>0.89999999999999991</v>
          </cell>
          <cell r="V1645">
            <v>0.89999999999999991</v>
          </cell>
          <cell r="W1645">
            <v>1.1000000000000001</v>
          </cell>
          <cell r="X1645">
            <v>3.9999999999999991</v>
          </cell>
        </row>
        <row r="1646">
          <cell r="B1646">
            <v>0</v>
          </cell>
          <cell r="C1646">
            <v>26</v>
          </cell>
          <cell r="D1646" t="str">
            <v>ИП Войцеховская М.В.</v>
          </cell>
          <cell r="E1646">
            <v>1006</v>
          </cell>
          <cell r="F1646">
            <v>0</v>
          </cell>
          <cell r="G1646">
            <v>0</v>
          </cell>
          <cell r="H1646">
            <v>0.1</v>
          </cell>
          <cell r="I1646">
            <v>0.09</v>
          </cell>
          <cell r="J1646">
            <v>0.09</v>
          </cell>
          <cell r="K1646">
            <v>0.09</v>
          </cell>
          <cell r="L1646">
            <v>0.08</v>
          </cell>
          <cell r="M1646">
            <v>0.06</v>
          </cell>
          <cell r="N1646">
            <v>0.06</v>
          </cell>
          <cell r="O1646">
            <v>7.0000000000000007E-2</v>
          </cell>
          <cell r="P1646">
            <v>0.08</v>
          </cell>
          <cell r="Q1646">
            <v>0.08</v>
          </cell>
          <cell r="R1646">
            <v>0.1</v>
          </cell>
          <cell r="S1646">
            <v>0.1</v>
          </cell>
          <cell r="T1646">
            <v>0.28000000000000003</v>
          </cell>
          <cell r="U1646">
            <v>0.22999999999999998</v>
          </cell>
          <cell r="V1646">
            <v>0.21000000000000002</v>
          </cell>
          <cell r="W1646">
            <v>0.28000000000000003</v>
          </cell>
          <cell r="X1646">
            <v>1</v>
          </cell>
        </row>
        <row r="1647">
          <cell r="B1647">
            <v>798</v>
          </cell>
          <cell r="C1647">
            <v>15</v>
          </cell>
          <cell r="D1647" t="str">
            <v>Пром. до 750 кВА   НН</v>
          </cell>
          <cell r="E1647">
            <v>0</v>
          </cell>
          <cell r="F1647">
            <v>0</v>
          </cell>
          <cell r="G1647">
            <v>0</v>
          </cell>
          <cell r="H1647">
            <v>0.1</v>
          </cell>
          <cell r="I1647">
            <v>0.09</v>
          </cell>
          <cell r="J1647">
            <v>0.09</v>
          </cell>
          <cell r="K1647">
            <v>0.09</v>
          </cell>
          <cell r="L1647">
            <v>0.08</v>
          </cell>
          <cell r="M1647">
            <v>0.06</v>
          </cell>
          <cell r="N1647">
            <v>0.06</v>
          </cell>
          <cell r="O1647">
            <v>7.0000000000000007E-2</v>
          </cell>
          <cell r="P1647">
            <v>0.08</v>
          </cell>
          <cell r="Q1647">
            <v>0.08</v>
          </cell>
          <cell r="R1647">
            <v>0.1</v>
          </cell>
          <cell r="S1647">
            <v>0.1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</row>
        <row r="1648">
          <cell r="B1648">
            <v>791</v>
          </cell>
          <cell r="C1648">
            <v>15</v>
          </cell>
          <cell r="D1648" t="str">
            <v>Пром. до 750 кВА   НН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</row>
        <row r="1649">
          <cell r="B1649">
            <v>0</v>
          </cell>
          <cell r="C1649">
            <v>26</v>
          </cell>
          <cell r="D1649" t="str">
            <v>ИП Балакерев Ф.Г.</v>
          </cell>
          <cell r="E1649">
            <v>1006</v>
          </cell>
          <cell r="F1649">
            <v>0</v>
          </cell>
          <cell r="G1649">
            <v>0</v>
          </cell>
          <cell r="H1649">
            <v>1.5</v>
          </cell>
          <cell r="I1649">
            <v>1.4</v>
          </cell>
          <cell r="J1649">
            <v>1.1000000000000001</v>
          </cell>
          <cell r="K1649">
            <v>1.25</v>
          </cell>
          <cell r="L1649">
            <v>0.4</v>
          </cell>
          <cell r="M1649">
            <v>0.5</v>
          </cell>
          <cell r="N1649">
            <v>0.25</v>
          </cell>
          <cell r="O1649">
            <v>0.55000000000000004</v>
          </cell>
          <cell r="P1649">
            <v>0.6</v>
          </cell>
          <cell r="Q1649">
            <v>1.4</v>
          </cell>
          <cell r="R1649">
            <v>1.45</v>
          </cell>
          <cell r="S1649">
            <v>1.5</v>
          </cell>
          <cell r="T1649">
            <v>4</v>
          </cell>
          <cell r="U1649">
            <v>2.15</v>
          </cell>
          <cell r="V1649">
            <v>1.4</v>
          </cell>
          <cell r="W1649">
            <v>4.3499999999999996</v>
          </cell>
          <cell r="X1649">
            <v>11.899999999999999</v>
          </cell>
        </row>
        <row r="1650">
          <cell r="B1650">
            <v>799</v>
          </cell>
          <cell r="C1650">
            <v>15</v>
          </cell>
          <cell r="D1650" t="str">
            <v>Пром. до 750 кВА   НН</v>
          </cell>
          <cell r="E1650">
            <v>0</v>
          </cell>
          <cell r="F1650">
            <v>0</v>
          </cell>
          <cell r="G1650">
            <v>0</v>
          </cell>
          <cell r="H1650">
            <v>1.5</v>
          </cell>
          <cell r="I1650">
            <v>1.4</v>
          </cell>
          <cell r="J1650">
            <v>1.1000000000000001</v>
          </cell>
          <cell r="K1650">
            <v>1.25</v>
          </cell>
          <cell r="L1650">
            <v>0.4</v>
          </cell>
          <cell r="M1650">
            <v>0.5</v>
          </cell>
          <cell r="N1650">
            <v>0.25</v>
          </cell>
          <cell r="O1650">
            <v>0.55000000000000004</v>
          </cell>
          <cell r="P1650">
            <v>0.6</v>
          </cell>
          <cell r="Q1650">
            <v>1.4</v>
          </cell>
          <cell r="R1650">
            <v>1.45</v>
          </cell>
          <cell r="S1650">
            <v>1.5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</row>
        <row r="1651">
          <cell r="C1651">
            <v>15</v>
          </cell>
          <cell r="D1651" t="str">
            <v>Пром. до 750 кВА   НН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</row>
        <row r="1652">
          <cell r="B1652">
            <v>0</v>
          </cell>
          <cell r="C1652">
            <v>26</v>
          </cell>
          <cell r="D1652" t="str">
            <v>ИП Чернова С.Н.</v>
          </cell>
          <cell r="E1652">
            <v>1006</v>
          </cell>
          <cell r="F1652">
            <v>0</v>
          </cell>
          <cell r="G1652">
            <v>0</v>
          </cell>
          <cell r="H1652">
            <v>4.5</v>
          </cell>
          <cell r="I1652">
            <v>4.5</v>
          </cell>
          <cell r="J1652">
            <v>4.2</v>
          </cell>
          <cell r="K1652">
            <v>4.4000000000000004</v>
          </cell>
          <cell r="L1652">
            <v>4.1399999999999997</v>
          </cell>
          <cell r="M1652">
            <v>4.17</v>
          </cell>
          <cell r="N1652">
            <v>3.85</v>
          </cell>
          <cell r="O1652">
            <v>4.09</v>
          </cell>
          <cell r="P1652">
            <v>4.25</v>
          </cell>
          <cell r="Q1652">
            <v>4.4000000000000004</v>
          </cell>
          <cell r="R1652">
            <v>4.5</v>
          </cell>
          <cell r="S1652">
            <v>4.5</v>
          </cell>
          <cell r="T1652">
            <v>13.2</v>
          </cell>
          <cell r="U1652">
            <v>12.709999999999999</v>
          </cell>
          <cell r="V1652">
            <v>12.19</v>
          </cell>
          <cell r="W1652">
            <v>13.4</v>
          </cell>
          <cell r="X1652">
            <v>51.500000000000007</v>
          </cell>
        </row>
        <row r="1653">
          <cell r="B1653">
            <v>800</v>
          </cell>
          <cell r="C1653">
            <v>23</v>
          </cell>
          <cell r="D1653" t="str">
            <v>Непромышленные потребители СН2</v>
          </cell>
          <cell r="E1653">
            <v>1006</v>
          </cell>
          <cell r="F1653">
            <v>0</v>
          </cell>
          <cell r="G1653">
            <v>0</v>
          </cell>
          <cell r="H1653">
            <v>3.8</v>
          </cell>
          <cell r="I1653">
            <v>3.8</v>
          </cell>
          <cell r="J1653">
            <v>3.5</v>
          </cell>
          <cell r="K1653">
            <v>3.7</v>
          </cell>
          <cell r="L1653">
            <v>3.54</v>
          </cell>
          <cell r="M1653">
            <v>3.5</v>
          </cell>
          <cell r="N1653">
            <v>3.35</v>
          </cell>
          <cell r="O1653">
            <v>3.5</v>
          </cell>
          <cell r="P1653">
            <v>3.56</v>
          </cell>
          <cell r="Q1653">
            <v>3.7</v>
          </cell>
          <cell r="R1653">
            <v>3.8</v>
          </cell>
          <cell r="S1653">
            <v>3.8</v>
          </cell>
          <cell r="T1653">
            <v>11.1</v>
          </cell>
          <cell r="U1653">
            <v>10.74</v>
          </cell>
          <cell r="V1653">
            <v>10.41</v>
          </cell>
          <cell r="W1653">
            <v>11.3</v>
          </cell>
          <cell r="X1653">
            <v>43.55</v>
          </cell>
        </row>
        <row r="1654">
          <cell r="C1654">
            <v>23</v>
          </cell>
          <cell r="D1654" t="str">
            <v>Непромышленные потребители СН2</v>
          </cell>
          <cell r="E1654">
            <v>1006</v>
          </cell>
          <cell r="F1654">
            <v>0</v>
          </cell>
          <cell r="G1654">
            <v>0</v>
          </cell>
          <cell r="H1654">
            <v>3.8</v>
          </cell>
          <cell r="I1654">
            <v>3.8</v>
          </cell>
          <cell r="J1654">
            <v>3.5</v>
          </cell>
          <cell r="K1654">
            <v>3.7</v>
          </cell>
          <cell r="L1654">
            <v>3.54</v>
          </cell>
          <cell r="M1654">
            <v>3.5</v>
          </cell>
          <cell r="N1654">
            <v>3.35</v>
          </cell>
          <cell r="O1654">
            <v>3.5</v>
          </cell>
          <cell r="P1654">
            <v>3.56</v>
          </cell>
          <cell r="Q1654">
            <v>3.7</v>
          </cell>
          <cell r="R1654">
            <v>3.8</v>
          </cell>
          <cell r="S1654">
            <v>3.8</v>
          </cell>
          <cell r="T1654">
            <v>11.1</v>
          </cell>
          <cell r="U1654">
            <v>10.74</v>
          </cell>
          <cell r="V1654">
            <v>10.41</v>
          </cell>
          <cell r="W1654">
            <v>11.3</v>
          </cell>
          <cell r="X1654">
            <v>43.55</v>
          </cell>
        </row>
        <row r="1655">
          <cell r="B1655">
            <v>0</v>
          </cell>
          <cell r="C1655">
            <v>26</v>
          </cell>
          <cell r="D1655" t="str">
            <v>ИП Дзюба Е.С.</v>
          </cell>
          <cell r="E1655">
            <v>1006</v>
          </cell>
          <cell r="F1655">
            <v>0</v>
          </cell>
          <cell r="G1655">
            <v>0</v>
          </cell>
          <cell r="H1655">
            <v>0.15</v>
          </cell>
          <cell r="I1655">
            <v>0.15</v>
          </cell>
          <cell r="J1655">
            <v>0.15</v>
          </cell>
          <cell r="K1655">
            <v>0.15</v>
          </cell>
          <cell r="L1655">
            <v>0.15</v>
          </cell>
          <cell r="M1655">
            <v>0.15</v>
          </cell>
          <cell r="N1655">
            <v>0.15</v>
          </cell>
          <cell r="O1655">
            <v>0.15</v>
          </cell>
          <cell r="P1655">
            <v>0.15</v>
          </cell>
          <cell r="Q1655">
            <v>0.15</v>
          </cell>
          <cell r="R1655">
            <v>0.15</v>
          </cell>
          <cell r="S1655">
            <v>0.15</v>
          </cell>
          <cell r="T1655">
            <v>0.44999999999999996</v>
          </cell>
          <cell r="U1655">
            <v>0.44999999999999996</v>
          </cell>
          <cell r="V1655">
            <v>0.44999999999999996</v>
          </cell>
          <cell r="W1655">
            <v>0.44999999999999996</v>
          </cell>
          <cell r="X1655">
            <v>1.7999999999999996</v>
          </cell>
        </row>
        <row r="1656">
          <cell r="B1656">
            <v>801</v>
          </cell>
          <cell r="C1656">
            <v>15</v>
          </cell>
          <cell r="D1656" t="str">
            <v>Пром. до 750 кВА   НН</v>
          </cell>
          <cell r="E1656">
            <v>0</v>
          </cell>
          <cell r="F1656">
            <v>0</v>
          </cell>
          <cell r="G1656">
            <v>0</v>
          </cell>
          <cell r="H1656">
            <v>0.15</v>
          </cell>
          <cell r="I1656">
            <v>0.15</v>
          </cell>
          <cell r="J1656">
            <v>0.15</v>
          </cell>
          <cell r="K1656">
            <v>0.15</v>
          </cell>
          <cell r="L1656">
            <v>0.15</v>
          </cell>
          <cell r="M1656">
            <v>0.15</v>
          </cell>
          <cell r="N1656">
            <v>0.15</v>
          </cell>
          <cell r="O1656">
            <v>0.15</v>
          </cell>
          <cell r="P1656">
            <v>0.15</v>
          </cell>
          <cell r="Q1656">
            <v>0.15</v>
          </cell>
          <cell r="R1656">
            <v>0.15</v>
          </cell>
          <cell r="S1656">
            <v>0.15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</row>
        <row r="1657">
          <cell r="C1657">
            <v>15</v>
          </cell>
          <cell r="D1657" t="str">
            <v>Пром. до 750 кВА   НН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</row>
        <row r="1658">
          <cell r="B1658">
            <v>0</v>
          </cell>
          <cell r="C1658">
            <v>26</v>
          </cell>
          <cell r="D1658" t="str">
            <v>ИП Абдиев Г.Ч. о.</v>
          </cell>
          <cell r="E1658">
            <v>1006</v>
          </cell>
          <cell r="F1658">
            <v>0</v>
          </cell>
          <cell r="G1658">
            <v>0</v>
          </cell>
          <cell r="H1658">
            <v>2.94</v>
          </cell>
          <cell r="I1658">
            <v>2.69</v>
          </cell>
          <cell r="J1658">
            <v>2.77</v>
          </cell>
          <cell r="K1658">
            <v>2.5499999999999998</v>
          </cell>
          <cell r="L1658">
            <v>2.48</v>
          </cell>
          <cell r="M1658">
            <v>1.86</v>
          </cell>
          <cell r="N1658">
            <v>1.83</v>
          </cell>
          <cell r="O1658">
            <v>2.14</v>
          </cell>
          <cell r="P1658">
            <v>2.33</v>
          </cell>
          <cell r="Q1658">
            <v>2.52</v>
          </cell>
          <cell r="R1658">
            <v>2.86</v>
          </cell>
          <cell r="S1658">
            <v>3.02</v>
          </cell>
          <cell r="T1658">
            <v>8.4</v>
          </cell>
          <cell r="U1658">
            <v>6.89</v>
          </cell>
          <cell r="V1658">
            <v>6.3000000000000007</v>
          </cell>
          <cell r="W1658">
            <v>8.4</v>
          </cell>
          <cell r="X1658">
            <v>29.989999999999995</v>
          </cell>
        </row>
        <row r="1659">
          <cell r="B1659">
            <v>802</v>
          </cell>
          <cell r="C1659">
            <v>15</v>
          </cell>
          <cell r="D1659" t="str">
            <v>Пром. до 750 кВА   НН</v>
          </cell>
          <cell r="E1659">
            <v>0</v>
          </cell>
          <cell r="F1659">
            <v>0</v>
          </cell>
          <cell r="G1659">
            <v>0</v>
          </cell>
          <cell r="H1659">
            <v>2.94</v>
          </cell>
          <cell r="I1659">
            <v>2.69</v>
          </cell>
          <cell r="J1659">
            <v>2.77</v>
          </cell>
          <cell r="K1659">
            <v>2.5499999999999998</v>
          </cell>
          <cell r="L1659">
            <v>2.48</v>
          </cell>
          <cell r="M1659">
            <v>1.86</v>
          </cell>
          <cell r="N1659">
            <v>1.83</v>
          </cell>
          <cell r="O1659">
            <v>2.14</v>
          </cell>
          <cell r="P1659">
            <v>2.33</v>
          </cell>
          <cell r="Q1659">
            <v>2.52</v>
          </cell>
          <cell r="R1659">
            <v>2.86</v>
          </cell>
          <cell r="S1659">
            <v>3.02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</row>
        <row r="1660">
          <cell r="C1660">
            <v>15</v>
          </cell>
          <cell r="D1660" t="str">
            <v>Пром. до 750 кВА   НН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</row>
        <row r="1661">
          <cell r="B1661">
            <v>0</v>
          </cell>
          <cell r="C1661">
            <v>26</v>
          </cell>
          <cell r="D1661" t="str">
            <v>ЗАО "Арсенал" Белозуб О.В.</v>
          </cell>
          <cell r="E1661">
            <v>1006</v>
          </cell>
          <cell r="F1661">
            <v>0</v>
          </cell>
          <cell r="G1661">
            <v>0</v>
          </cell>
          <cell r="H1661">
            <v>1</v>
          </cell>
          <cell r="I1661">
            <v>0.8</v>
          </cell>
          <cell r="J1661">
            <v>0.8</v>
          </cell>
          <cell r="K1661">
            <v>0.7</v>
          </cell>
          <cell r="L1661">
            <v>0.6</v>
          </cell>
          <cell r="M1661">
            <v>0.6</v>
          </cell>
          <cell r="N1661">
            <v>0.6</v>
          </cell>
          <cell r="O1661">
            <v>0.7</v>
          </cell>
          <cell r="P1661">
            <v>0.8</v>
          </cell>
          <cell r="Q1661">
            <v>0.85</v>
          </cell>
          <cell r="R1661">
            <v>0.95</v>
          </cell>
          <cell r="S1661">
            <v>1</v>
          </cell>
          <cell r="T1661">
            <v>2.6</v>
          </cell>
          <cell r="U1661">
            <v>1.9</v>
          </cell>
          <cell r="V1661">
            <v>2.0999999999999996</v>
          </cell>
          <cell r="W1661">
            <v>2.8</v>
          </cell>
          <cell r="X1661">
            <v>9.3999999999999986</v>
          </cell>
        </row>
        <row r="1662">
          <cell r="B1662">
            <v>803</v>
          </cell>
          <cell r="C1662">
            <v>15</v>
          </cell>
          <cell r="D1662" t="str">
            <v>Пром. до 750 кВА   НН</v>
          </cell>
          <cell r="E1662">
            <v>0</v>
          </cell>
          <cell r="F1662">
            <v>0</v>
          </cell>
          <cell r="G1662">
            <v>0</v>
          </cell>
          <cell r="H1662">
            <v>1</v>
          </cell>
          <cell r="I1662">
            <v>0.8</v>
          </cell>
          <cell r="J1662">
            <v>0.8</v>
          </cell>
          <cell r="K1662">
            <v>0.7</v>
          </cell>
          <cell r="L1662">
            <v>0.6</v>
          </cell>
          <cell r="M1662">
            <v>0.6</v>
          </cell>
          <cell r="N1662">
            <v>0.6</v>
          </cell>
          <cell r="O1662">
            <v>0.7</v>
          </cell>
          <cell r="P1662">
            <v>0.8</v>
          </cell>
          <cell r="Q1662">
            <v>0.85</v>
          </cell>
          <cell r="R1662">
            <v>0.95</v>
          </cell>
          <cell r="S1662">
            <v>1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</row>
        <row r="1663">
          <cell r="C1663">
            <v>15</v>
          </cell>
          <cell r="D1663" t="str">
            <v>Пром. до 750 кВА   НН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</row>
        <row r="1664">
          <cell r="B1664">
            <v>0</v>
          </cell>
          <cell r="C1664">
            <v>26</v>
          </cell>
          <cell r="D1664" t="str">
            <v>ГСК Автомобилист-93 Панов В.П.</v>
          </cell>
          <cell r="E1664">
            <v>1006</v>
          </cell>
          <cell r="F1664">
            <v>0</v>
          </cell>
          <cell r="G1664">
            <v>0</v>
          </cell>
          <cell r="H1664">
            <v>23</v>
          </cell>
          <cell r="I1664">
            <v>22</v>
          </cell>
          <cell r="J1664">
            <v>20.2</v>
          </cell>
          <cell r="K1664">
            <v>17.3</v>
          </cell>
          <cell r="L1664">
            <v>14.05</v>
          </cell>
          <cell r="M1664">
            <v>3</v>
          </cell>
          <cell r="N1664">
            <v>0.7</v>
          </cell>
          <cell r="O1664">
            <v>0.7</v>
          </cell>
          <cell r="P1664">
            <v>4.2</v>
          </cell>
          <cell r="Q1664">
            <v>15</v>
          </cell>
          <cell r="R1664">
            <v>20</v>
          </cell>
          <cell r="S1664">
            <v>22</v>
          </cell>
          <cell r="T1664">
            <v>65.2</v>
          </cell>
          <cell r="U1664">
            <v>34.35</v>
          </cell>
          <cell r="V1664">
            <v>5.6</v>
          </cell>
          <cell r="W1664">
            <v>57</v>
          </cell>
          <cell r="X1664">
            <v>162.15</v>
          </cell>
        </row>
        <row r="1665">
          <cell r="B1665">
            <v>804</v>
          </cell>
          <cell r="C1665">
            <v>15</v>
          </cell>
          <cell r="D1665" t="str">
            <v>Пром. до 750 кВА   НН</v>
          </cell>
          <cell r="E1665">
            <v>0</v>
          </cell>
          <cell r="F1665">
            <v>0</v>
          </cell>
          <cell r="G1665">
            <v>0</v>
          </cell>
          <cell r="H1665">
            <v>23</v>
          </cell>
          <cell r="I1665">
            <v>22</v>
          </cell>
          <cell r="J1665">
            <v>20.2</v>
          </cell>
          <cell r="K1665">
            <v>17.3</v>
          </cell>
          <cell r="L1665">
            <v>14.05</v>
          </cell>
          <cell r="M1665">
            <v>3</v>
          </cell>
          <cell r="N1665">
            <v>0.7</v>
          </cell>
          <cell r="O1665">
            <v>0.7</v>
          </cell>
          <cell r="P1665">
            <v>4.2</v>
          </cell>
          <cell r="Q1665">
            <v>15</v>
          </cell>
          <cell r="R1665">
            <v>20</v>
          </cell>
          <cell r="S1665">
            <v>22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</row>
        <row r="1666">
          <cell r="C1666">
            <v>15</v>
          </cell>
          <cell r="D1666" t="str">
            <v>Пром. до 750 кВА   НН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</row>
        <row r="1667">
          <cell r="B1667">
            <v>0</v>
          </cell>
          <cell r="C1667">
            <v>135</v>
          </cell>
          <cell r="D1667" t="str">
            <v>ИП Рыжипкаев Р.У.</v>
          </cell>
          <cell r="E1667">
            <v>1006</v>
          </cell>
          <cell r="F1667">
            <v>0</v>
          </cell>
          <cell r="G1667">
            <v>0</v>
          </cell>
          <cell r="H1667">
            <v>0.3</v>
          </cell>
          <cell r="I1667">
            <v>0.3</v>
          </cell>
          <cell r="J1667">
            <v>0.3</v>
          </cell>
          <cell r="K1667">
            <v>0.3</v>
          </cell>
          <cell r="L1667">
            <v>0.3</v>
          </cell>
          <cell r="M1667">
            <v>0.3</v>
          </cell>
          <cell r="N1667">
            <v>0.3</v>
          </cell>
          <cell r="O1667">
            <v>0.3</v>
          </cell>
          <cell r="P1667">
            <v>0.3</v>
          </cell>
          <cell r="Q1667">
            <v>0.3</v>
          </cell>
          <cell r="R1667">
            <v>0.3</v>
          </cell>
          <cell r="S1667">
            <v>0.3</v>
          </cell>
          <cell r="T1667">
            <v>0.89999999999999991</v>
          </cell>
          <cell r="U1667">
            <v>0.89999999999999991</v>
          </cell>
          <cell r="V1667">
            <v>0.89999999999999991</v>
          </cell>
          <cell r="W1667">
            <v>0.89999999999999991</v>
          </cell>
          <cell r="X1667">
            <v>3.5999999999999992</v>
          </cell>
        </row>
        <row r="1668">
          <cell r="B1668">
            <v>805</v>
          </cell>
          <cell r="C1668">
            <v>15</v>
          </cell>
          <cell r="D1668" t="str">
            <v>Пром. до 750 кВА   НН</v>
          </cell>
          <cell r="E1668">
            <v>0</v>
          </cell>
          <cell r="F1668">
            <v>0</v>
          </cell>
          <cell r="G1668">
            <v>0</v>
          </cell>
          <cell r="H1668">
            <v>0.3</v>
          </cell>
          <cell r="I1668">
            <v>0.3</v>
          </cell>
          <cell r="J1668">
            <v>0.3</v>
          </cell>
          <cell r="K1668">
            <v>0.3</v>
          </cell>
          <cell r="L1668">
            <v>0.3</v>
          </cell>
          <cell r="M1668">
            <v>0.3</v>
          </cell>
          <cell r="N1668">
            <v>0.3</v>
          </cell>
          <cell r="O1668">
            <v>0.3</v>
          </cell>
          <cell r="P1668">
            <v>0.3</v>
          </cell>
          <cell r="Q1668">
            <v>0.3</v>
          </cell>
          <cell r="R1668">
            <v>0.3</v>
          </cell>
          <cell r="S1668">
            <v>0.3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>
            <v>0</v>
          </cell>
        </row>
        <row r="1669">
          <cell r="C1669">
            <v>15</v>
          </cell>
          <cell r="D1669" t="str">
            <v>Пром. до 750 кВА   НН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</row>
        <row r="1670">
          <cell r="B1670">
            <v>0</v>
          </cell>
          <cell r="C1670">
            <v>26</v>
          </cell>
          <cell r="D1670" t="str">
            <v>ООО ТП "Элита-1" Коротенко К.В.</v>
          </cell>
          <cell r="E1670">
            <v>1006</v>
          </cell>
          <cell r="F1670">
            <v>0</v>
          </cell>
          <cell r="G1670">
            <v>0</v>
          </cell>
          <cell r="H1670">
            <v>1.1000000000000001</v>
          </cell>
          <cell r="I1670">
            <v>1</v>
          </cell>
          <cell r="J1670">
            <v>0.94</v>
          </cell>
          <cell r="K1670">
            <v>1.06</v>
          </cell>
          <cell r="L1670">
            <v>0.96000000000000008</v>
          </cell>
          <cell r="M1670">
            <v>1</v>
          </cell>
          <cell r="N1670">
            <v>1</v>
          </cell>
          <cell r="O1670">
            <v>1.02</v>
          </cell>
          <cell r="P1670">
            <v>1.03</v>
          </cell>
          <cell r="Q1670">
            <v>1.05</v>
          </cell>
          <cell r="R1670">
            <v>1.08</v>
          </cell>
          <cell r="S1670">
            <v>1.0899999999999999</v>
          </cell>
          <cell r="T1670">
            <v>3.04</v>
          </cell>
          <cell r="U1670">
            <v>3.02</v>
          </cell>
          <cell r="V1670">
            <v>3.05</v>
          </cell>
          <cell r="W1670">
            <v>3.2199999999999998</v>
          </cell>
          <cell r="X1670">
            <v>12.33</v>
          </cell>
        </row>
        <row r="1671">
          <cell r="B1671">
            <v>806</v>
          </cell>
          <cell r="C1671">
            <v>23</v>
          </cell>
          <cell r="D1671" t="str">
            <v>Непромышленные потребители СН2</v>
          </cell>
          <cell r="E1671">
            <v>1006</v>
          </cell>
          <cell r="F1671">
            <v>0</v>
          </cell>
          <cell r="G1671">
            <v>0</v>
          </cell>
          <cell r="H1671">
            <v>0.6</v>
          </cell>
          <cell r="I1671">
            <v>0.5</v>
          </cell>
          <cell r="J1671">
            <v>0.45</v>
          </cell>
          <cell r="K1671">
            <v>0.56999999999999995</v>
          </cell>
          <cell r="L1671">
            <v>0.56000000000000005</v>
          </cell>
          <cell r="M1671">
            <v>0.6</v>
          </cell>
          <cell r="N1671">
            <v>0.6</v>
          </cell>
          <cell r="O1671">
            <v>0.6</v>
          </cell>
          <cell r="P1671">
            <v>0.6</v>
          </cell>
          <cell r="Q1671">
            <v>0.6</v>
          </cell>
          <cell r="R1671">
            <v>0.6</v>
          </cell>
          <cell r="S1671">
            <v>0.6</v>
          </cell>
          <cell r="T1671">
            <v>1.55</v>
          </cell>
          <cell r="U1671">
            <v>1.73</v>
          </cell>
          <cell r="V1671">
            <v>1.7999999999999998</v>
          </cell>
          <cell r="W1671">
            <v>1.7999999999999998</v>
          </cell>
          <cell r="X1671">
            <v>6.879999999999999</v>
          </cell>
        </row>
        <row r="1672">
          <cell r="C1672">
            <v>23</v>
          </cell>
          <cell r="D1672" t="str">
            <v>Непромышленные потребители СН2</v>
          </cell>
          <cell r="E1672">
            <v>1006</v>
          </cell>
          <cell r="F1672">
            <v>0</v>
          </cell>
          <cell r="G1672">
            <v>0</v>
          </cell>
          <cell r="H1672">
            <v>0.6</v>
          </cell>
          <cell r="I1672">
            <v>0.5</v>
          </cell>
          <cell r="J1672">
            <v>0.45</v>
          </cell>
          <cell r="K1672">
            <v>0.56999999999999995</v>
          </cell>
          <cell r="L1672">
            <v>0.56000000000000005</v>
          </cell>
          <cell r="M1672">
            <v>0.6</v>
          </cell>
          <cell r="N1672">
            <v>0.6</v>
          </cell>
          <cell r="O1672">
            <v>0.6</v>
          </cell>
          <cell r="P1672">
            <v>0.6</v>
          </cell>
          <cell r="Q1672">
            <v>0.6</v>
          </cell>
          <cell r="R1672">
            <v>0.6</v>
          </cell>
          <cell r="S1672">
            <v>0.6</v>
          </cell>
          <cell r="T1672">
            <v>1.55</v>
          </cell>
          <cell r="U1672">
            <v>1.73</v>
          </cell>
          <cell r="V1672">
            <v>1.7999999999999998</v>
          </cell>
          <cell r="W1672">
            <v>1.7999999999999998</v>
          </cell>
          <cell r="X1672">
            <v>6.879999999999999</v>
          </cell>
        </row>
        <row r="1673">
          <cell r="B1673">
            <v>0</v>
          </cell>
          <cell r="C1673">
            <v>24</v>
          </cell>
          <cell r="D1673" t="str">
            <v>ИП Исмаилов Н.Г.</v>
          </cell>
          <cell r="E1673">
            <v>1006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</row>
        <row r="1674">
          <cell r="B1674">
            <v>807</v>
          </cell>
          <cell r="C1674">
            <v>15</v>
          </cell>
          <cell r="D1674" t="str">
            <v>Пром. до 750 кВА   НН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</row>
        <row r="1675">
          <cell r="C1675">
            <v>15</v>
          </cell>
          <cell r="D1675" t="str">
            <v>Пром. до 750 кВА   НН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</row>
        <row r="1676">
          <cell r="B1676">
            <v>0</v>
          </cell>
          <cell r="C1676">
            <v>26</v>
          </cell>
          <cell r="D1676" t="str">
            <v>ИП Байрамов Р.С.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</row>
        <row r="1677">
          <cell r="B1677">
            <v>808</v>
          </cell>
          <cell r="C1677">
            <v>15</v>
          </cell>
          <cell r="D1677" t="str">
            <v>Пром. до 750 кВА   НН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</row>
        <row r="1678">
          <cell r="C1678">
            <v>15</v>
          </cell>
          <cell r="D1678" t="str">
            <v>Пром. до 750 кВА   НН</v>
          </cell>
          <cell r="E1678">
            <v>0</v>
          </cell>
          <cell r="F1678">
            <v>0</v>
          </cell>
          <cell r="G1678">
            <v>0</v>
          </cell>
          <cell r="H1678">
            <v>3.8</v>
          </cell>
          <cell r="I1678">
            <v>3.8</v>
          </cell>
          <cell r="J1678">
            <v>3.5</v>
          </cell>
          <cell r="K1678">
            <v>3.7</v>
          </cell>
          <cell r="L1678">
            <v>3.54</v>
          </cell>
          <cell r="M1678">
            <v>3.5</v>
          </cell>
          <cell r="N1678">
            <v>3.35</v>
          </cell>
          <cell r="O1678">
            <v>3.5</v>
          </cell>
          <cell r="P1678">
            <v>3.56</v>
          </cell>
          <cell r="Q1678">
            <v>3.7</v>
          </cell>
          <cell r="R1678">
            <v>3.8</v>
          </cell>
          <cell r="S1678">
            <v>3.8</v>
          </cell>
          <cell r="T1678">
            <v>0</v>
          </cell>
          <cell r="U1678">
            <v>0</v>
          </cell>
          <cell r="V1678">
            <v>0</v>
          </cell>
          <cell r="W1678">
            <v>0</v>
          </cell>
          <cell r="X1678">
            <v>0</v>
          </cell>
        </row>
        <row r="1679">
          <cell r="B1679">
            <v>0</v>
          </cell>
          <cell r="C1679">
            <v>26</v>
          </cell>
          <cell r="D1679" t="str">
            <v>ИП Османов Б.Н.</v>
          </cell>
          <cell r="E1679">
            <v>0</v>
          </cell>
          <cell r="F1679">
            <v>0</v>
          </cell>
          <cell r="G1679">
            <v>0</v>
          </cell>
          <cell r="H1679">
            <v>5.8</v>
          </cell>
          <cell r="I1679">
            <v>5.8</v>
          </cell>
          <cell r="J1679">
            <v>4</v>
          </cell>
          <cell r="K1679">
            <v>4</v>
          </cell>
          <cell r="L1679">
            <v>4.2</v>
          </cell>
          <cell r="M1679">
            <v>5</v>
          </cell>
          <cell r="N1679">
            <v>5</v>
          </cell>
          <cell r="O1679">
            <v>5.5</v>
          </cell>
          <cell r="P1679">
            <v>5.5</v>
          </cell>
          <cell r="Q1679">
            <v>5.8</v>
          </cell>
          <cell r="R1679">
            <v>5.8</v>
          </cell>
          <cell r="S1679">
            <v>5.8</v>
          </cell>
          <cell r="T1679">
            <v>15.6</v>
          </cell>
          <cell r="U1679">
            <v>13.2</v>
          </cell>
          <cell r="V1679">
            <v>16</v>
          </cell>
          <cell r="W1679">
            <v>17.399999999999999</v>
          </cell>
          <cell r="X1679">
            <v>62.199999999999989</v>
          </cell>
        </row>
        <row r="1680">
          <cell r="B1680">
            <v>809</v>
          </cell>
          <cell r="C1680">
            <v>15</v>
          </cell>
          <cell r="D1680" t="str">
            <v>Пром. до 750 кВА   НН</v>
          </cell>
          <cell r="E1680">
            <v>0</v>
          </cell>
          <cell r="F1680">
            <v>0</v>
          </cell>
          <cell r="G1680">
            <v>0</v>
          </cell>
          <cell r="H1680">
            <v>5.8</v>
          </cell>
          <cell r="I1680">
            <v>5.8</v>
          </cell>
          <cell r="J1680">
            <v>4</v>
          </cell>
          <cell r="K1680">
            <v>4</v>
          </cell>
          <cell r="L1680">
            <v>4.2</v>
          </cell>
          <cell r="M1680">
            <v>5</v>
          </cell>
          <cell r="N1680">
            <v>5</v>
          </cell>
          <cell r="O1680">
            <v>5.5</v>
          </cell>
          <cell r="P1680">
            <v>5.5</v>
          </cell>
          <cell r="Q1680">
            <v>5.8</v>
          </cell>
          <cell r="R1680">
            <v>5.8</v>
          </cell>
          <cell r="S1680">
            <v>5.8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</row>
        <row r="1681">
          <cell r="C1681">
            <v>15</v>
          </cell>
          <cell r="D1681" t="str">
            <v>Пром. до 750 кВА   НН</v>
          </cell>
          <cell r="E1681">
            <v>0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</row>
        <row r="1682">
          <cell r="B1682">
            <v>0</v>
          </cell>
          <cell r="C1682">
            <v>26</v>
          </cell>
          <cell r="D1682" t="str">
            <v>ИП Османов О.Н.</v>
          </cell>
          <cell r="E1682">
            <v>1006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</row>
        <row r="1683">
          <cell r="B1683">
            <v>810</v>
          </cell>
          <cell r="C1683">
            <v>15</v>
          </cell>
          <cell r="D1683" t="str">
            <v>Пром. до 750 кВА   НН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</row>
        <row r="1684">
          <cell r="C1684">
            <v>15</v>
          </cell>
          <cell r="D1684" t="str">
            <v>Пром. до 750 кВА   НН</v>
          </cell>
          <cell r="E1684">
            <v>0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0</v>
          </cell>
          <cell r="V1684">
            <v>0</v>
          </cell>
          <cell r="W1684">
            <v>0</v>
          </cell>
          <cell r="X1684">
            <v>0</v>
          </cell>
        </row>
        <row r="1685">
          <cell r="B1685">
            <v>0</v>
          </cell>
          <cell r="C1685">
            <v>26</v>
          </cell>
          <cell r="D1685" t="str">
            <v>ИП Шукюров Р.А.</v>
          </cell>
          <cell r="E1685">
            <v>0</v>
          </cell>
          <cell r="F1685">
            <v>0</v>
          </cell>
          <cell r="G1685">
            <v>0</v>
          </cell>
          <cell r="H1685">
            <v>0.4</v>
          </cell>
          <cell r="I1685">
            <v>0.4</v>
          </cell>
          <cell r="J1685">
            <v>0.4</v>
          </cell>
          <cell r="K1685">
            <v>0.4</v>
          </cell>
          <cell r="L1685">
            <v>0.4</v>
          </cell>
          <cell r="M1685">
            <v>0.4</v>
          </cell>
          <cell r="N1685">
            <v>0.4</v>
          </cell>
          <cell r="O1685">
            <v>0.4</v>
          </cell>
          <cell r="P1685">
            <v>0.4</v>
          </cell>
          <cell r="Q1685">
            <v>0.4</v>
          </cell>
          <cell r="R1685">
            <v>0.4</v>
          </cell>
          <cell r="S1685">
            <v>0.4</v>
          </cell>
          <cell r="T1685">
            <v>1.2000000000000002</v>
          </cell>
          <cell r="U1685">
            <v>1.2000000000000002</v>
          </cell>
          <cell r="V1685">
            <v>1.2000000000000002</v>
          </cell>
          <cell r="W1685">
            <v>1.2000000000000002</v>
          </cell>
          <cell r="X1685">
            <v>4.8</v>
          </cell>
        </row>
        <row r="1686">
          <cell r="B1686">
            <v>811</v>
          </cell>
          <cell r="C1686">
            <v>15</v>
          </cell>
          <cell r="D1686" t="str">
            <v>Пром. до 750 кВА   НН</v>
          </cell>
          <cell r="E1686">
            <v>0</v>
          </cell>
          <cell r="F1686">
            <v>0</v>
          </cell>
          <cell r="G1686">
            <v>0</v>
          </cell>
          <cell r="H1686">
            <v>0.4</v>
          </cell>
          <cell r="I1686">
            <v>0.4</v>
          </cell>
          <cell r="J1686">
            <v>0.4</v>
          </cell>
          <cell r="K1686">
            <v>0.4</v>
          </cell>
          <cell r="L1686">
            <v>0.4</v>
          </cell>
          <cell r="M1686">
            <v>0.4</v>
          </cell>
          <cell r="N1686">
            <v>0.4</v>
          </cell>
          <cell r="O1686">
            <v>0.4</v>
          </cell>
          <cell r="P1686">
            <v>0.4</v>
          </cell>
          <cell r="Q1686">
            <v>0.4</v>
          </cell>
          <cell r="R1686">
            <v>0.4</v>
          </cell>
          <cell r="S1686">
            <v>0.4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</row>
        <row r="1687">
          <cell r="C1687">
            <v>15</v>
          </cell>
          <cell r="D1687" t="str">
            <v>Пром. до 750 кВА   НН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</row>
        <row r="1688">
          <cell r="B1688">
            <v>0</v>
          </cell>
          <cell r="C1688">
            <v>26</v>
          </cell>
          <cell r="D1688" t="str">
            <v>ГСК "Ямбургский" Лозовский Н.А.</v>
          </cell>
          <cell r="E1688">
            <v>1006</v>
          </cell>
          <cell r="F1688">
            <v>0</v>
          </cell>
          <cell r="G1688">
            <v>0</v>
          </cell>
          <cell r="H1688">
            <v>4</v>
          </cell>
          <cell r="I1688">
            <v>4</v>
          </cell>
          <cell r="J1688">
            <v>4</v>
          </cell>
          <cell r="K1688">
            <v>4</v>
          </cell>
          <cell r="L1688">
            <v>2.1</v>
          </cell>
          <cell r="M1688">
            <v>2.1</v>
          </cell>
          <cell r="N1688">
            <v>10</v>
          </cell>
          <cell r="O1688">
            <v>0.45</v>
          </cell>
          <cell r="P1688">
            <v>0.45</v>
          </cell>
          <cell r="Q1688">
            <v>1</v>
          </cell>
          <cell r="R1688">
            <v>2</v>
          </cell>
          <cell r="S1688">
            <v>4</v>
          </cell>
          <cell r="T1688">
            <v>12</v>
          </cell>
          <cell r="U1688">
            <v>8.1999999999999993</v>
          </cell>
          <cell r="V1688">
            <v>10.899999999999999</v>
          </cell>
          <cell r="W1688">
            <v>7</v>
          </cell>
          <cell r="X1688">
            <v>38.1</v>
          </cell>
        </row>
        <row r="1689">
          <cell r="B1689">
            <v>812</v>
          </cell>
          <cell r="C1689">
            <v>15</v>
          </cell>
          <cell r="D1689" t="str">
            <v>Пром. до 750 кВА   НН</v>
          </cell>
          <cell r="E1689">
            <v>0</v>
          </cell>
          <cell r="F1689">
            <v>0</v>
          </cell>
          <cell r="G1689">
            <v>0</v>
          </cell>
          <cell r="H1689">
            <v>5</v>
          </cell>
          <cell r="I1689">
            <v>4.5</v>
          </cell>
          <cell r="J1689">
            <v>4.5</v>
          </cell>
          <cell r="K1689">
            <v>4.5</v>
          </cell>
          <cell r="L1689">
            <v>2.1</v>
          </cell>
          <cell r="M1689">
            <v>2.1</v>
          </cell>
          <cell r="N1689">
            <v>2.1</v>
          </cell>
          <cell r="O1689">
            <v>2.1</v>
          </cell>
          <cell r="P1689">
            <v>4</v>
          </cell>
          <cell r="Q1689">
            <v>4.5</v>
          </cell>
          <cell r="R1689">
            <v>4.5</v>
          </cell>
          <cell r="S1689">
            <v>5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</row>
        <row r="1690">
          <cell r="C1690">
            <v>15</v>
          </cell>
          <cell r="D1690" t="str">
            <v>Пром. до 750 кВА   НН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  <cell r="X1690">
            <v>0</v>
          </cell>
        </row>
        <row r="1691">
          <cell r="B1691">
            <v>0</v>
          </cell>
          <cell r="C1691">
            <v>135</v>
          </cell>
          <cell r="D1691" t="str">
            <v>ИП Алиев Б.А. "Сибирь-2"</v>
          </cell>
          <cell r="E1691">
            <v>1006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</row>
        <row r="1692">
          <cell r="B1692">
            <v>813</v>
          </cell>
          <cell r="C1692">
            <v>15</v>
          </cell>
          <cell r="D1692" t="str">
            <v>Пром. до 750 кВА   НН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</row>
        <row r="1693">
          <cell r="C1693">
            <v>15</v>
          </cell>
          <cell r="D1693" t="str">
            <v>Пром. до 750 кВА   НН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  <cell r="X1693">
            <v>0</v>
          </cell>
        </row>
        <row r="1694">
          <cell r="B1694">
            <v>0</v>
          </cell>
          <cell r="C1694">
            <v>26</v>
          </cell>
          <cell r="D1694" t="str">
            <v>ИП Кудрявцев В.Б.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</row>
        <row r="1695">
          <cell r="B1695">
            <v>814</v>
          </cell>
          <cell r="C1695">
            <v>15</v>
          </cell>
          <cell r="D1695" t="str">
            <v>Пром. до 750 кВА   НН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</row>
        <row r="1696">
          <cell r="C1696">
            <v>15</v>
          </cell>
          <cell r="D1696" t="str">
            <v>Пром. до 750 кВА   НН</v>
          </cell>
          <cell r="E1696">
            <v>0</v>
          </cell>
          <cell r="F1696">
            <v>0</v>
          </cell>
          <cell r="G1696">
            <v>0</v>
          </cell>
          <cell r="H1696">
            <v>0.6</v>
          </cell>
          <cell r="I1696">
            <v>0.5</v>
          </cell>
          <cell r="J1696">
            <v>0.45</v>
          </cell>
          <cell r="K1696">
            <v>0.56999999999999995</v>
          </cell>
          <cell r="L1696">
            <v>0.56000000000000005</v>
          </cell>
          <cell r="M1696">
            <v>0.6</v>
          </cell>
          <cell r="N1696">
            <v>0.6</v>
          </cell>
          <cell r="O1696">
            <v>0.6</v>
          </cell>
          <cell r="P1696">
            <v>0.6</v>
          </cell>
          <cell r="Q1696">
            <v>0.6</v>
          </cell>
          <cell r="R1696">
            <v>0.6</v>
          </cell>
          <cell r="S1696">
            <v>0.6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</row>
        <row r="1697">
          <cell r="B1697">
            <v>0</v>
          </cell>
          <cell r="C1697">
            <v>26</v>
          </cell>
          <cell r="D1697" t="str">
            <v>ИП Исмаилов Э.А.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</row>
        <row r="1698">
          <cell r="B1698">
            <v>815</v>
          </cell>
          <cell r="C1698">
            <v>15</v>
          </cell>
          <cell r="D1698" t="str">
            <v>Пром. до 750 кВА   НН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</row>
        <row r="1699">
          <cell r="C1699">
            <v>15</v>
          </cell>
          <cell r="D1699" t="str">
            <v>Пром. до 750 кВА   НН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</row>
        <row r="1700">
          <cell r="B1700">
            <v>0</v>
          </cell>
          <cell r="C1700">
            <v>26</v>
          </cell>
          <cell r="D1700" t="str">
            <v>ИП Чуйко С.А.</v>
          </cell>
          <cell r="E1700">
            <v>0</v>
          </cell>
          <cell r="F1700">
            <v>0</v>
          </cell>
          <cell r="G1700">
            <v>0</v>
          </cell>
          <cell r="H1700">
            <v>4.5</v>
          </cell>
          <cell r="I1700">
            <v>4.5</v>
          </cell>
          <cell r="J1700">
            <v>4</v>
          </cell>
          <cell r="K1700">
            <v>3.5</v>
          </cell>
          <cell r="L1700">
            <v>3.5</v>
          </cell>
          <cell r="M1700">
            <v>3.5</v>
          </cell>
          <cell r="N1700">
            <v>3.7</v>
          </cell>
          <cell r="O1700">
            <v>3.7</v>
          </cell>
          <cell r="P1700">
            <v>3.7</v>
          </cell>
          <cell r="Q1700">
            <v>3.7</v>
          </cell>
          <cell r="R1700">
            <v>4</v>
          </cell>
          <cell r="S1700">
            <v>4.5</v>
          </cell>
          <cell r="T1700">
            <v>13</v>
          </cell>
          <cell r="U1700">
            <v>10.5</v>
          </cell>
          <cell r="V1700">
            <v>11.100000000000001</v>
          </cell>
          <cell r="W1700">
            <v>12.2</v>
          </cell>
          <cell r="X1700">
            <v>46.800000000000004</v>
          </cell>
        </row>
        <row r="1701">
          <cell r="B1701">
            <v>816</v>
          </cell>
          <cell r="C1701">
            <v>15</v>
          </cell>
          <cell r="D1701" t="str">
            <v>Пром. до 750 кВА   НН</v>
          </cell>
          <cell r="E1701">
            <v>0</v>
          </cell>
          <cell r="F1701">
            <v>0</v>
          </cell>
          <cell r="G1701">
            <v>0</v>
          </cell>
          <cell r="H1701">
            <v>4.5</v>
          </cell>
          <cell r="I1701">
            <v>4.5</v>
          </cell>
          <cell r="J1701">
            <v>4</v>
          </cell>
          <cell r="K1701">
            <v>3.5</v>
          </cell>
          <cell r="L1701">
            <v>3.5</v>
          </cell>
          <cell r="M1701">
            <v>3.5</v>
          </cell>
          <cell r="N1701">
            <v>3.7</v>
          </cell>
          <cell r="O1701">
            <v>3.7</v>
          </cell>
          <cell r="P1701">
            <v>3.7</v>
          </cell>
          <cell r="Q1701">
            <v>3.7</v>
          </cell>
          <cell r="R1701">
            <v>4</v>
          </cell>
          <cell r="S1701">
            <v>4.5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</row>
        <row r="1702">
          <cell r="C1702">
            <v>15</v>
          </cell>
          <cell r="D1702" t="str">
            <v>Пром. до 750 кВА   НН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</row>
        <row r="1703">
          <cell r="B1703">
            <v>0</v>
          </cell>
          <cell r="C1703">
            <v>23</v>
          </cell>
          <cell r="D1703" t="str">
            <v>Алыев Ф.Д.</v>
          </cell>
          <cell r="E1703">
            <v>1006</v>
          </cell>
          <cell r="F1703">
            <v>1017</v>
          </cell>
          <cell r="G1703">
            <v>0</v>
          </cell>
          <cell r="H1703">
            <v>5.5</v>
          </cell>
          <cell r="I1703">
            <v>5.5</v>
          </cell>
          <cell r="J1703">
            <v>3</v>
          </cell>
          <cell r="K1703">
            <v>3</v>
          </cell>
          <cell r="L1703">
            <v>3</v>
          </cell>
          <cell r="M1703">
            <v>3</v>
          </cell>
          <cell r="N1703">
            <v>5</v>
          </cell>
          <cell r="O1703">
            <v>5</v>
          </cell>
          <cell r="P1703">
            <v>5</v>
          </cell>
          <cell r="Q1703">
            <v>5</v>
          </cell>
          <cell r="R1703">
            <v>5.5</v>
          </cell>
          <cell r="S1703">
            <v>5.5</v>
          </cell>
          <cell r="T1703">
            <v>14</v>
          </cell>
          <cell r="U1703">
            <v>9</v>
          </cell>
          <cell r="V1703">
            <v>15</v>
          </cell>
          <cell r="W1703">
            <v>16</v>
          </cell>
          <cell r="X1703">
            <v>54</v>
          </cell>
        </row>
        <row r="1704">
          <cell r="B1704">
            <v>817</v>
          </cell>
          <cell r="C1704">
            <v>15</v>
          </cell>
          <cell r="D1704" t="str">
            <v>Пром. до 750 кВА   НН</v>
          </cell>
          <cell r="E1704">
            <v>0</v>
          </cell>
          <cell r="F1704">
            <v>0</v>
          </cell>
          <cell r="G1704">
            <v>0</v>
          </cell>
          <cell r="H1704">
            <v>5.5</v>
          </cell>
          <cell r="I1704">
            <v>5.5</v>
          </cell>
          <cell r="J1704">
            <v>3</v>
          </cell>
          <cell r="K1704">
            <v>3</v>
          </cell>
          <cell r="L1704">
            <v>3</v>
          </cell>
          <cell r="M1704">
            <v>3</v>
          </cell>
          <cell r="N1704">
            <v>5</v>
          </cell>
          <cell r="O1704">
            <v>5</v>
          </cell>
          <cell r="P1704">
            <v>5</v>
          </cell>
          <cell r="Q1704">
            <v>5</v>
          </cell>
          <cell r="R1704">
            <v>5.5</v>
          </cell>
          <cell r="S1704">
            <v>5.5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</row>
        <row r="1705">
          <cell r="C1705">
            <v>15</v>
          </cell>
          <cell r="D1705" t="str">
            <v>Пром. до 750 кВА   НН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</row>
        <row r="1706">
          <cell r="B1706">
            <v>0</v>
          </cell>
          <cell r="C1706">
            <v>26</v>
          </cell>
          <cell r="D1706" t="str">
            <v>ИП Кузин О. А.</v>
          </cell>
          <cell r="E1706">
            <v>1006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0</v>
          </cell>
          <cell r="V1706">
            <v>0</v>
          </cell>
          <cell r="W1706">
            <v>0</v>
          </cell>
          <cell r="X1706">
            <v>0</v>
          </cell>
        </row>
        <row r="1707">
          <cell r="B1707">
            <v>818</v>
          </cell>
          <cell r="C1707">
            <v>15</v>
          </cell>
          <cell r="D1707" t="str">
            <v>Пром. до 750 кВА   НН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  <cell r="X1707">
            <v>0</v>
          </cell>
        </row>
        <row r="1708">
          <cell r="C1708">
            <v>15</v>
          </cell>
          <cell r="D1708" t="str">
            <v>Пром. до 750 кВА   НН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0</v>
          </cell>
          <cell r="V1708">
            <v>0</v>
          </cell>
          <cell r="W1708">
            <v>0</v>
          </cell>
          <cell r="X1708">
            <v>0</v>
          </cell>
        </row>
        <row r="1709">
          <cell r="B1709">
            <v>0</v>
          </cell>
          <cell r="C1709">
            <v>26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0</v>
          </cell>
          <cell r="V1709">
            <v>0</v>
          </cell>
          <cell r="W1709">
            <v>0</v>
          </cell>
          <cell r="X1709">
            <v>0</v>
          </cell>
        </row>
        <row r="1710">
          <cell r="B1710">
            <v>819</v>
          </cell>
          <cell r="C1710">
            <v>15</v>
          </cell>
          <cell r="D1710" t="str">
            <v>Пром. до 750 кВА   НН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</row>
        <row r="1711">
          <cell r="C1711">
            <v>15</v>
          </cell>
          <cell r="D1711" t="str">
            <v>Пром. до 750 кВА   НН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</row>
        <row r="1712">
          <cell r="B1712">
            <v>0</v>
          </cell>
          <cell r="C1712">
            <v>26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</row>
        <row r="1713">
          <cell r="B1713">
            <v>820</v>
          </cell>
          <cell r="C1713">
            <v>15</v>
          </cell>
          <cell r="D1713" t="str">
            <v>Пром. до 750 кВА   НН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</row>
        <row r="1714">
          <cell r="C1714">
            <v>15</v>
          </cell>
          <cell r="D1714" t="str">
            <v>Пром. до 750 кВА   НН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</row>
        <row r="1715">
          <cell r="B1715">
            <v>0</v>
          </cell>
          <cell r="C1715">
            <v>26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</row>
        <row r="1716">
          <cell r="B1716">
            <v>821</v>
          </cell>
          <cell r="C1716">
            <v>15</v>
          </cell>
          <cell r="D1716" t="str">
            <v>Пром. до 750 кВА   НН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</row>
        <row r="1717">
          <cell r="C1717">
            <v>15</v>
          </cell>
          <cell r="D1717" t="str">
            <v>Пром. до 750 кВА   НН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0</v>
          </cell>
          <cell r="Q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  <cell r="X1717">
            <v>0</v>
          </cell>
        </row>
        <row r="1718">
          <cell r="B1718">
            <v>0</v>
          </cell>
          <cell r="C1718">
            <v>26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  <cell r="X1718">
            <v>0</v>
          </cell>
        </row>
        <row r="1719">
          <cell r="B1719">
            <v>822</v>
          </cell>
          <cell r="C1719">
            <v>15</v>
          </cell>
          <cell r="D1719" t="str">
            <v>Пром. до 750 кВА   НН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0</v>
          </cell>
          <cell r="Q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0</v>
          </cell>
          <cell r="V1719">
            <v>0</v>
          </cell>
          <cell r="W1719">
            <v>0</v>
          </cell>
          <cell r="X1719">
            <v>0</v>
          </cell>
        </row>
        <row r="1720">
          <cell r="C1720">
            <v>15</v>
          </cell>
          <cell r="D1720" t="str">
            <v>Пром. до 750 кВА   НН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</row>
        <row r="1721">
          <cell r="B1721">
            <v>0</v>
          </cell>
          <cell r="C1721">
            <v>26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</row>
        <row r="1722">
          <cell r="B1722">
            <v>823</v>
          </cell>
          <cell r="C1722">
            <v>15</v>
          </cell>
          <cell r="D1722" t="str">
            <v>Пром. до 750 кВА   НН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2"/>
  <sheetViews>
    <sheetView tabSelected="1" view="pageBreakPreview" zoomScale="75" zoomScaleNormal="100" workbookViewId="0">
      <selection activeCell="A3" sqref="A3"/>
    </sheetView>
  </sheetViews>
  <sheetFormatPr defaultRowHeight="14.25" x14ac:dyDescent="0.2"/>
  <cols>
    <col min="1" max="1" width="5.28515625" style="12" customWidth="1"/>
    <col min="2" max="2" width="37.28515625" style="12" customWidth="1"/>
    <col min="3" max="3" width="22.5703125" style="12" customWidth="1"/>
    <col min="4" max="4" width="7" style="13" customWidth="1"/>
    <col min="5" max="5" width="9.42578125" style="12" customWidth="1"/>
    <col min="6" max="6" width="11" style="12" customWidth="1"/>
    <col min="7" max="7" width="10.85546875" style="12" customWidth="1"/>
    <col min="8" max="9" width="11" style="12" customWidth="1"/>
    <col min="10" max="10" width="11.28515625" style="12" customWidth="1"/>
    <col min="11" max="11" width="11.7109375" style="12" customWidth="1"/>
    <col min="12" max="12" width="10.28515625" style="12" customWidth="1"/>
    <col min="13" max="13" width="9.85546875" style="12" customWidth="1"/>
    <col min="14" max="14" width="10.85546875" style="12" customWidth="1"/>
    <col min="15" max="15" width="11.28515625" style="12" customWidth="1"/>
    <col min="16" max="16" width="11.7109375" style="12" customWidth="1"/>
    <col min="17" max="17" width="10.85546875" style="12" customWidth="1"/>
    <col min="18" max="18" width="11.140625" style="12" customWidth="1"/>
    <col min="19" max="19" width="9.7109375" style="12" customWidth="1"/>
    <col min="20" max="21" width="14.42578125" style="12" customWidth="1"/>
    <col min="22" max="16384" width="9.140625" style="12"/>
  </cols>
  <sheetData>
    <row r="1" spans="1:35" s="5" customFormat="1" ht="19.5" customHeight="1" x14ac:dyDescent="0.2">
      <c r="A1" s="1" t="s">
        <v>90</v>
      </c>
      <c r="B1" s="2"/>
      <c r="C1" s="3"/>
      <c r="D1" s="4"/>
      <c r="K1" s="6"/>
      <c r="S1" s="8"/>
      <c r="AH1" s="7" t="s">
        <v>0</v>
      </c>
    </row>
    <row r="2" spans="1:35" s="5" customFormat="1" ht="19.5" customHeight="1" x14ac:dyDescent="0.2">
      <c r="A2" s="1" t="s">
        <v>91</v>
      </c>
      <c r="B2" s="2"/>
      <c r="C2" s="3"/>
      <c r="D2" s="4"/>
      <c r="L2" s="6"/>
      <c r="S2" s="8"/>
      <c r="AH2" s="9" t="s">
        <v>1</v>
      </c>
    </row>
    <row r="3" spans="1:35" s="5" customFormat="1" ht="19.5" customHeight="1" x14ac:dyDescent="0.2">
      <c r="B3" s="10"/>
      <c r="C3" s="11"/>
      <c r="D3" s="4"/>
      <c r="G3" s="6"/>
      <c r="L3" s="6"/>
      <c r="R3" s="9"/>
      <c r="S3" s="8"/>
    </row>
    <row r="4" spans="1:35" s="16" customFormat="1" ht="18" x14ac:dyDescent="0.25">
      <c r="A4" s="522" t="s">
        <v>29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14"/>
      <c r="AI4" s="15"/>
    </row>
    <row r="5" spans="1:35" s="16" customFormat="1" ht="15.75" thickBot="1" x14ac:dyDescent="0.3">
      <c r="A5" s="17"/>
      <c r="B5" s="21"/>
      <c r="C5" s="17"/>
      <c r="D5" s="17"/>
      <c r="E5" s="19"/>
      <c r="F5" s="22"/>
      <c r="G5" s="17"/>
      <c r="H5" s="18"/>
      <c r="I5" s="18"/>
      <c r="J5" s="18"/>
      <c r="K5" s="17"/>
      <c r="L5" s="17"/>
      <c r="M5" s="20"/>
      <c r="N5" s="17"/>
      <c r="O5" s="20"/>
      <c r="P5" s="17"/>
      <c r="Q5" s="20"/>
      <c r="R5" s="17"/>
      <c r="S5" s="20"/>
      <c r="T5" s="17"/>
      <c r="U5" s="20"/>
      <c r="V5" s="17"/>
      <c r="W5" s="20"/>
      <c r="X5" s="17"/>
      <c r="Y5" s="20"/>
      <c r="Z5" s="17"/>
      <c r="AA5" s="20"/>
      <c r="AB5" s="20"/>
      <c r="AC5" s="17"/>
      <c r="AD5" s="20"/>
      <c r="AE5" s="17"/>
      <c r="AF5" s="20"/>
      <c r="AG5" s="17"/>
      <c r="AH5" s="20"/>
      <c r="AI5" s="15"/>
    </row>
    <row r="6" spans="1:35" s="28" customFormat="1" ht="25.5" x14ac:dyDescent="0.25">
      <c r="A6" s="396" t="s">
        <v>2</v>
      </c>
      <c r="B6" s="523"/>
      <c r="C6" s="523"/>
      <c r="D6" s="523"/>
      <c r="E6" s="523"/>
      <c r="F6" s="488"/>
      <c r="G6" s="525" t="s">
        <v>3</v>
      </c>
      <c r="H6" s="23" t="s">
        <v>4</v>
      </c>
      <c r="I6" s="24" t="s">
        <v>30</v>
      </c>
      <c r="J6" s="24" t="s">
        <v>31</v>
      </c>
      <c r="K6" s="24" t="s">
        <v>5</v>
      </c>
      <c r="L6" s="24" t="s">
        <v>6</v>
      </c>
      <c r="M6" s="25" t="s">
        <v>32</v>
      </c>
      <c r="N6" s="24" t="s">
        <v>7</v>
      </c>
      <c r="O6" s="25" t="s">
        <v>33</v>
      </c>
      <c r="P6" s="24" t="s">
        <v>8</v>
      </c>
      <c r="Q6" s="25" t="s">
        <v>34</v>
      </c>
      <c r="R6" s="24" t="s">
        <v>9</v>
      </c>
      <c r="S6" s="25" t="s">
        <v>35</v>
      </c>
      <c r="T6" s="24" t="s">
        <v>10</v>
      </c>
      <c r="U6" s="25" t="s">
        <v>36</v>
      </c>
      <c r="V6" s="24" t="s">
        <v>11</v>
      </c>
      <c r="W6" s="25" t="s">
        <v>37</v>
      </c>
      <c r="X6" s="24" t="s">
        <v>12</v>
      </c>
      <c r="Y6" s="25" t="s">
        <v>38</v>
      </c>
      <c r="Z6" s="24" t="s">
        <v>13</v>
      </c>
      <c r="AA6" s="25" t="s">
        <v>39</v>
      </c>
      <c r="AB6" s="25" t="s">
        <v>40</v>
      </c>
      <c r="AC6" s="24" t="s">
        <v>14</v>
      </c>
      <c r="AD6" s="25" t="s">
        <v>41</v>
      </c>
      <c r="AE6" s="24" t="s">
        <v>15</v>
      </c>
      <c r="AF6" s="25" t="s">
        <v>42</v>
      </c>
      <c r="AG6" s="24" t="s">
        <v>16</v>
      </c>
      <c r="AH6" s="26" t="s">
        <v>43</v>
      </c>
      <c r="AI6" s="27"/>
    </row>
    <row r="7" spans="1:35" s="28" customFormat="1" ht="15.75" thickBot="1" x14ac:dyDescent="0.3">
      <c r="A7" s="400"/>
      <c r="B7" s="524"/>
      <c r="C7" s="524"/>
      <c r="D7" s="524"/>
      <c r="E7" s="524"/>
      <c r="F7" s="490"/>
      <c r="G7" s="526"/>
      <c r="H7" s="29">
        <v>1</v>
      </c>
      <c r="I7" s="30">
        <v>2</v>
      </c>
      <c r="J7" s="30">
        <v>3</v>
      </c>
      <c r="K7" s="30">
        <v>4</v>
      </c>
      <c r="L7" s="30">
        <v>5</v>
      </c>
      <c r="M7" s="30">
        <v>6</v>
      </c>
      <c r="N7" s="30">
        <v>7</v>
      </c>
      <c r="O7" s="30">
        <v>8</v>
      </c>
      <c r="P7" s="30">
        <v>9</v>
      </c>
      <c r="Q7" s="30">
        <v>10</v>
      </c>
      <c r="R7" s="30">
        <v>11</v>
      </c>
      <c r="S7" s="30">
        <v>12</v>
      </c>
      <c r="T7" s="30">
        <v>13</v>
      </c>
      <c r="U7" s="30">
        <v>14</v>
      </c>
      <c r="V7" s="30">
        <v>15</v>
      </c>
      <c r="W7" s="30">
        <v>16</v>
      </c>
      <c r="X7" s="30">
        <v>17</v>
      </c>
      <c r="Y7" s="30">
        <v>18</v>
      </c>
      <c r="Z7" s="30">
        <v>19</v>
      </c>
      <c r="AA7" s="30">
        <v>20</v>
      </c>
      <c r="AB7" s="30">
        <v>21</v>
      </c>
      <c r="AC7" s="30">
        <v>22</v>
      </c>
      <c r="AD7" s="30">
        <v>23</v>
      </c>
      <c r="AE7" s="30">
        <v>24</v>
      </c>
      <c r="AF7" s="30">
        <v>25</v>
      </c>
      <c r="AG7" s="30">
        <v>26</v>
      </c>
      <c r="AH7" s="31">
        <v>27</v>
      </c>
      <c r="AI7" s="15"/>
    </row>
    <row r="8" spans="1:35" s="28" customFormat="1" ht="15" x14ac:dyDescent="0.25">
      <c r="A8" s="32"/>
      <c r="B8" s="33"/>
      <c r="C8" s="33"/>
      <c r="D8" s="33"/>
      <c r="E8" s="33"/>
      <c r="F8" s="34"/>
      <c r="G8" s="33"/>
      <c r="H8" s="33"/>
      <c r="I8" s="33"/>
      <c r="J8" s="33"/>
      <c r="K8" s="33"/>
      <c r="L8" s="33"/>
      <c r="M8" s="35"/>
      <c r="N8" s="33"/>
      <c r="O8" s="35"/>
      <c r="P8" s="33"/>
      <c r="Q8" s="35"/>
      <c r="R8" s="33"/>
      <c r="S8" s="35"/>
      <c r="T8" s="33"/>
      <c r="U8" s="35"/>
      <c r="V8" s="33"/>
      <c r="W8" s="35"/>
      <c r="X8" s="33"/>
      <c r="Y8" s="35"/>
      <c r="Z8" s="33"/>
      <c r="AA8" s="35"/>
      <c r="AB8" s="35"/>
      <c r="AC8" s="33"/>
      <c r="AD8" s="35"/>
      <c r="AE8" s="33"/>
      <c r="AF8" s="35"/>
      <c r="AG8" s="33"/>
      <c r="AH8" s="35"/>
      <c r="AI8" s="15"/>
    </row>
    <row r="9" spans="1:35" s="42" customFormat="1" ht="16.5" thickBot="1" x14ac:dyDescent="0.3">
      <c r="A9" s="36" t="s">
        <v>44</v>
      </c>
      <c r="B9" s="37" t="s">
        <v>45</v>
      </c>
      <c r="C9" s="38"/>
      <c r="D9" s="38"/>
      <c r="E9" s="38"/>
      <c r="F9" s="38"/>
      <c r="G9" s="38"/>
      <c r="H9" s="39"/>
      <c r="I9" s="39"/>
      <c r="J9" s="39"/>
      <c r="K9" s="40"/>
      <c r="L9" s="40"/>
      <c r="M9" s="37"/>
      <c r="N9" s="40"/>
      <c r="O9" s="37"/>
      <c r="P9" s="40"/>
      <c r="Q9" s="37"/>
      <c r="R9" s="40"/>
      <c r="S9" s="37"/>
      <c r="T9" s="40"/>
      <c r="U9" s="37"/>
      <c r="V9" s="40"/>
      <c r="W9" s="37"/>
      <c r="X9" s="40"/>
      <c r="Y9" s="37"/>
      <c r="Z9" s="40"/>
      <c r="AA9" s="37"/>
      <c r="AB9" s="37"/>
      <c r="AC9" s="40"/>
      <c r="AD9" s="37"/>
      <c r="AE9" s="40"/>
      <c r="AF9" s="37"/>
      <c r="AG9" s="40"/>
      <c r="AH9" s="37"/>
      <c r="AI9" s="41"/>
    </row>
    <row r="10" spans="1:35" s="28" customFormat="1" ht="15.75" thickBot="1" x14ac:dyDescent="0.3">
      <c r="A10" s="501" t="s">
        <v>46</v>
      </c>
      <c r="B10" s="454"/>
      <c r="C10" s="454"/>
      <c r="D10" s="454"/>
      <c r="E10" s="519"/>
      <c r="F10" s="43" t="s">
        <v>17</v>
      </c>
      <c r="G10" s="501" t="s">
        <v>47</v>
      </c>
      <c r="H10" s="44">
        <f>(I10+J10)/2</f>
        <v>0</v>
      </c>
      <c r="I10" s="45">
        <f>(K10+L10+N10+P10+R10+T10)/6</f>
        <v>0</v>
      </c>
      <c r="J10" s="45">
        <f>(V10+X10+Z10+AC10+AE10+AG10)/6</f>
        <v>0</v>
      </c>
      <c r="K10" s="45">
        <f>SUM(K11:K14)</f>
        <v>0</v>
      </c>
      <c r="L10" s="45">
        <f>SUM(L11:L14)</f>
        <v>0</v>
      </c>
      <c r="M10" s="45">
        <f>(K10+L10)/2</f>
        <v>0</v>
      </c>
      <c r="N10" s="45">
        <f>SUM(N11:N14)</f>
        <v>0</v>
      </c>
      <c r="O10" s="45">
        <f>(K10+L10+N10)/3</f>
        <v>0</v>
      </c>
      <c r="P10" s="45">
        <f>SUM(P11:P14)</f>
        <v>0</v>
      </c>
      <c r="Q10" s="45">
        <f>(K10+L10+N10+P10)/4</f>
        <v>0</v>
      </c>
      <c r="R10" s="45">
        <f>SUM(R11:R14)</f>
        <v>0</v>
      </c>
      <c r="S10" s="45">
        <f>(K10+L10+N10+P10+R10)/5</f>
        <v>0</v>
      </c>
      <c r="T10" s="45">
        <f>SUM(T11:T14)</f>
        <v>0</v>
      </c>
      <c r="U10" s="45">
        <f>(P10+R10+T10)/3</f>
        <v>0</v>
      </c>
      <c r="V10" s="45">
        <f>SUM(V11:V14)</f>
        <v>0</v>
      </c>
      <c r="W10" s="45">
        <f>(K10+L10+N10+P10+R10+T10+V10)/7</f>
        <v>0</v>
      </c>
      <c r="X10" s="45">
        <f>SUM(X11:X14)</f>
        <v>0</v>
      </c>
      <c r="Y10" s="45">
        <f>(K10+L10+N10+P10+R10+T10+V10+X10)/8</f>
        <v>0</v>
      </c>
      <c r="Z10" s="45">
        <f>SUM(Z11:Z14)</f>
        <v>0</v>
      </c>
      <c r="AA10" s="45">
        <f>(V10+X10+Z10)/3</f>
        <v>0</v>
      </c>
      <c r="AB10" s="45">
        <f>(K10+L10+N10+P10+R10+T10+V10+X10+Z10)/9</f>
        <v>0</v>
      </c>
      <c r="AC10" s="45">
        <f>SUM(AC11:AC14)</f>
        <v>0</v>
      </c>
      <c r="AD10" s="45">
        <f>(K10+L10+N10+P10+R10+T10+V10+X10+Z10+AC10)/10</f>
        <v>0</v>
      </c>
      <c r="AE10" s="45">
        <f>SUM(AE11:AE14)</f>
        <v>0</v>
      </c>
      <c r="AF10" s="45">
        <f>(K10+L10+N10+P10+R10+T10+V10+X10+Z10+AC10+AE10)/11</f>
        <v>0</v>
      </c>
      <c r="AG10" s="46">
        <f>SUM(AG11:AG14)</f>
        <v>0</v>
      </c>
      <c r="AH10" s="47">
        <f>(AC10+AE10+AG10)/3</f>
        <v>0</v>
      </c>
      <c r="AI10" s="48"/>
    </row>
    <row r="11" spans="1:35" s="28" customFormat="1" ht="16.5" thickTop="1" thickBot="1" x14ac:dyDescent="0.3">
      <c r="A11" s="502"/>
      <c r="B11" s="457"/>
      <c r="C11" s="457"/>
      <c r="D11" s="457"/>
      <c r="E11" s="520"/>
      <c r="F11" s="49" t="s">
        <v>18</v>
      </c>
      <c r="G11" s="502"/>
      <c r="H11" s="44">
        <f>(I11+J11)/2</f>
        <v>0</v>
      </c>
      <c r="I11" s="45">
        <f>(K11+L11+N11+P11+R11+T11)/6</f>
        <v>0</v>
      </c>
      <c r="J11" s="45">
        <f>(V11+X11+Z11+AC11+AE11+AG11)/6</f>
        <v>0</v>
      </c>
      <c r="K11" s="50">
        <f t="shared" ref="K11:L14" si="0">K23+K86+K183</f>
        <v>0</v>
      </c>
      <c r="L11" s="50">
        <f t="shared" si="0"/>
        <v>0</v>
      </c>
      <c r="M11" s="45">
        <f>(K11+L11)/2</f>
        <v>0</v>
      </c>
      <c r="N11" s="50">
        <f>N23+N86+N183</f>
        <v>0</v>
      </c>
      <c r="O11" s="45">
        <f>(K11+L11+N11)/3</f>
        <v>0</v>
      </c>
      <c r="P11" s="50">
        <f>P23+P86+P183</f>
        <v>0</v>
      </c>
      <c r="Q11" s="45">
        <f>(K11+L11+N11+P11)/4</f>
        <v>0</v>
      </c>
      <c r="R11" s="50">
        <f>R23+R86+R183</f>
        <v>0</v>
      </c>
      <c r="S11" s="45">
        <f>(K11+L11+N11+P11+R11)/5</f>
        <v>0</v>
      </c>
      <c r="T11" s="50">
        <f>T23+T86+T183</f>
        <v>0</v>
      </c>
      <c r="U11" s="45">
        <f>(P11+R11+T11)/3</f>
        <v>0</v>
      </c>
      <c r="V11" s="50">
        <f>V23+V86+V183</f>
        <v>0</v>
      </c>
      <c r="W11" s="51">
        <f>(K11+L11+N11+P11+R11+T11+V11)/7</f>
        <v>0</v>
      </c>
      <c r="X11" s="50">
        <f>X23+X86+X183</f>
        <v>0</v>
      </c>
      <c r="Y11" s="51">
        <f>(K11+L11+N11+P11+R11+T11+V11+X11)/8</f>
        <v>0</v>
      </c>
      <c r="Z11" s="50">
        <f>Z23+Z86+Z183</f>
        <v>0</v>
      </c>
      <c r="AA11" s="51">
        <f>(V11+X11+Z11)/3</f>
        <v>0</v>
      </c>
      <c r="AB11" s="51">
        <f>(K11+L11+N11+P11+R11+T11+V11+X11+Z11)/9</f>
        <v>0</v>
      </c>
      <c r="AC11" s="50">
        <f>AC23+AC86+AC183</f>
        <v>0</v>
      </c>
      <c r="AD11" s="51">
        <f>(K11+L11+N11+P11+R11+T11+V11+X11+Z11+AC11)/10</f>
        <v>0</v>
      </c>
      <c r="AE11" s="50">
        <f>AE23+AE86+AE183</f>
        <v>0</v>
      </c>
      <c r="AF11" s="51">
        <f>(K11+L11+N11+P11+R11+T11+V11+X11+Z11+AC11+AE11)/11</f>
        <v>0</v>
      </c>
      <c r="AG11" s="52">
        <f>AG23+AG86+AG183</f>
        <v>0</v>
      </c>
      <c r="AH11" s="53">
        <f>(AC11+AE11+AG11)/3</f>
        <v>0</v>
      </c>
      <c r="AI11" s="15"/>
    </row>
    <row r="12" spans="1:35" s="28" customFormat="1" ht="16.5" thickTop="1" thickBot="1" x14ac:dyDescent="0.3">
      <c r="A12" s="502"/>
      <c r="B12" s="457"/>
      <c r="C12" s="457"/>
      <c r="D12" s="457"/>
      <c r="E12" s="520"/>
      <c r="F12" s="54" t="s">
        <v>19</v>
      </c>
      <c r="G12" s="502"/>
      <c r="H12" s="44">
        <f>(I12+J12)/2</f>
        <v>0</v>
      </c>
      <c r="I12" s="45">
        <f>(K12+L12+N12+P12+R12+T12)/6</f>
        <v>0</v>
      </c>
      <c r="J12" s="45">
        <f>(V12+X12+Z12+AC12+AE12+AG12)/6</f>
        <v>0</v>
      </c>
      <c r="K12" s="55">
        <f t="shared" si="0"/>
        <v>0</v>
      </c>
      <c r="L12" s="55">
        <f t="shared" si="0"/>
        <v>0</v>
      </c>
      <c r="M12" s="45">
        <f>(K12+L12)/2</f>
        <v>0</v>
      </c>
      <c r="N12" s="55">
        <f>N24+N87+N184</f>
        <v>0</v>
      </c>
      <c r="O12" s="45">
        <f>(K12+L12+N12)/3</f>
        <v>0</v>
      </c>
      <c r="P12" s="55">
        <f>P24+P87+P184</f>
        <v>0</v>
      </c>
      <c r="Q12" s="45">
        <f>(K12+L12+N12+P12)/4</f>
        <v>0</v>
      </c>
      <c r="R12" s="55">
        <f>R24+R87+R184</f>
        <v>0</v>
      </c>
      <c r="S12" s="45">
        <f>(K12+L12+N12+P12+R12)/5</f>
        <v>0</v>
      </c>
      <c r="T12" s="55">
        <f>T24+T87+T184</f>
        <v>0</v>
      </c>
      <c r="U12" s="45">
        <f>(P12+R12+T12)/3</f>
        <v>0</v>
      </c>
      <c r="V12" s="55">
        <f>V24+V87+V184</f>
        <v>0</v>
      </c>
      <c r="W12" s="56">
        <f>(K12+L12+N12+P12+R12+T12+V12)/7</f>
        <v>0</v>
      </c>
      <c r="X12" s="50">
        <f>X24+X87+X184</f>
        <v>0</v>
      </c>
      <c r="Y12" s="56">
        <f>(K12+L12+N12+P12+R12+T12+V12+X12)/8</f>
        <v>0</v>
      </c>
      <c r="Z12" s="55">
        <f>Z24+Z87+Z184</f>
        <v>0</v>
      </c>
      <c r="AA12" s="56">
        <f>(V12+X12+Z12)/3</f>
        <v>0</v>
      </c>
      <c r="AB12" s="56">
        <f>(K12+L12+N12+P12+R12+T12+V12+X12+Z12)/9</f>
        <v>0</v>
      </c>
      <c r="AC12" s="55">
        <f>AC24+AC87+AC184</f>
        <v>0</v>
      </c>
      <c r="AD12" s="56">
        <f>(K12+L12+N12+P12+R12+T12+V12+X12+Z12+AC12)/10</f>
        <v>0</v>
      </c>
      <c r="AE12" s="55">
        <f>AE24+AE87+AE184</f>
        <v>0</v>
      </c>
      <c r="AF12" s="56">
        <f>(K12+L12+N12+P12+R12+T12+V12+X12+Z12+AC12+AE12)/11</f>
        <v>0</v>
      </c>
      <c r="AG12" s="57">
        <f>AG24+AG87+AG184</f>
        <v>0</v>
      </c>
      <c r="AH12" s="53">
        <f>(AC12+AE12+AG12)/3</f>
        <v>0</v>
      </c>
      <c r="AI12" s="15"/>
    </row>
    <row r="13" spans="1:35" s="28" customFormat="1" ht="16.5" thickTop="1" thickBot="1" x14ac:dyDescent="0.3">
      <c r="A13" s="502"/>
      <c r="B13" s="457"/>
      <c r="C13" s="457"/>
      <c r="D13" s="457"/>
      <c r="E13" s="520"/>
      <c r="F13" s="54" t="s">
        <v>20</v>
      </c>
      <c r="G13" s="502"/>
      <c r="H13" s="44">
        <f>(I13+J13)/2</f>
        <v>0</v>
      </c>
      <c r="I13" s="45">
        <f>(K13+L13+N13+P13+R13+T13)/6</f>
        <v>0</v>
      </c>
      <c r="J13" s="45">
        <f>(V13+X13+Z13+AC13+AE13+AG13)/6</f>
        <v>0</v>
      </c>
      <c r="K13" s="55">
        <f t="shared" si="0"/>
        <v>0</v>
      </c>
      <c r="L13" s="55">
        <f t="shared" si="0"/>
        <v>0</v>
      </c>
      <c r="M13" s="45">
        <f>(K13+L13)/2</f>
        <v>0</v>
      </c>
      <c r="N13" s="55">
        <f>N25+N88+N185</f>
        <v>0</v>
      </c>
      <c r="O13" s="45">
        <f>(K13+L13+N13)/3</f>
        <v>0</v>
      </c>
      <c r="P13" s="55">
        <f>P25+P88+P185</f>
        <v>0</v>
      </c>
      <c r="Q13" s="45">
        <f>(K13+L13+N13+P13)/4</f>
        <v>0</v>
      </c>
      <c r="R13" s="55">
        <f>R25+R88+R185</f>
        <v>0</v>
      </c>
      <c r="S13" s="45">
        <f>(K13+L13+N13+P13+R13)/5</f>
        <v>0</v>
      </c>
      <c r="T13" s="55">
        <f>T25+T88+T185</f>
        <v>0</v>
      </c>
      <c r="U13" s="45">
        <f>(P13+R13+T13)/3</f>
        <v>0</v>
      </c>
      <c r="V13" s="55">
        <f>V25+V88+V185</f>
        <v>0</v>
      </c>
      <c r="W13" s="56">
        <f>(K13+L13+N13+P13+R13+T13+V13)/7</f>
        <v>0</v>
      </c>
      <c r="X13" s="50">
        <f>X25+X88+X185</f>
        <v>0</v>
      </c>
      <c r="Y13" s="56">
        <f>(K13+L13+N13+P13+R13+T13+V13+X13)/8</f>
        <v>0</v>
      </c>
      <c r="Z13" s="55">
        <f>Z25+Z88+Z185</f>
        <v>0</v>
      </c>
      <c r="AA13" s="56">
        <f>(V13+X13+Z13)/3</f>
        <v>0</v>
      </c>
      <c r="AB13" s="56">
        <f>(K13+L13+N13+P13+R13+T13+V13+X13+Z13)/9</f>
        <v>0</v>
      </c>
      <c r="AC13" s="55">
        <f>AC25+AC88+AC185</f>
        <v>0</v>
      </c>
      <c r="AD13" s="56">
        <f>(K13+L13+N13+P13+R13+T13+V13+X13+Z13+AC13)/10</f>
        <v>0</v>
      </c>
      <c r="AE13" s="55">
        <f>AE25+AE88+AE185</f>
        <v>0</v>
      </c>
      <c r="AF13" s="56">
        <f>(K13+L13+N13+P13+R13+T13+V13+X13+Z13+AC13+AE13)/11</f>
        <v>0</v>
      </c>
      <c r="AG13" s="57">
        <f>AG25+AG88+AG185</f>
        <v>0</v>
      </c>
      <c r="AH13" s="53">
        <f>(AC13+AE13+AG13)/3</f>
        <v>0</v>
      </c>
      <c r="AI13" s="15"/>
    </row>
    <row r="14" spans="1:35" s="28" customFormat="1" ht="16.5" thickTop="1" thickBot="1" x14ac:dyDescent="0.3">
      <c r="A14" s="503"/>
      <c r="B14" s="460"/>
      <c r="C14" s="460"/>
      <c r="D14" s="460"/>
      <c r="E14" s="521"/>
      <c r="F14" s="58" t="s">
        <v>21</v>
      </c>
      <c r="G14" s="503"/>
      <c r="H14" s="59">
        <f>(I14+J14)/2</f>
        <v>0</v>
      </c>
      <c r="I14" s="60">
        <f>(K14+L14+N14+P14+R14+T14)/6</f>
        <v>0</v>
      </c>
      <c r="J14" s="60">
        <f>(V14+X14+Z14+AC14+AE14+AG14)/6</f>
        <v>0</v>
      </c>
      <c r="K14" s="61">
        <f t="shared" si="0"/>
        <v>0</v>
      </c>
      <c r="L14" s="61">
        <f t="shared" si="0"/>
        <v>0</v>
      </c>
      <c r="M14" s="60">
        <f>(K14+L14)/2</f>
        <v>0</v>
      </c>
      <c r="N14" s="61">
        <f>N26+N89+N186</f>
        <v>0</v>
      </c>
      <c r="O14" s="60">
        <f>(K14+L14+N14)/3</f>
        <v>0</v>
      </c>
      <c r="P14" s="61">
        <f>P26+P89+P186</f>
        <v>0</v>
      </c>
      <c r="Q14" s="60">
        <f>(K14+L14+N14+P14)/4</f>
        <v>0</v>
      </c>
      <c r="R14" s="61">
        <f>R26+R89+R186</f>
        <v>0</v>
      </c>
      <c r="S14" s="60">
        <f>(K14+L14+N14+P14+R14)/5</f>
        <v>0</v>
      </c>
      <c r="T14" s="61">
        <f>T26+T89+T186</f>
        <v>0</v>
      </c>
      <c r="U14" s="60">
        <f>(P14+R14+T14)/3</f>
        <v>0</v>
      </c>
      <c r="V14" s="61">
        <f>V26+V89+V186</f>
        <v>0</v>
      </c>
      <c r="W14" s="62">
        <f>(K14+L14+N14+P14+R14+T14+V14)/7</f>
        <v>0</v>
      </c>
      <c r="X14" s="50">
        <f>X26+X89+X186</f>
        <v>0</v>
      </c>
      <c r="Y14" s="62">
        <f>(K14+L14+N14+P14+R14+T14+V14+X14)/8</f>
        <v>0</v>
      </c>
      <c r="Z14" s="61">
        <f>Z26+Z89+Z186</f>
        <v>0</v>
      </c>
      <c r="AA14" s="62">
        <f>(V14+X14+Z14)/3</f>
        <v>0</v>
      </c>
      <c r="AB14" s="62">
        <f>(K14+L14+N14+P14+R14+T14+V14+X14+Z14)/9</f>
        <v>0</v>
      </c>
      <c r="AC14" s="61">
        <f>AC26+AC89+AC186</f>
        <v>0</v>
      </c>
      <c r="AD14" s="62">
        <f>(K14+L14+N14+P14+R14+T14+V14+X14+Z14+AC14)/10</f>
        <v>0</v>
      </c>
      <c r="AE14" s="61">
        <f>AE26+AE89+AE186</f>
        <v>0</v>
      </c>
      <c r="AF14" s="62">
        <f>(K14+L14+N14+P14+R14+T14+V14+X14+Z14+AC14+AE14)/11</f>
        <v>0</v>
      </c>
      <c r="AG14" s="63">
        <f>AG26+AG89+AG186</f>
        <v>0</v>
      </c>
      <c r="AH14" s="64">
        <f>(AC14+AE14+AG14)/3</f>
        <v>0</v>
      </c>
      <c r="AI14" s="15"/>
    </row>
    <row r="15" spans="1:35" s="28" customFormat="1" ht="15.75" thickBot="1" x14ac:dyDescent="0.3">
      <c r="A15" s="501" t="s">
        <v>48</v>
      </c>
      <c r="B15" s="454"/>
      <c r="C15" s="454"/>
      <c r="D15" s="454"/>
      <c r="E15" s="519"/>
      <c r="F15" s="43" t="s">
        <v>17</v>
      </c>
      <c r="G15" s="501" t="s">
        <v>49</v>
      </c>
      <c r="H15" s="44">
        <f>I15+J15</f>
        <v>0</v>
      </c>
      <c r="I15" s="45">
        <f>K15+L15+N15+P15+R15+T15</f>
        <v>0</v>
      </c>
      <c r="J15" s="45">
        <f>V15+X15+Z15+AC15+AE15+AG15</f>
        <v>0</v>
      </c>
      <c r="K15" s="45">
        <f>SUM(K16:K19)</f>
        <v>0</v>
      </c>
      <c r="L15" s="45">
        <f>SUM(L16:L19)</f>
        <v>0</v>
      </c>
      <c r="M15" s="45">
        <f>K15+L15</f>
        <v>0</v>
      </c>
      <c r="N15" s="45">
        <f>SUM(N16:N19)</f>
        <v>0</v>
      </c>
      <c r="O15" s="45">
        <f>K15+L15+N15</f>
        <v>0</v>
      </c>
      <c r="P15" s="45">
        <f>SUM(P16:P19)</f>
        <v>0</v>
      </c>
      <c r="Q15" s="45">
        <f>K15+L15+N15+P15</f>
        <v>0</v>
      </c>
      <c r="R15" s="45">
        <f>SUM(R16:R19)</f>
        <v>0</v>
      </c>
      <c r="S15" s="45">
        <f>K15+L15+N15+P15+R15</f>
        <v>0</v>
      </c>
      <c r="T15" s="45">
        <f>SUM(T16:T19)</f>
        <v>0</v>
      </c>
      <c r="U15" s="45">
        <f>P15+R15+T15</f>
        <v>0</v>
      </c>
      <c r="V15" s="45">
        <f>SUM(V16:V19)</f>
        <v>0</v>
      </c>
      <c r="W15" s="45">
        <f>K15+L15+N15+P15+R15+T15+V15</f>
        <v>0</v>
      </c>
      <c r="X15" s="45">
        <f>SUM(X16:X19)</f>
        <v>0</v>
      </c>
      <c r="Y15" s="45">
        <f>K15+L15+N15+P15+R15+T15+V15+X15</f>
        <v>0</v>
      </c>
      <c r="Z15" s="45">
        <f>SUM(Z16:Z19)</f>
        <v>0</v>
      </c>
      <c r="AA15" s="45">
        <f>V15+X15+Z15</f>
        <v>0</v>
      </c>
      <c r="AB15" s="45">
        <f>K15+L15+N15+P15+R15+T15+V15+X15+Z15</f>
        <v>0</v>
      </c>
      <c r="AC15" s="45">
        <f>SUM(AC16:AC19)</f>
        <v>0</v>
      </c>
      <c r="AD15" s="45">
        <f>K15+L15+N15+P15+R15+T15+V15+X15+Z15+AC15</f>
        <v>0</v>
      </c>
      <c r="AE15" s="45">
        <f>SUM(AE16:AE19)</f>
        <v>0</v>
      </c>
      <c r="AF15" s="45">
        <f>K15+L15+N15+P15+R15+T15+V15+X15+Z15+AC15+AE15</f>
        <v>0</v>
      </c>
      <c r="AG15" s="46">
        <f>SUM(AG16:AG19)</f>
        <v>0</v>
      </c>
      <c r="AH15" s="47">
        <f>AC15+AE15+AG15</f>
        <v>0</v>
      </c>
      <c r="AI15" s="15"/>
    </row>
    <row r="16" spans="1:35" s="28" customFormat="1" ht="16.5" thickTop="1" thickBot="1" x14ac:dyDescent="0.3">
      <c r="A16" s="502"/>
      <c r="B16" s="457"/>
      <c r="C16" s="457"/>
      <c r="D16" s="457"/>
      <c r="E16" s="520"/>
      <c r="F16" s="65" t="s">
        <v>18</v>
      </c>
      <c r="G16" s="502"/>
      <c r="H16" s="44">
        <f>I16+J16</f>
        <v>0</v>
      </c>
      <c r="I16" s="45">
        <f>K16+L16+N16+P16+R16+T16</f>
        <v>0</v>
      </c>
      <c r="J16" s="45">
        <f>V16+X16+Z16+AC16+AE16+AG16</f>
        <v>0</v>
      </c>
      <c r="K16" s="66">
        <f t="shared" ref="K16:L19" si="1">K28+K91+K188</f>
        <v>0</v>
      </c>
      <c r="L16" s="66">
        <f t="shared" si="1"/>
        <v>0</v>
      </c>
      <c r="M16" s="45">
        <f>K16+L16</f>
        <v>0</v>
      </c>
      <c r="N16" s="66">
        <f>N28+N91+N188</f>
        <v>0</v>
      </c>
      <c r="O16" s="45">
        <f>K16+L16+N16</f>
        <v>0</v>
      </c>
      <c r="P16" s="66">
        <f>P28+P91+P188</f>
        <v>0</v>
      </c>
      <c r="Q16" s="45">
        <f>K16+L16+N16+P16</f>
        <v>0</v>
      </c>
      <c r="R16" s="66">
        <f>R28+R91+R188</f>
        <v>0</v>
      </c>
      <c r="S16" s="45">
        <f>K16+L16+N16+P16+R16</f>
        <v>0</v>
      </c>
      <c r="T16" s="66">
        <f>T28+T91+T188</f>
        <v>0</v>
      </c>
      <c r="U16" s="45">
        <f>P16+R16+T16</f>
        <v>0</v>
      </c>
      <c r="V16" s="66">
        <f>V28+V91+V188</f>
        <v>0</v>
      </c>
      <c r="W16" s="67">
        <f>K16+L16+N16+P16+R16+T16+V16</f>
        <v>0</v>
      </c>
      <c r="X16" s="66">
        <f>X28+X91+X188</f>
        <v>0</v>
      </c>
      <c r="Y16" s="67">
        <f>K16+L16+N16+P16+R16+T16+V16+X16</f>
        <v>0</v>
      </c>
      <c r="Z16" s="66">
        <f>Z28+Z91+Z188</f>
        <v>0</v>
      </c>
      <c r="AA16" s="67">
        <f>V16+X16+Z16</f>
        <v>0</v>
      </c>
      <c r="AB16" s="67">
        <f>K16+L16+N16+P16+R16+T16+V16+X16+Z16</f>
        <v>0</v>
      </c>
      <c r="AC16" s="66">
        <f>AC28+AC91+AC188</f>
        <v>0</v>
      </c>
      <c r="AD16" s="67">
        <f>K16+L16+N16+P16+R16+T16+V16+X16+Z16+AC16</f>
        <v>0</v>
      </c>
      <c r="AE16" s="66">
        <f>AE28+AE91+AE188</f>
        <v>0</v>
      </c>
      <c r="AF16" s="67">
        <f>K16+L16+N16+P16+R16+T16+V16+X16+Z16+AC16+AE16</f>
        <v>0</v>
      </c>
      <c r="AG16" s="68">
        <f>AG28+AG91+AG188</f>
        <v>0</v>
      </c>
      <c r="AH16" s="53">
        <f>AC16+AE16+AG16</f>
        <v>0</v>
      </c>
      <c r="AI16" s="48"/>
    </row>
    <row r="17" spans="1:35" s="28" customFormat="1" ht="16.5" thickTop="1" thickBot="1" x14ac:dyDescent="0.3">
      <c r="A17" s="502"/>
      <c r="B17" s="457"/>
      <c r="C17" s="457"/>
      <c r="D17" s="457"/>
      <c r="E17" s="520"/>
      <c r="F17" s="54" t="s">
        <v>19</v>
      </c>
      <c r="G17" s="502"/>
      <c r="H17" s="44">
        <f>I17+J17</f>
        <v>0</v>
      </c>
      <c r="I17" s="45">
        <f>K17+L17+N17+P17+R17+T17</f>
        <v>0</v>
      </c>
      <c r="J17" s="45">
        <f>V17+X17+Z17+AC17+AE17+AG17</f>
        <v>0</v>
      </c>
      <c r="K17" s="55">
        <f t="shared" si="1"/>
        <v>0</v>
      </c>
      <c r="L17" s="55">
        <f t="shared" si="1"/>
        <v>0</v>
      </c>
      <c r="M17" s="45">
        <f>K17+L17</f>
        <v>0</v>
      </c>
      <c r="N17" s="55">
        <f>N29+N92+N189</f>
        <v>0</v>
      </c>
      <c r="O17" s="45">
        <f>K17+L17+N17</f>
        <v>0</v>
      </c>
      <c r="P17" s="55">
        <f>P29+P92+P189</f>
        <v>0</v>
      </c>
      <c r="Q17" s="45">
        <f>K17+L17+N17+P17</f>
        <v>0</v>
      </c>
      <c r="R17" s="55">
        <f>R29+R92+R189</f>
        <v>0</v>
      </c>
      <c r="S17" s="45">
        <f>K17+L17+N17+P17+R17</f>
        <v>0</v>
      </c>
      <c r="T17" s="55">
        <f>T29+T92+T189</f>
        <v>0</v>
      </c>
      <c r="U17" s="45">
        <f>P17+R17+T17</f>
        <v>0</v>
      </c>
      <c r="V17" s="55">
        <f>V29+V92+V189</f>
        <v>0</v>
      </c>
      <c r="W17" s="56">
        <f>K17+L17+N17+P17+R17+T17+V17</f>
        <v>0</v>
      </c>
      <c r="X17" s="66">
        <f>X29+X92+X189</f>
        <v>0</v>
      </c>
      <c r="Y17" s="56">
        <f>K17+L17+N17+P17+R17+T17+V17+X17</f>
        <v>0</v>
      </c>
      <c r="Z17" s="55">
        <f>Z29+Z92+Z189</f>
        <v>0</v>
      </c>
      <c r="AA17" s="56">
        <f>V17+X17+Z17</f>
        <v>0</v>
      </c>
      <c r="AB17" s="56">
        <f>K17+L17+N17+P17+R17+T17+V17+X17+Z17</f>
        <v>0</v>
      </c>
      <c r="AC17" s="55">
        <f>AC29+AC92+AC189</f>
        <v>0</v>
      </c>
      <c r="AD17" s="56">
        <f>K17+L17+N17+P17+R17+T17+V17+X17+Z17+AC17</f>
        <v>0</v>
      </c>
      <c r="AE17" s="55">
        <f>AE29+AE92+AE189</f>
        <v>0</v>
      </c>
      <c r="AF17" s="56">
        <f>K17+L17+N17+P17+R17+T17+V17+X17+Z17+AC17+AE17</f>
        <v>0</v>
      </c>
      <c r="AG17" s="57">
        <f>AG29+AG92+AG189</f>
        <v>0</v>
      </c>
      <c r="AH17" s="53">
        <f>AC17+AE17+AG17</f>
        <v>0</v>
      </c>
      <c r="AI17" s="48"/>
    </row>
    <row r="18" spans="1:35" s="28" customFormat="1" ht="16.5" thickTop="1" thickBot="1" x14ac:dyDescent="0.3">
      <c r="A18" s="502"/>
      <c r="B18" s="457"/>
      <c r="C18" s="457"/>
      <c r="D18" s="457"/>
      <c r="E18" s="520"/>
      <c r="F18" s="54" t="s">
        <v>20</v>
      </c>
      <c r="G18" s="502"/>
      <c r="H18" s="44">
        <f>I18+J18</f>
        <v>0</v>
      </c>
      <c r="I18" s="45">
        <f>K18+L18+N18+P18+R18+T18</f>
        <v>0</v>
      </c>
      <c r="J18" s="45">
        <f>V18+X18+Z18+AC18+AE18+AG18</f>
        <v>0</v>
      </c>
      <c r="K18" s="55">
        <f t="shared" si="1"/>
        <v>0</v>
      </c>
      <c r="L18" s="55">
        <f t="shared" si="1"/>
        <v>0</v>
      </c>
      <c r="M18" s="45">
        <f>K18+L18</f>
        <v>0</v>
      </c>
      <c r="N18" s="55">
        <f>N30+N93+N190</f>
        <v>0</v>
      </c>
      <c r="O18" s="45">
        <f>K18+L18+N18</f>
        <v>0</v>
      </c>
      <c r="P18" s="55">
        <f>P30+P93+P190</f>
        <v>0</v>
      </c>
      <c r="Q18" s="45">
        <f>K18+L18+N18+P18</f>
        <v>0</v>
      </c>
      <c r="R18" s="55">
        <f>R30+R93+R190</f>
        <v>0</v>
      </c>
      <c r="S18" s="45">
        <f>K18+L18+N18+P18+R18</f>
        <v>0</v>
      </c>
      <c r="T18" s="55">
        <f>T30+T93+T190</f>
        <v>0</v>
      </c>
      <c r="U18" s="45">
        <f>P18+R18+T18</f>
        <v>0</v>
      </c>
      <c r="V18" s="55">
        <f>V30+V93+V190</f>
        <v>0</v>
      </c>
      <c r="W18" s="56">
        <f>K18+L18+N18+P18+R18+T18+V18</f>
        <v>0</v>
      </c>
      <c r="X18" s="66">
        <f>X30+X93+X190</f>
        <v>0</v>
      </c>
      <c r="Y18" s="56">
        <f>K18+L18+N18+P18+R18+T18+V18+X18</f>
        <v>0</v>
      </c>
      <c r="Z18" s="55">
        <f>Z30+Z93+Z190</f>
        <v>0</v>
      </c>
      <c r="AA18" s="56">
        <f>V18+X18+Z18</f>
        <v>0</v>
      </c>
      <c r="AB18" s="56">
        <f>K18+L18+N18+P18+R18+T18+V18+X18+Z18</f>
        <v>0</v>
      </c>
      <c r="AC18" s="55">
        <f>AC30+AC93+AC190</f>
        <v>0</v>
      </c>
      <c r="AD18" s="56">
        <f>K18+L18+N18+P18+R18+T18+V18+X18+Z18+AC18</f>
        <v>0</v>
      </c>
      <c r="AE18" s="55">
        <f>AE30+AE93+AE190</f>
        <v>0</v>
      </c>
      <c r="AF18" s="56">
        <f>K18+L18+N18+P18+R18+T18+V18+X18+Z18+AC18+AE18</f>
        <v>0</v>
      </c>
      <c r="AG18" s="57">
        <f>AG30+AG93+AG190</f>
        <v>0</v>
      </c>
      <c r="AH18" s="53">
        <f>AC18+AE18+AG18</f>
        <v>0</v>
      </c>
      <c r="AI18" s="48"/>
    </row>
    <row r="19" spans="1:35" s="28" customFormat="1" ht="16.5" thickTop="1" thickBot="1" x14ac:dyDescent="0.3">
      <c r="A19" s="503"/>
      <c r="B19" s="460"/>
      <c r="C19" s="460"/>
      <c r="D19" s="460"/>
      <c r="E19" s="521"/>
      <c r="F19" s="58" t="s">
        <v>21</v>
      </c>
      <c r="G19" s="503"/>
      <c r="H19" s="59">
        <f>I19+J19</f>
        <v>0</v>
      </c>
      <c r="I19" s="60">
        <f>K19+L19+N19+P19+R19+T19</f>
        <v>0</v>
      </c>
      <c r="J19" s="60">
        <f>V19+X19+Z19+AC19+AE19+AG19</f>
        <v>0</v>
      </c>
      <c r="K19" s="61">
        <f t="shared" si="1"/>
        <v>0</v>
      </c>
      <c r="L19" s="61">
        <f t="shared" si="1"/>
        <v>0</v>
      </c>
      <c r="M19" s="60">
        <f>K19+L19</f>
        <v>0</v>
      </c>
      <c r="N19" s="61">
        <f>N31+N94+N191</f>
        <v>0</v>
      </c>
      <c r="O19" s="60">
        <f>K19+L19+N19</f>
        <v>0</v>
      </c>
      <c r="P19" s="61">
        <f>P31+P94+P191</f>
        <v>0</v>
      </c>
      <c r="Q19" s="60">
        <f>K19+L19+N19+P19</f>
        <v>0</v>
      </c>
      <c r="R19" s="61">
        <f>R31+R94+R191</f>
        <v>0</v>
      </c>
      <c r="S19" s="60">
        <f>K19+L19+N19+P19+R19</f>
        <v>0</v>
      </c>
      <c r="T19" s="61">
        <f>T31+T94+T191</f>
        <v>0</v>
      </c>
      <c r="U19" s="60">
        <f>P19+R19+T19</f>
        <v>0</v>
      </c>
      <c r="V19" s="61">
        <f>V31+V94+V191</f>
        <v>0</v>
      </c>
      <c r="W19" s="62">
        <f>K19+L19+N19+P19+R19+T19+V19</f>
        <v>0</v>
      </c>
      <c r="X19" s="66">
        <f>X31+X94+X191</f>
        <v>0</v>
      </c>
      <c r="Y19" s="62">
        <f>K19+L19+N19+P19+R19+T19+V19+X19</f>
        <v>0</v>
      </c>
      <c r="Z19" s="61">
        <f>Z31+Z94+Z191</f>
        <v>0</v>
      </c>
      <c r="AA19" s="62">
        <f>V19+X19+Z19</f>
        <v>0</v>
      </c>
      <c r="AB19" s="62">
        <f>K19+L19+N19+P19+R19+T19+V19+X19+Z19</f>
        <v>0</v>
      </c>
      <c r="AC19" s="61">
        <f>AC31+AC94+AC191</f>
        <v>0</v>
      </c>
      <c r="AD19" s="62">
        <f>K19+L19+N19+P19+R19+T19+V19+X19+Z19+AC19</f>
        <v>0</v>
      </c>
      <c r="AE19" s="61">
        <f>AE31+AE94+AE191</f>
        <v>0</v>
      </c>
      <c r="AF19" s="62">
        <f>K19+L19+N19+P19+R19+T19+V19+X19+Z19+AC19+AE19</f>
        <v>0</v>
      </c>
      <c r="AG19" s="63">
        <f>AG31+AG94+AG191</f>
        <v>0</v>
      </c>
      <c r="AH19" s="64">
        <f>AC19+AE19+AG19</f>
        <v>0</v>
      </c>
      <c r="AI19" s="48"/>
    </row>
    <row r="20" spans="1:35" s="28" customFormat="1" ht="15" x14ac:dyDescent="0.25">
      <c r="A20" s="32"/>
      <c r="B20" s="33"/>
      <c r="C20" s="33"/>
      <c r="D20" s="33"/>
      <c r="E20" s="69"/>
      <c r="F20" s="34"/>
      <c r="G20" s="33"/>
      <c r="H20" s="33"/>
      <c r="I20" s="33"/>
      <c r="J20" s="33"/>
      <c r="K20" s="33"/>
      <c r="L20" s="33"/>
      <c r="M20" s="35"/>
      <c r="N20" s="33"/>
      <c r="O20" s="35"/>
      <c r="P20" s="33"/>
      <c r="Q20" s="35"/>
      <c r="R20" s="33"/>
      <c r="S20" s="35"/>
      <c r="T20" s="33"/>
      <c r="U20" s="35"/>
      <c r="V20" s="33"/>
      <c r="W20" s="35"/>
      <c r="X20" s="33"/>
      <c r="Y20" s="35"/>
      <c r="Z20" s="33"/>
      <c r="AA20" s="35"/>
      <c r="AB20" s="35"/>
      <c r="AC20" s="33"/>
      <c r="AD20" s="35"/>
      <c r="AE20" s="33"/>
      <c r="AF20" s="35"/>
      <c r="AG20" s="33"/>
      <c r="AH20" s="35"/>
      <c r="AI20" s="15"/>
    </row>
    <row r="21" spans="1:35" s="78" customFormat="1" ht="16.5" thickBot="1" x14ac:dyDescent="0.3">
      <c r="A21" s="70" t="s">
        <v>50</v>
      </c>
      <c r="B21" s="71" t="s">
        <v>89</v>
      </c>
      <c r="C21" s="72"/>
      <c r="D21" s="72"/>
      <c r="E21" s="72"/>
      <c r="F21" s="72"/>
      <c r="G21" s="72"/>
      <c r="H21" s="73"/>
      <c r="I21" s="73"/>
      <c r="J21" s="73"/>
      <c r="K21" s="74"/>
      <c r="L21" s="74"/>
      <c r="M21" s="71"/>
      <c r="N21" s="74"/>
      <c r="O21" s="75"/>
      <c r="P21" s="76"/>
      <c r="Q21" s="75"/>
      <c r="R21" s="76"/>
      <c r="S21" s="75"/>
      <c r="T21" s="76"/>
      <c r="U21" s="75"/>
      <c r="V21" s="76"/>
      <c r="W21" s="75"/>
      <c r="X21" s="76"/>
      <c r="Y21" s="75"/>
      <c r="Z21" s="76"/>
      <c r="AA21" s="75"/>
      <c r="AB21" s="75"/>
      <c r="AC21" s="76"/>
      <c r="AD21" s="75"/>
      <c r="AE21" s="76"/>
      <c r="AF21" s="75"/>
      <c r="AG21" s="76"/>
      <c r="AH21" s="75"/>
      <c r="AI21" s="77"/>
    </row>
    <row r="22" spans="1:35" s="28" customFormat="1" ht="15.75" thickBot="1" x14ac:dyDescent="0.3">
      <c r="A22" s="501" t="s">
        <v>46</v>
      </c>
      <c r="B22" s="454"/>
      <c r="C22" s="454"/>
      <c r="D22" s="454"/>
      <c r="E22" s="519"/>
      <c r="F22" s="43" t="s">
        <v>17</v>
      </c>
      <c r="G22" s="501" t="s">
        <v>47</v>
      </c>
      <c r="H22" s="79">
        <f>(I22+J22)/2</f>
        <v>0</v>
      </c>
      <c r="I22" s="80">
        <f>(K22+L22+N22+P22+R22+T22)/6</f>
        <v>0</v>
      </c>
      <c r="J22" s="80">
        <f>(V22+X22+Z22+AC22+AE22+AG22)/6</f>
        <v>0</v>
      </c>
      <c r="K22" s="80">
        <f>SUM(K23:K26)</f>
        <v>0</v>
      </c>
      <c r="L22" s="80">
        <f>SUM(L23:L26)</f>
        <v>0</v>
      </c>
      <c r="M22" s="81">
        <f>(K22+L22)/2</f>
        <v>0</v>
      </c>
      <c r="N22" s="80">
        <f>SUM(N23:N26)</f>
        <v>0</v>
      </c>
      <c r="O22" s="81">
        <f>(K22+L22+N22)/3</f>
        <v>0</v>
      </c>
      <c r="P22" s="80">
        <f>SUM(P23:P26)</f>
        <v>0</v>
      </c>
      <c r="Q22" s="81">
        <f>(K22+L22+N22+P22)/4</f>
        <v>0</v>
      </c>
      <c r="R22" s="80">
        <f>SUM(R23:R26)</f>
        <v>0</v>
      </c>
      <c r="S22" s="81">
        <f>(K22+L22+N22+P22+R22)/5</f>
        <v>0</v>
      </c>
      <c r="T22" s="80">
        <f>SUM(T23:T26)</f>
        <v>0</v>
      </c>
      <c r="U22" s="81">
        <f>(P22+R22+T22)/3</f>
        <v>0</v>
      </c>
      <c r="V22" s="80">
        <f>SUM(V23:V26)</f>
        <v>0</v>
      </c>
      <c r="W22" s="81">
        <f>(K22+L22+N22+P22+R22+T22+V22)/7</f>
        <v>0</v>
      </c>
      <c r="X22" s="80">
        <f>SUM(X23:X26)</f>
        <v>0</v>
      </c>
      <c r="Y22" s="81">
        <f>(K22+L22+N22+P22+R22+T22+V22+X22)/8</f>
        <v>0</v>
      </c>
      <c r="Z22" s="80">
        <f>SUM(Z23:Z26)</f>
        <v>0</v>
      </c>
      <c r="AA22" s="81">
        <f>(V22+X22+Z22)/3</f>
        <v>0</v>
      </c>
      <c r="AB22" s="81">
        <f>(K22+L22+N22+P22+R22+T22+V22+X22+Z22)/9</f>
        <v>0</v>
      </c>
      <c r="AC22" s="80">
        <f>SUM(AC23:AC26)</f>
        <v>0</v>
      </c>
      <c r="AD22" s="81">
        <f>(K22+L22+N22+P22+R22+T22+V22+X22+Z22+AC22)/10</f>
        <v>0</v>
      </c>
      <c r="AE22" s="80">
        <f>SUM(AE23:AE26)</f>
        <v>0</v>
      </c>
      <c r="AF22" s="81">
        <f>(K22+L22+N22+P22+R22+T22+V22+X22+Z22+AC22+AE22)/11</f>
        <v>0</v>
      </c>
      <c r="AG22" s="82">
        <f>SUM(AG23:AG26)</f>
        <v>0</v>
      </c>
      <c r="AH22" s="83">
        <f>(AC22+AE22+AG22)/3</f>
        <v>0</v>
      </c>
      <c r="AI22" s="15"/>
    </row>
    <row r="23" spans="1:35" s="28" customFormat="1" ht="15.75" thickTop="1" x14ac:dyDescent="0.25">
      <c r="A23" s="502"/>
      <c r="B23" s="457"/>
      <c r="C23" s="457"/>
      <c r="D23" s="457"/>
      <c r="E23" s="520"/>
      <c r="F23" s="49" t="s">
        <v>18</v>
      </c>
      <c r="G23" s="502"/>
      <c r="H23" s="84">
        <f>(I23+J23)/2</f>
        <v>0</v>
      </c>
      <c r="I23" s="85">
        <f>(K23+L23+N23+P23+R23+T23)/6</f>
        <v>0</v>
      </c>
      <c r="J23" s="85">
        <f>(V23+X23+Z23+AC23+AE23+AG23)/6</f>
        <v>0</v>
      </c>
      <c r="K23" s="85">
        <f t="shared" ref="K23:L26" si="2">K34+K44+K54+K64+K74</f>
        <v>0</v>
      </c>
      <c r="L23" s="85">
        <f t="shared" si="2"/>
        <v>0</v>
      </c>
      <c r="M23" s="86">
        <f>(K23+L23)/2</f>
        <v>0</v>
      </c>
      <c r="N23" s="85">
        <f>N34+N44+N54+N64+N74</f>
        <v>0</v>
      </c>
      <c r="O23" s="86">
        <f>(K23+L23+N23)/3</f>
        <v>0</v>
      </c>
      <c r="P23" s="85">
        <f>P34+P44+P54+P64+P74</f>
        <v>0</v>
      </c>
      <c r="Q23" s="86">
        <f>(K23+L23+N23+P23)/4</f>
        <v>0</v>
      </c>
      <c r="R23" s="85">
        <f>R34+R44+R54+R64+R74</f>
        <v>0</v>
      </c>
      <c r="S23" s="86">
        <f>(K23+L23+N23+P23+R23)/5</f>
        <v>0</v>
      </c>
      <c r="T23" s="85">
        <f>T34+T44+T54+T64+T74</f>
        <v>0</v>
      </c>
      <c r="U23" s="86">
        <f>(P23+R23+T23)/3</f>
        <v>0</v>
      </c>
      <c r="V23" s="85">
        <f>V34+V44+V54+V64+V74</f>
        <v>0</v>
      </c>
      <c r="W23" s="86">
        <f>(K23+L23+N23+P23+R23+T23+V23)/7</f>
        <v>0</v>
      </c>
      <c r="X23" s="85">
        <f>X34+X44+X54+X64+X74</f>
        <v>0</v>
      </c>
      <c r="Y23" s="86">
        <f>(K23+L23+N23+P23+R23+T23+V23+X23)/8</f>
        <v>0</v>
      </c>
      <c r="Z23" s="85">
        <f>Z34+Z44+Z54+Z64+Z74</f>
        <v>0</v>
      </c>
      <c r="AA23" s="86">
        <f>(V23+X23+Z23)/3</f>
        <v>0</v>
      </c>
      <c r="AB23" s="86">
        <f>(K23+L23+N23+P23+R23+T23+V23+X23+Z23)/9</f>
        <v>0</v>
      </c>
      <c r="AC23" s="85">
        <f>AC34+AC44+AC54+AC64+AC74</f>
        <v>0</v>
      </c>
      <c r="AD23" s="86">
        <f>(K23+L23+N23+P23+R23+T23+V23+X23+Z23+AC23)/10</f>
        <v>0</v>
      </c>
      <c r="AE23" s="85">
        <f>AE34+AE44+AE54+AE64+AE74</f>
        <v>0</v>
      </c>
      <c r="AF23" s="86">
        <f>(K23+L23+N23+P23+R23+T23+V23+X23+Z23+AC23+AE23)/11</f>
        <v>0</v>
      </c>
      <c r="AG23" s="87">
        <f>AG34+AG44+AG54+AG64+AG74</f>
        <v>0</v>
      </c>
      <c r="AH23" s="88">
        <f>(AC23+AE23+AG23)/3</f>
        <v>0</v>
      </c>
      <c r="AI23" s="15"/>
    </row>
    <row r="24" spans="1:35" s="28" customFormat="1" ht="15" x14ac:dyDescent="0.25">
      <c r="A24" s="502"/>
      <c r="B24" s="457"/>
      <c r="C24" s="457"/>
      <c r="D24" s="457"/>
      <c r="E24" s="520"/>
      <c r="F24" s="54" t="s">
        <v>19</v>
      </c>
      <c r="G24" s="502"/>
      <c r="H24" s="89">
        <f>(I24+J24)/2</f>
        <v>0</v>
      </c>
      <c r="I24" s="90">
        <f>(K24+L24+N24+P24+R24+T24)/6</f>
        <v>0</v>
      </c>
      <c r="J24" s="90">
        <f>(V24+X24+Z24+AC24+AE24+AG24)/6</f>
        <v>0</v>
      </c>
      <c r="K24" s="91">
        <f t="shared" si="2"/>
        <v>0</v>
      </c>
      <c r="L24" s="91">
        <f t="shared" si="2"/>
        <v>0</v>
      </c>
      <c r="M24" s="92">
        <f>(K24+L24)/2</f>
        <v>0</v>
      </c>
      <c r="N24" s="91">
        <f>N35+N45+N55+N65+N75</f>
        <v>0</v>
      </c>
      <c r="O24" s="92">
        <f>(K24+L24+N24)/3</f>
        <v>0</v>
      </c>
      <c r="P24" s="91">
        <f>P35+P45+P55+P65+P75</f>
        <v>0</v>
      </c>
      <c r="Q24" s="92">
        <f>(K24+L24+N24+P24)/4</f>
        <v>0</v>
      </c>
      <c r="R24" s="91">
        <f>R35+R45+R55+R65+R75</f>
        <v>0</v>
      </c>
      <c r="S24" s="92">
        <f>(K24+L24+N24+P24+R24)/5</f>
        <v>0</v>
      </c>
      <c r="T24" s="91">
        <f>T35+T45+T55+T65+T75</f>
        <v>0</v>
      </c>
      <c r="U24" s="92">
        <f>(P24+R24+T24)/3</f>
        <v>0</v>
      </c>
      <c r="V24" s="91">
        <f>V35+V45+V55+V65+V75</f>
        <v>0</v>
      </c>
      <c r="W24" s="92">
        <f>(K24+L24+N24+P24+R24+T24+V24)/7</f>
        <v>0</v>
      </c>
      <c r="X24" s="91">
        <f>X35+X45+X55+X65+X75</f>
        <v>0</v>
      </c>
      <c r="Y24" s="92">
        <f>(K24+L24+N24+P24+R24+T24+V24+X24)/8</f>
        <v>0</v>
      </c>
      <c r="Z24" s="91">
        <f>Z35+Z45+Z55+Z65+Z75</f>
        <v>0</v>
      </c>
      <c r="AA24" s="92">
        <f>(V24+X24+Z24)/3</f>
        <v>0</v>
      </c>
      <c r="AB24" s="92">
        <f>(K24+L24+N24+P24+R24+T24+V24+X24+Z24)/9</f>
        <v>0</v>
      </c>
      <c r="AC24" s="91">
        <f>AC35+AC45+AC55+AC65+AC75</f>
        <v>0</v>
      </c>
      <c r="AD24" s="92">
        <f>(K24+L24+N24+P24+R24+T24+V24+X24+Z24+AC24)/10</f>
        <v>0</v>
      </c>
      <c r="AE24" s="91">
        <f>AE35+AE45+AE55+AE65+AE75</f>
        <v>0</v>
      </c>
      <c r="AF24" s="92">
        <f>(K24+L24+N24+P24+R24+T24+V24+X24+Z24+AC24+AE24)/11</f>
        <v>0</v>
      </c>
      <c r="AG24" s="93">
        <f>AG35+AG45+AG55+AG65+AG75</f>
        <v>0</v>
      </c>
      <c r="AH24" s="94">
        <f>(AC24+AE24+AG24)/3</f>
        <v>0</v>
      </c>
      <c r="AI24" s="15"/>
    </row>
    <row r="25" spans="1:35" s="28" customFormat="1" ht="15" x14ac:dyDescent="0.25">
      <c r="A25" s="502"/>
      <c r="B25" s="457"/>
      <c r="C25" s="457"/>
      <c r="D25" s="457"/>
      <c r="E25" s="520"/>
      <c r="F25" s="54" t="s">
        <v>20</v>
      </c>
      <c r="G25" s="502"/>
      <c r="H25" s="89">
        <f>(I25+J25)/2</f>
        <v>0</v>
      </c>
      <c r="I25" s="90">
        <f>(K25+L25+N25+P25+R25+T25)/6</f>
        <v>0</v>
      </c>
      <c r="J25" s="90">
        <f>(V25+X25+Z25+AC25+AE25+AG25)/6</f>
        <v>0</v>
      </c>
      <c r="K25" s="91">
        <f t="shared" si="2"/>
        <v>0</v>
      </c>
      <c r="L25" s="91">
        <f t="shared" si="2"/>
        <v>0</v>
      </c>
      <c r="M25" s="92">
        <f>(K25+L25)/2</f>
        <v>0</v>
      </c>
      <c r="N25" s="91">
        <f>N36+N46+N56+N66+N76</f>
        <v>0</v>
      </c>
      <c r="O25" s="92">
        <f>(K25+L25+N25)/3</f>
        <v>0</v>
      </c>
      <c r="P25" s="91">
        <f>P36+P46+P56+P66+P76</f>
        <v>0</v>
      </c>
      <c r="Q25" s="92">
        <f>(K25+L25+N25+P25)/4</f>
        <v>0</v>
      </c>
      <c r="R25" s="91">
        <f>R36+R46+R56+R66+R76</f>
        <v>0</v>
      </c>
      <c r="S25" s="92">
        <f>(K25+L25+N25+P25+R25)/5</f>
        <v>0</v>
      </c>
      <c r="T25" s="91">
        <f>T36+T46+T56+T66+T76</f>
        <v>0</v>
      </c>
      <c r="U25" s="92">
        <f>(P25+R25+T25)/3</f>
        <v>0</v>
      </c>
      <c r="V25" s="91">
        <f>V36+V46+V56+V66+V76</f>
        <v>0</v>
      </c>
      <c r="W25" s="92">
        <f>(K25+L25+N25+P25+R25+T25+V25)/7</f>
        <v>0</v>
      </c>
      <c r="X25" s="91">
        <f>X36+X46+X56+X66+X76</f>
        <v>0</v>
      </c>
      <c r="Y25" s="92">
        <f>(K25+L25+N25+P25+R25+T25+V25+X25)/8</f>
        <v>0</v>
      </c>
      <c r="Z25" s="91">
        <f>Z36+Z46+Z56+Z66+Z76</f>
        <v>0</v>
      </c>
      <c r="AA25" s="92">
        <f>(V25+X25+Z25)/3</f>
        <v>0</v>
      </c>
      <c r="AB25" s="92">
        <f>(K25+L25+N25+P25+R25+T25+V25+X25+Z25)/9</f>
        <v>0</v>
      </c>
      <c r="AC25" s="91">
        <f>AC36+AC46+AC56+AC66+AC76</f>
        <v>0</v>
      </c>
      <c r="AD25" s="92">
        <f>(K25+L25+N25+P25+R25+T25+V25+X25+Z25+AC25)/10</f>
        <v>0</v>
      </c>
      <c r="AE25" s="91">
        <f>AE36+AE46+AE56+AE66+AE76</f>
        <v>0</v>
      </c>
      <c r="AF25" s="92">
        <f>(K25+L25+N25+P25+R25+T25+V25+X25+Z25+AC25+AE25)/11</f>
        <v>0</v>
      </c>
      <c r="AG25" s="93">
        <f>AG36+AG46+AG56+AG66+AG76</f>
        <v>0</v>
      </c>
      <c r="AH25" s="94">
        <f>(AC25+AE25+AG25)/3</f>
        <v>0</v>
      </c>
      <c r="AI25" s="15"/>
    </row>
    <row r="26" spans="1:35" s="28" customFormat="1" ht="15.75" thickBot="1" x14ac:dyDescent="0.3">
      <c r="A26" s="503"/>
      <c r="B26" s="460"/>
      <c r="C26" s="460"/>
      <c r="D26" s="460"/>
      <c r="E26" s="521"/>
      <c r="F26" s="58" t="s">
        <v>21</v>
      </c>
      <c r="G26" s="503"/>
      <c r="H26" s="95">
        <f>(I26+J26)/2</f>
        <v>0</v>
      </c>
      <c r="I26" s="96">
        <f>(K26+L26+N26+P26+R26+T26)/6</f>
        <v>0</v>
      </c>
      <c r="J26" s="96">
        <f>(V26+X26+Z26+AC26+AE26+AG26)/6</f>
        <v>0</v>
      </c>
      <c r="K26" s="97">
        <f t="shared" si="2"/>
        <v>0</v>
      </c>
      <c r="L26" s="97">
        <f t="shared" si="2"/>
        <v>0</v>
      </c>
      <c r="M26" s="98">
        <f>(K26+L26)/2</f>
        <v>0</v>
      </c>
      <c r="N26" s="97">
        <f>N37+N47+N57+N67+N77</f>
        <v>0</v>
      </c>
      <c r="O26" s="98">
        <f>(K26+L26+N26)/3</f>
        <v>0</v>
      </c>
      <c r="P26" s="97">
        <f>P37+P47+P57+P67+P77</f>
        <v>0</v>
      </c>
      <c r="Q26" s="98">
        <f>(K26+L26+N26+P26)/4</f>
        <v>0</v>
      </c>
      <c r="R26" s="97">
        <f>R37+R47+R57+R67+R77</f>
        <v>0</v>
      </c>
      <c r="S26" s="98">
        <f>(K26+L26+N26+P26+R26)/5</f>
        <v>0</v>
      </c>
      <c r="T26" s="97">
        <f>T37+T47+T57+T67+T77</f>
        <v>0</v>
      </c>
      <c r="U26" s="98">
        <f>(P26+R26+T26)/3</f>
        <v>0</v>
      </c>
      <c r="V26" s="97">
        <f>V37+V47+V57+V67+V77</f>
        <v>0</v>
      </c>
      <c r="W26" s="98">
        <f>(K26+L26+N26+P26+R26+T26+V26)/7</f>
        <v>0</v>
      </c>
      <c r="X26" s="97">
        <f>X37+X47+X57+X67+X77</f>
        <v>0</v>
      </c>
      <c r="Y26" s="98">
        <f>(K26+L26+N26+P26+R26+T26+V26+X26)/8</f>
        <v>0</v>
      </c>
      <c r="Z26" s="97">
        <f>Z37+Z47+Z57+Z67+Z77</f>
        <v>0</v>
      </c>
      <c r="AA26" s="98">
        <f>(V26+X26+Z26)/3</f>
        <v>0</v>
      </c>
      <c r="AB26" s="98">
        <f>(K26+L26+N26+P26+R26+T26+V26+X26+Z26)/9</f>
        <v>0</v>
      </c>
      <c r="AC26" s="97">
        <f>AC37+AC47+AC57+AC67+AC77</f>
        <v>0</v>
      </c>
      <c r="AD26" s="98">
        <f>(K26+L26+N26+P26+R26+T26+V26+X26+Z26+AC26)/10</f>
        <v>0</v>
      </c>
      <c r="AE26" s="97">
        <f>AE37+AE47+AE57+AE67+AE77</f>
        <v>0</v>
      </c>
      <c r="AF26" s="98">
        <f>(K26+L26+N26+P26+R26+T26+V26+X26+Z26+AC26+AE26)/11</f>
        <v>0</v>
      </c>
      <c r="AG26" s="99">
        <f>AG37+AG47+AG57+AG67+AG77</f>
        <v>0</v>
      </c>
      <c r="AH26" s="100">
        <f>(AC26+AE26+AG26)/3</f>
        <v>0</v>
      </c>
      <c r="AI26" s="15"/>
    </row>
    <row r="27" spans="1:35" s="28" customFormat="1" ht="15.75" thickBot="1" x14ac:dyDescent="0.3">
      <c r="A27" s="501" t="s">
        <v>48</v>
      </c>
      <c r="B27" s="454"/>
      <c r="C27" s="454"/>
      <c r="D27" s="454"/>
      <c r="E27" s="519"/>
      <c r="F27" s="43" t="s">
        <v>17</v>
      </c>
      <c r="G27" s="501" t="s">
        <v>49</v>
      </c>
      <c r="H27" s="79">
        <f>I27+J27</f>
        <v>0</v>
      </c>
      <c r="I27" s="80">
        <f>K27+L27+N27+P27+R27+T27</f>
        <v>0</v>
      </c>
      <c r="J27" s="80">
        <f>V27+X27+Z27+AC27+AE27+AG27</f>
        <v>0</v>
      </c>
      <c r="K27" s="80">
        <f>SUM(K28:K31)</f>
        <v>0</v>
      </c>
      <c r="L27" s="80">
        <f>SUM(L28:L31)</f>
        <v>0</v>
      </c>
      <c r="M27" s="81">
        <f>K27+L27</f>
        <v>0</v>
      </c>
      <c r="N27" s="80">
        <f>SUM(N28:N31)</f>
        <v>0</v>
      </c>
      <c r="O27" s="81">
        <f>K27+L27+N27</f>
        <v>0</v>
      </c>
      <c r="P27" s="80">
        <f>SUM(P28:P31)</f>
        <v>0</v>
      </c>
      <c r="Q27" s="81">
        <f>K27+L27+N27+P27</f>
        <v>0</v>
      </c>
      <c r="R27" s="80">
        <f>SUM(R28:R31)</f>
        <v>0</v>
      </c>
      <c r="S27" s="81">
        <f>K27+L27+N27+P27+R27</f>
        <v>0</v>
      </c>
      <c r="T27" s="80">
        <f>SUM(T28:T31)</f>
        <v>0</v>
      </c>
      <c r="U27" s="81">
        <f>P27+R27+T27</f>
        <v>0</v>
      </c>
      <c r="V27" s="80">
        <f>SUM(V28:V31)</f>
        <v>0</v>
      </c>
      <c r="W27" s="81">
        <f>K27+L27+N27+P27+R27+T27+V27</f>
        <v>0</v>
      </c>
      <c r="X27" s="80">
        <f>SUM(X28:X31)</f>
        <v>0</v>
      </c>
      <c r="Y27" s="81">
        <f>K27+L27+N27+P27+R27+T27+V27+X27</f>
        <v>0</v>
      </c>
      <c r="Z27" s="80">
        <f>SUM(Z28:Z31)</f>
        <v>0</v>
      </c>
      <c r="AA27" s="81">
        <f>V27+X27+Z27</f>
        <v>0</v>
      </c>
      <c r="AB27" s="81">
        <f>K27+L27+N27+P27+R27+T27+V27+X27+Z27</f>
        <v>0</v>
      </c>
      <c r="AC27" s="80">
        <f>SUM(AC28:AC31)</f>
        <v>0</v>
      </c>
      <c r="AD27" s="81">
        <f>K27+L27+N27+P27+R27+T27+V27+X27+Z27+AC27</f>
        <v>0</v>
      </c>
      <c r="AE27" s="80">
        <f>SUM(AE28:AE31)</f>
        <v>0</v>
      </c>
      <c r="AF27" s="81">
        <f>K27+L27+N27+P27+R27+T27+V27+X27+Z27+AC27+AE27</f>
        <v>0</v>
      </c>
      <c r="AG27" s="82">
        <f>SUM(AG28:AG31)</f>
        <v>0</v>
      </c>
      <c r="AH27" s="83">
        <f>AC27+AE27+AG27</f>
        <v>0</v>
      </c>
      <c r="AI27" s="15"/>
    </row>
    <row r="28" spans="1:35" s="28" customFormat="1" ht="15.75" thickTop="1" x14ac:dyDescent="0.25">
      <c r="A28" s="502"/>
      <c r="B28" s="457"/>
      <c r="C28" s="457"/>
      <c r="D28" s="457"/>
      <c r="E28" s="520"/>
      <c r="F28" s="65" t="s">
        <v>18</v>
      </c>
      <c r="G28" s="502"/>
      <c r="H28" s="89">
        <f>I28+J28</f>
        <v>0</v>
      </c>
      <c r="I28" s="90">
        <f>K28+L28+N28+P28+R28+T28</f>
        <v>0</v>
      </c>
      <c r="J28" s="90">
        <f>V28+X28+Z28+AC28+AE28+AG28</f>
        <v>0</v>
      </c>
      <c r="K28" s="90">
        <f t="shared" ref="K28:L31" si="3">K39+K49+K59+K69+K79</f>
        <v>0</v>
      </c>
      <c r="L28" s="90">
        <f t="shared" si="3"/>
        <v>0</v>
      </c>
      <c r="M28" s="101">
        <f>K28+L28</f>
        <v>0</v>
      </c>
      <c r="N28" s="90">
        <f>N39+N49+N59+N69+N79</f>
        <v>0</v>
      </c>
      <c r="O28" s="101">
        <f>K28+L28+N28</f>
        <v>0</v>
      </c>
      <c r="P28" s="90">
        <f>P39+P49+P59+P69+P79</f>
        <v>0</v>
      </c>
      <c r="Q28" s="101">
        <f>K28+L28+N28+P28</f>
        <v>0</v>
      </c>
      <c r="R28" s="90">
        <f>R39+R49+R59+R69+R79</f>
        <v>0</v>
      </c>
      <c r="S28" s="101">
        <f>K28+L28+N28+P28+R28</f>
        <v>0</v>
      </c>
      <c r="T28" s="90">
        <f>T39+T49+T59+T69+T79</f>
        <v>0</v>
      </c>
      <c r="U28" s="101">
        <f>P28+R28+T28</f>
        <v>0</v>
      </c>
      <c r="V28" s="90">
        <f>V39+V49+V59+V69+V79</f>
        <v>0</v>
      </c>
      <c r="W28" s="101">
        <f>K28+L28+N28+P28+R28+T28+V28</f>
        <v>0</v>
      </c>
      <c r="X28" s="90">
        <f>X39+X49+X59+X69+X79</f>
        <v>0</v>
      </c>
      <c r="Y28" s="101">
        <f>K28+L28+N28+P28+R28+T28+V28+X28</f>
        <v>0</v>
      </c>
      <c r="Z28" s="90">
        <f>Z39+Z49+Z59+Z69+Z79</f>
        <v>0</v>
      </c>
      <c r="AA28" s="101">
        <f>V28+X28+Z28</f>
        <v>0</v>
      </c>
      <c r="AB28" s="101">
        <f>K28+L28+N28+P28+R28+T28+V28+X28+Z28</f>
        <v>0</v>
      </c>
      <c r="AC28" s="90">
        <f>AC39+AC49+AC59+AC69+AC79</f>
        <v>0</v>
      </c>
      <c r="AD28" s="101">
        <f>K28+L28+N28+P28+R28+T28+V28+X28+Z28+AC28</f>
        <v>0</v>
      </c>
      <c r="AE28" s="90">
        <f>AE39+AE49+AE59+AE69+AE79</f>
        <v>0</v>
      </c>
      <c r="AF28" s="101">
        <f>K28+L28+N28+P28+R28+T28+V28+X28+Z28+AC28+AE28</f>
        <v>0</v>
      </c>
      <c r="AG28" s="102">
        <f>AG39+AG49+AG59+AG69+AG79</f>
        <v>0</v>
      </c>
      <c r="AH28" s="88">
        <f>AC28+AE28+AG28</f>
        <v>0</v>
      </c>
      <c r="AI28" s="15"/>
    </row>
    <row r="29" spans="1:35" s="28" customFormat="1" ht="15" x14ac:dyDescent="0.25">
      <c r="A29" s="502"/>
      <c r="B29" s="457"/>
      <c r="C29" s="457"/>
      <c r="D29" s="457"/>
      <c r="E29" s="520"/>
      <c r="F29" s="54" t="s">
        <v>19</v>
      </c>
      <c r="G29" s="502"/>
      <c r="H29" s="103">
        <f>I29+J29</f>
        <v>0</v>
      </c>
      <c r="I29" s="91">
        <f>K29+L29+N29+P29+R29+T29</f>
        <v>0</v>
      </c>
      <c r="J29" s="91">
        <f>V29+X29+Z29+AC29+AE29+AG29</f>
        <v>0</v>
      </c>
      <c r="K29" s="91">
        <f t="shared" si="3"/>
        <v>0</v>
      </c>
      <c r="L29" s="91">
        <f t="shared" si="3"/>
        <v>0</v>
      </c>
      <c r="M29" s="92">
        <f>K29+L29</f>
        <v>0</v>
      </c>
      <c r="N29" s="91">
        <f>N40+N50+N60+N70+N80</f>
        <v>0</v>
      </c>
      <c r="O29" s="92">
        <f>K29+L29+N29</f>
        <v>0</v>
      </c>
      <c r="P29" s="91">
        <f>P40+P50+P60+P70+P80</f>
        <v>0</v>
      </c>
      <c r="Q29" s="92">
        <f>K29+L29+N29+P29</f>
        <v>0</v>
      </c>
      <c r="R29" s="91">
        <f>R40+R50+R60+R70+R80</f>
        <v>0</v>
      </c>
      <c r="S29" s="92">
        <f>K29+L29+N29+P29+R29</f>
        <v>0</v>
      </c>
      <c r="T29" s="91">
        <f>T40+T50+T60+T70+T80</f>
        <v>0</v>
      </c>
      <c r="U29" s="92">
        <f>P29+R29+T29</f>
        <v>0</v>
      </c>
      <c r="V29" s="91">
        <f>V40+V50+V60+V70+V80</f>
        <v>0</v>
      </c>
      <c r="W29" s="92">
        <f>K29+L29+N29+P29+R29+T29+V29</f>
        <v>0</v>
      </c>
      <c r="X29" s="91">
        <f>X40+X50+X60+X70+X80</f>
        <v>0</v>
      </c>
      <c r="Y29" s="92">
        <f>K29+L29+N29+P29+R29+T29+V29+X29</f>
        <v>0</v>
      </c>
      <c r="Z29" s="91">
        <f>Z40+Z50+Z60+Z70+Z80</f>
        <v>0</v>
      </c>
      <c r="AA29" s="92">
        <f>V29+X29+Z29</f>
        <v>0</v>
      </c>
      <c r="AB29" s="92">
        <f>K29+L29+N29+P29+R29+T29+V29+X29+Z29</f>
        <v>0</v>
      </c>
      <c r="AC29" s="91">
        <f>AC40+AC50+AC60+AC70+AC80</f>
        <v>0</v>
      </c>
      <c r="AD29" s="92">
        <f>K29+L29+N29+P29+R29+T29+V29+X29+Z29+AC29</f>
        <v>0</v>
      </c>
      <c r="AE29" s="91">
        <f>AE40+AE50+AE60+AE70+AE80</f>
        <v>0</v>
      </c>
      <c r="AF29" s="92">
        <f>K29+L29+N29+P29+R29+T29+V29+X29+Z29+AC29+AE29</f>
        <v>0</v>
      </c>
      <c r="AG29" s="93">
        <f>AG40+AG50+AG60+AG70+AG80</f>
        <v>0</v>
      </c>
      <c r="AH29" s="94">
        <f>AC29+AE29+AG29</f>
        <v>0</v>
      </c>
      <c r="AI29" s="15"/>
    </row>
    <row r="30" spans="1:35" s="28" customFormat="1" ht="15" x14ac:dyDescent="0.25">
      <c r="A30" s="502"/>
      <c r="B30" s="457"/>
      <c r="C30" s="457"/>
      <c r="D30" s="457"/>
      <c r="E30" s="520"/>
      <c r="F30" s="54" t="s">
        <v>20</v>
      </c>
      <c r="G30" s="502"/>
      <c r="H30" s="103">
        <f>I30+J30</f>
        <v>0</v>
      </c>
      <c r="I30" s="91">
        <f>K30+L30+N30+P30+R30+T30</f>
        <v>0</v>
      </c>
      <c r="J30" s="91">
        <f>V30+X30+Z30+AC30+AE30+AG30</f>
        <v>0</v>
      </c>
      <c r="K30" s="91">
        <f t="shared" si="3"/>
        <v>0</v>
      </c>
      <c r="L30" s="91">
        <f t="shared" si="3"/>
        <v>0</v>
      </c>
      <c r="M30" s="92">
        <f>K30+L30</f>
        <v>0</v>
      </c>
      <c r="N30" s="91">
        <f>N41+N51+N61+N71+N81</f>
        <v>0</v>
      </c>
      <c r="O30" s="92">
        <f>K30+L30+N30</f>
        <v>0</v>
      </c>
      <c r="P30" s="91">
        <f>P41+P51+P61+P71+P81</f>
        <v>0</v>
      </c>
      <c r="Q30" s="92">
        <f>K30+L30+N30+P30</f>
        <v>0</v>
      </c>
      <c r="R30" s="91">
        <f>R41+R51+R61+R71+R81</f>
        <v>0</v>
      </c>
      <c r="S30" s="92">
        <f>K30+L30+N30+P30+R30</f>
        <v>0</v>
      </c>
      <c r="T30" s="91">
        <f>T41+T51+T61+T71+T81</f>
        <v>0</v>
      </c>
      <c r="U30" s="92">
        <f>P30+R30+T30</f>
        <v>0</v>
      </c>
      <c r="V30" s="91">
        <f>V41+V51+V61+V71+V81</f>
        <v>0</v>
      </c>
      <c r="W30" s="92">
        <f>K30+L30+N30+P30+R30+T30+V30</f>
        <v>0</v>
      </c>
      <c r="X30" s="91">
        <f>X41+X51+X61+X71+X81</f>
        <v>0</v>
      </c>
      <c r="Y30" s="92">
        <f>K30+L30+N30+P30+R30+T30+V30+X30</f>
        <v>0</v>
      </c>
      <c r="Z30" s="91">
        <f>Z41+Z51+Z61+Z71+Z81</f>
        <v>0</v>
      </c>
      <c r="AA30" s="92">
        <f>V30+X30+Z30</f>
        <v>0</v>
      </c>
      <c r="AB30" s="92">
        <f>K30+L30+N30+P30+R30+T30+V30+X30+Z30</f>
        <v>0</v>
      </c>
      <c r="AC30" s="91">
        <f>AC41+AC51+AC61+AC71+AC81</f>
        <v>0</v>
      </c>
      <c r="AD30" s="92">
        <f>K30+L30+N30+P30+R30+T30+V30+X30+Z30+AC30</f>
        <v>0</v>
      </c>
      <c r="AE30" s="91">
        <f>AE41+AE51+AE61+AE71+AE81</f>
        <v>0</v>
      </c>
      <c r="AF30" s="92">
        <f>K30+L30+N30+P30+R30+T30+V30+X30+Z30+AC30+AE30</f>
        <v>0</v>
      </c>
      <c r="AG30" s="93">
        <f>AG41+AG51+AG61+AG71+AG81</f>
        <v>0</v>
      </c>
      <c r="AH30" s="94">
        <f>AC30+AE30+AG30</f>
        <v>0</v>
      </c>
      <c r="AI30" s="15"/>
    </row>
    <row r="31" spans="1:35" s="28" customFormat="1" ht="15.75" thickBot="1" x14ac:dyDescent="0.3">
      <c r="A31" s="503"/>
      <c r="B31" s="460"/>
      <c r="C31" s="460"/>
      <c r="D31" s="460"/>
      <c r="E31" s="521"/>
      <c r="F31" s="58" t="s">
        <v>21</v>
      </c>
      <c r="G31" s="503"/>
      <c r="H31" s="104">
        <f>I31+J31</f>
        <v>0</v>
      </c>
      <c r="I31" s="97">
        <f>K31+L31+N31+P31+R31+T31</f>
        <v>0</v>
      </c>
      <c r="J31" s="97">
        <f>V31+X31+Z31+AC31+AE31+AG31</f>
        <v>0</v>
      </c>
      <c r="K31" s="97">
        <f t="shared" si="3"/>
        <v>0</v>
      </c>
      <c r="L31" s="97">
        <f t="shared" si="3"/>
        <v>0</v>
      </c>
      <c r="M31" s="98">
        <f>K31+L31</f>
        <v>0</v>
      </c>
      <c r="N31" s="97">
        <f>N42+N52+N62+N72+N82</f>
        <v>0</v>
      </c>
      <c r="O31" s="98">
        <f>K31+L31+N31</f>
        <v>0</v>
      </c>
      <c r="P31" s="97">
        <f>P42+P52+P62+P72+P82</f>
        <v>0</v>
      </c>
      <c r="Q31" s="98">
        <f>K31+L31+N31+P31</f>
        <v>0</v>
      </c>
      <c r="R31" s="97">
        <f>R42+R52+R62+R72+R82</f>
        <v>0</v>
      </c>
      <c r="S31" s="98">
        <f>K31+L31+N31+P31+R31</f>
        <v>0</v>
      </c>
      <c r="T31" s="97">
        <f>T42+T52+T62+T72+T82</f>
        <v>0</v>
      </c>
      <c r="U31" s="98">
        <f>P31+R31+T31</f>
        <v>0</v>
      </c>
      <c r="V31" s="97">
        <f>V42+V52+V62+V72+V82</f>
        <v>0</v>
      </c>
      <c r="W31" s="98">
        <f>K31+L31+N31+P31+R31+T31+V31</f>
        <v>0</v>
      </c>
      <c r="X31" s="97">
        <f>X42+X52+X62+X72+X82</f>
        <v>0</v>
      </c>
      <c r="Y31" s="98">
        <f>K31+L31+N31+P31+R31+T31+V31+X31</f>
        <v>0</v>
      </c>
      <c r="Z31" s="97">
        <f>Z42+Z52+Z62+Z72+Z82</f>
        <v>0</v>
      </c>
      <c r="AA31" s="98">
        <f>V31+X31+Z31</f>
        <v>0</v>
      </c>
      <c r="AB31" s="98">
        <f>K31+L31+N31+P31+R31+T31+V31+X31+Z31</f>
        <v>0</v>
      </c>
      <c r="AC31" s="97">
        <f>AC42+AC52+AC62+AC72+AC82</f>
        <v>0</v>
      </c>
      <c r="AD31" s="98">
        <f>K31+L31+N31+P31+R31+T31+V31+X31+Z31+AC31</f>
        <v>0</v>
      </c>
      <c r="AE31" s="97">
        <f>AE42+AE52+AE62+AE72+AE82</f>
        <v>0</v>
      </c>
      <c r="AF31" s="98">
        <f>K31+L31+N31+P31+R31+T31+V31+X31+Z31+AC31+AE31</f>
        <v>0</v>
      </c>
      <c r="AG31" s="99">
        <f>AG42+AG52+AG62+AG72+AG82</f>
        <v>0</v>
      </c>
      <c r="AH31" s="100">
        <f>AC31+AE31+AG31</f>
        <v>0</v>
      </c>
      <c r="AI31" s="15"/>
    </row>
    <row r="32" spans="1:35" s="28" customFormat="1" ht="15.75" thickBot="1" x14ac:dyDescent="0.3">
      <c r="A32" s="105"/>
      <c r="B32" s="106" t="s">
        <v>22</v>
      </c>
      <c r="C32" s="107"/>
      <c r="D32" s="107"/>
      <c r="E32" s="108"/>
      <c r="F32" s="109"/>
      <c r="G32" s="110"/>
      <c r="H32" s="111"/>
      <c r="I32" s="111"/>
      <c r="J32" s="111"/>
      <c r="K32" s="111"/>
      <c r="L32" s="111"/>
      <c r="M32" s="112"/>
      <c r="N32" s="111"/>
      <c r="O32" s="112"/>
      <c r="P32" s="111"/>
      <c r="Q32" s="112"/>
      <c r="R32" s="111"/>
      <c r="S32" s="112"/>
      <c r="T32" s="111"/>
      <c r="U32" s="112"/>
      <c r="V32" s="111"/>
      <c r="W32" s="112"/>
      <c r="X32" s="111"/>
      <c r="Y32" s="112"/>
      <c r="Z32" s="111"/>
      <c r="AA32" s="112"/>
      <c r="AB32" s="112"/>
      <c r="AC32" s="111"/>
      <c r="AD32" s="112"/>
      <c r="AE32" s="111"/>
      <c r="AF32" s="112"/>
      <c r="AG32" s="111"/>
      <c r="AH32" s="112"/>
      <c r="AI32" s="15"/>
    </row>
    <row r="33" spans="1:35" s="28" customFormat="1" ht="15.75" customHeight="1" thickBot="1" x14ac:dyDescent="0.3">
      <c r="A33" s="501" t="s">
        <v>23</v>
      </c>
      <c r="B33" s="454"/>
      <c r="C33" s="455"/>
      <c r="D33" s="396" t="s">
        <v>51</v>
      </c>
      <c r="E33" s="488"/>
      <c r="F33" s="113" t="s">
        <v>17</v>
      </c>
      <c r="G33" s="501" t="s">
        <v>47</v>
      </c>
      <c r="H33" s="114">
        <f>(I33+J33)/2</f>
        <v>0</v>
      </c>
      <c r="I33" s="115">
        <f>(K33+L33+N33+P33+R33+T33)/6</f>
        <v>0</v>
      </c>
      <c r="J33" s="115">
        <f>(V33+X33+Z33+AC33+AE33+AG33)/6</f>
        <v>0</v>
      </c>
      <c r="K33" s="115">
        <f>SUM(K34:K37)</f>
        <v>0</v>
      </c>
      <c r="L33" s="115">
        <f>SUM(L34:L37)</f>
        <v>0</v>
      </c>
      <c r="M33" s="45">
        <f>(K33+L33)/2</f>
        <v>0</v>
      </c>
      <c r="N33" s="115">
        <f>SUM(N34:N37)</f>
        <v>0</v>
      </c>
      <c r="O33" s="45">
        <f>(K33+L33+N33)/3</f>
        <v>0</v>
      </c>
      <c r="P33" s="115">
        <f>SUM(P34:P37)</f>
        <v>0</v>
      </c>
      <c r="Q33" s="45">
        <f>(K33+L33+N33+P33)/4</f>
        <v>0</v>
      </c>
      <c r="R33" s="115">
        <f>SUM(R34:R37)</f>
        <v>0</v>
      </c>
      <c r="S33" s="45">
        <f>(K33+L33+N33+P33+R33)/5</f>
        <v>0</v>
      </c>
      <c r="T33" s="115">
        <f>SUM(T34:T37)</f>
        <v>0</v>
      </c>
      <c r="U33" s="45">
        <f>(P33+R33+T33)/3</f>
        <v>0</v>
      </c>
      <c r="V33" s="115">
        <f>SUM(V34:V37)</f>
        <v>0</v>
      </c>
      <c r="W33" s="45">
        <f>(K33+L33+N33+P33+R33+T33+V33)/7</f>
        <v>0</v>
      </c>
      <c r="X33" s="115">
        <f>SUM(X34:X37)</f>
        <v>0</v>
      </c>
      <c r="Y33" s="45">
        <f>(K33+L33+N33+P33+R33+T33+V33+X33)/8</f>
        <v>0</v>
      </c>
      <c r="Z33" s="115">
        <f>SUM(Z34:Z37)</f>
        <v>0</v>
      </c>
      <c r="AA33" s="45">
        <f>(V33+X33+Z33)/3</f>
        <v>0</v>
      </c>
      <c r="AB33" s="45">
        <f>(K33+L33+N33+P33+R33+T33+V33+X33+Z33)/9</f>
        <v>0</v>
      </c>
      <c r="AC33" s="115">
        <f>SUM(AC34:AC37)</f>
        <v>0</v>
      </c>
      <c r="AD33" s="45">
        <f>(K33+L33+N33+P33+R33+T33+V33+X33+Z33+AC33)/10</f>
        <v>0</v>
      </c>
      <c r="AE33" s="115">
        <f>SUM(AE34:AE37)</f>
        <v>0</v>
      </c>
      <c r="AF33" s="45">
        <f>(K33+L33+N33+P33+R33+T33+V33+X33+Z33+AC33+AE33)/11</f>
        <v>0</v>
      </c>
      <c r="AG33" s="116">
        <f>SUM(AG34:AG37)</f>
        <v>0</v>
      </c>
      <c r="AH33" s="47">
        <f>(AC33+AE33+AG33)/3</f>
        <v>0</v>
      </c>
      <c r="AI33" s="15"/>
    </row>
    <row r="34" spans="1:35" s="28" customFormat="1" ht="16.5" thickTop="1" thickBot="1" x14ac:dyDescent="0.3">
      <c r="A34" s="502"/>
      <c r="B34" s="457"/>
      <c r="C34" s="458"/>
      <c r="D34" s="398"/>
      <c r="E34" s="489"/>
      <c r="F34" s="117" t="s">
        <v>18</v>
      </c>
      <c r="G34" s="502"/>
      <c r="H34" s="118">
        <f>(I34+J34)/2</f>
        <v>0</v>
      </c>
      <c r="I34" s="66">
        <f>(K34+L34+N34+P34+R34+T34)/6</f>
        <v>0</v>
      </c>
      <c r="J34" s="66">
        <f>(V34+X34+Z34+AC34+AE34+AG34)/6</f>
        <v>0</v>
      </c>
      <c r="K34" s="119"/>
      <c r="L34" s="119"/>
      <c r="M34" s="51">
        <f>(K34+L34)/2</f>
        <v>0</v>
      </c>
      <c r="N34" s="119"/>
      <c r="O34" s="51">
        <f>(K34+L34+N34)/3</f>
        <v>0</v>
      </c>
      <c r="P34" s="119"/>
      <c r="Q34" s="51">
        <f>(K34+L34+N34+P34)/4</f>
        <v>0</v>
      </c>
      <c r="R34" s="119"/>
      <c r="S34" s="51">
        <f>(K34+L34+N34+P34+R34)/5</f>
        <v>0</v>
      </c>
      <c r="T34" s="119"/>
      <c r="U34" s="51">
        <f>(P34+R34+T34)/3</f>
        <v>0</v>
      </c>
      <c r="V34" s="119"/>
      <c r="W34" s="51">
        <f>(K34+L34+N34+P34+R34+T34+V34)/7</f>
        <v>0</v>
      </c>
      <c r="X34" s="119"/>
      <c r="Y34" s="51">
        <f>(K34+L34+N34+P34+R34+T34+V34+X34)/8</f>
        <v>0</v>
      </c>
      <c r="Z34" s="119"/>
      <c r="AA34" s="51">
        <f>(V34+X34+Z34)/3</f>
        <v>0</v>
      </c>
      <c r="AB34" s="51">
        <f>(K34+L34+N34+P34+R34+T34+V34+X34+Z34)/9</f>
        <v>0</v>
      </c>
      <c r="AC34" s="119"/>
      <c r="AD34" s="51">
        <f>(K34+L34+N34+P34+R34+T34+V34+X34+Z34+AC34)/10</f>
        <v>0</v>
      </c>
      <c r="AE34" s="119"/>
      <c r="AF34" s="51">
        <f>(K34+L34+N34+P34+R34+T34+V34+X34+Z34+AC34+AE34)/11</f>
        <v>0</v>
      </c>
      <c r="AG34" s="120"/>
      <c r="AH34" s="121">
        <f>(AC34+AE34+AG34)/3</f>
        <v>0</v>
      </c>
      <c r="AI34" s="15"/>
    </row>
    <row r="35" spans="1:35" s="28" customFormat="1" ht="16.5" thickTop="1" thickBot="1" x14ac:dyDescent="0.3">
      <c r="A35" s="502"/>
      <c r="B35" s="457"/>
      <c r="C35" s="458"/>
      <c r="D35" s="398"/>
      <c r="E35" s="489"/>
      <c r="F35" s="122" t="s">
        <v>19</v>
      </c>
      <c r="G35" s="502"/>
      <c r="H35" s="123">
        <f>(I35+J35)/2</f>
        <v>0</v>
      </c>
      <c r="I35" s="66">
        <f>(K35+L35+N35+P35+R35+T35)/6</f>
        <v>0</v>
      </c>
      <c r="J35" s="66">
        <f>(V35+X35+Z35+AC35+AE35+AG35)/6</f>
        <v>0</v>
      </c>
      <c r="K35" s="119"/>
      <c r="L35" s="119"/>
      <c r="M35" s="56">
        <f>(K35+L35)/2</f>
        <v>0</v>
      </c>
      <c r="N35" s="119"/>
      <c r="O35" s="56">
        <f>(K35+L35+N35)/3</f>
        <v>0</v>
      </c>
      <c r="P35" s="119"/>
      <c r="Q35" s="56">
        <f>(K35+L35+N35+P35)/4</f>
        <v>0</v>
      </c>
      <c r="R35" s="119"/>
      <c r="S35" s="56">
        <f>(K35+L35+N35+P35+R35)/5</f>
        <v>0</v>
      </c>
      <c r="T35" s="119"/>
      <c r="U35" s="56">
        <f>(P35+R35+T35)/3</f>
        <v>0</v>
      </c>
      <c r="V35" s="119"/>
      <c r="W35" s="56">
        <f>(K35+L35+N35+P35+R35+T35+V35)/7</f>
        <v>0</v>
      </c>
      <c r="X35" s="119"/>
      <c r="Y35" s="56">
        <f>(K35+L35+N35+P35+R35+T35+V35+X35)/8</f>
        <v>0</v>
      </c>
      <c r="Z35" s="119"/>
      <c r="AA35" s="56">
        <f>(V35+X35+Z35)/3</f>
        <v>0</v>
      </c>
      <c r="AB35" s="56">
        <f>(K35+L35+N35+P35+R35+T35+V35+X35+Z35)/9</f>
        <v>0</v>
      </c>
      <c r="AC35" s="119"/>
      <c r="AD35" s="56">
        <f>(K35+L35+N35+P35+R35+T35+V35+X35+Z35+AC35)/10</f>
        <v>0</v>
      </c>
      <c r="AE35" s="119"/>
      <c r="AF35" s="56">
        <f>(K35+L35+N35+P35+R35+T35+V35+X35+Z35+AC35+AE35)/11</f>
        <v>0</v>
      </c>
      <c r="AG35" s="119"/>
      <c r="AH35" s="53">
        <f>(AC35+AE35+AG35)/3</f>
        <v>0</v>
      </c>
      <c r="AI35" s="15"/>
    </row>
    <row r="36" spans="1:35" s="28" customFormat="1" ht="16.5" thickTop="1" thickBot="1" x14ac:dyDescent="0.3">
      <c r="A36" s="502"/>
      <c r="B36" s="457"/>
      <c r="C36" s="458"/>
      <c r="D36" s="398"/>
      <c r="E36" s="489"/>
      <c r="F36" s="122" t="s">
        <v>20</v>
      </c>
      <c r="G36" s="502"/>
      <c r="H36" s="123">
        <f>(I36+J36)/2</f>
        <v>0</v>
      </c>
      <c r="I36" s="66">
        <f>(K36+L36+N36+P36+R36+T36)/6</f>
        <v>0</v>
      </c>
      <c r="J36" s="66">
        <f>(V36+X36+Z36+AC36+AE36+AG36)/6</f>
        <v>0</v>
      </c>
      <c r="K36" s="119"/>
      <c r="L36" s="119"/>
      <c r="M36" s="56">
        <f>(K36+L36)/2</f>
        <v>0</v>
      </c>
      <c r="N36" s="119"/>
      <c r="O36" s="56">
        <f>(K36+L36+N36)/3</f>
        <v>0</v>
      </c>
      <c r="P36" s="119"/>
      <c r="Q36" s="56">
        <f>(K36+L36+N36+P36)/4</f>
        <v>0</v>
      </c>
      <c r="R36" s="119"/>
      <c r="S36" s="56">
        <f>(K36+L36+N36+P36+R36)/5</f>
        <v>0</v>
      </c>
      <c r="T36" s="119"/>
      <c r="U36" s="56">
        <f>(P36+R36+T36)/3</f>
        <v>0</v>
      </c>
      <c r="V36" s="119"/>
      <c r="W36" s="56">
        <f>(K36+L36+N36+P36+R36+T36+V36)/7</f>
        <v>0</v>
      </c>
      <c r="X36" s="119"/>
      <c r="Y36" s="56">
        <f>(K36+L36+N36+P36+R36+T36+V36+X36)/8</f>
        <v>0</v>
      </c>
      <c r="Z36" s="119"/>
      <c r="AA36" s="56">
        <f>(V36+X36+Z36)/3</f>
        <v>0</v>
      </c>
      <c r="AB36" s="56">
        <f>(K36+L36+N36+P36+R36+T36+V36+X36+Z36)/9</f>
        <v>0</v>
      </c>
      <c r="AC36" s="119"/>
      <c r="AD36" s="56">
        <f>(K36+L36+N36+P36+R36+T36+V36+X36+Z36+AC36)/10</f>
        <v>0</v>
      </c>
      <c r="AE36" s="119"/>
      <c r="AF36" s="56">
        <f>(K36+L36+N36+P36+R36+T36+V36+X36+Z36+AC36+AE36)/11</f>
        <v>0</v>
      </c>
      <c r="AG36" s="119"/>
      <c r="AH36" s="53">
        <f>(AC36+AE36+AG36)/3</f>
        <v>0</v>
      </c>
      <c r="AI36" s="15"/>
    </row>
    <row r="37" spans="1:35" s="28" customFormat="1" ht="16.5" thickTop="1" thickBot="1" x14ac:dyDescent="0.3">
      <c r="A37" s="502"/>
      <c r="B37" s="457"/>
      <c r="C37" s="458"/>
      <c r="D37" s="400"/>
      <c r="E37" s="490"/>
      <c r="F37" s="124" t="s">
        <v>21</v>
      </c>
      <c r="G37" s="503"/>
      <c r="H37" s="125">
        <f>(I37+J37)/2</f>
        <v>0</v>
      </c>
      <c r="I37" s="126">
        <f>(K37+L37+N37+P37+R37+T37)/6</f>
        <v>0</v>
      </c>
      <c r="J37" s="126">
        <f>(V37+X37+Z37+AC37+AE37+AG37)/6</f>
        <v>0</v>
      </c>
      <c r="K37" s="119"/>
      <c r="L37" s="119"/>
      <c r="M37" s="62">
        <f>(K37+L37)/2</f>
        <v>0</v>
      </c>
      <c r="N37" s="119"/>
      <c r="O37" s="62">
        <f>(K37+L37+N37)/3</f>
        <v>0</v>
      </c>
      <c r="P37" s="119"/>
      <c r="Q37" s="62">
        <f>(K37+L37+N37+P37)/4</f>
        <v>0</v>
      </c>
      <c r="R37" s="119"/>
      <c r="S37" s="62">
        <f>(K37+L37+N37+P37+R37)/5</f>
        <v>0</v>
      </c>
      <c r="T37" s="119"/>
      <c r="U37" s="62">
        <f>(P37+R37+T37)/3</f>
        <v>0</v>
      </c>
      <c r="V37" s="119"/>
      <c r="W37" s="62">
        <f>(K37+L37+N37+P37+R37+T37+V37)/7</f>
        <v>0</v>
      </c>
      <c r="X37" s="119"/>
      <c r="Y37" s="62">
        <f>(K37+L37+N37+P37+R37+T37+V37+X37)/8</f>
        <v>0</v>
      </c>
      <c r="Z37" s="119"/>
      <c r="AA37" s="62">
        <f>(V37+X37+Z37)/3</f>
        <v>0</v>
      </c>
      <c r="AB37" s="62">
        <f>(K37+L37+N37+P37+R37+T37+V37+X37+Z37)/9</f>
        <v>0</v>
      </c>
      <c r="AC37" s="119"/>
      <c r="AD37" s="62">
        <f>(K37+L37+N37+P37+R37+T37+V37+X37+Z37+AC37)/10</f>
        <v>0</v>
      </c>
      <c r="AE37" s="119"/>
      <c r="AF37" s="62">
        <f>(K37+L37+N37+P37+R37+T37+V37+X37+Z37+AC37+AE37)/11</f>
        <v>0</v>
      </c>
      <c r="AG37" s="119"/>
      <c r="AH37" s="64">
        <f>(AC37+AE37+AG37)/3</f>
        <v>0</v>
      </c>
      <c r="AI37" s="15"/>
    </row>
    <row r="38" spans="1:35" s="28" customFormat="1" ht="15.75" customHeight="1" thickBot="1" x14ac:dyDescent="0.3">
      <c r="A38" s="502"/>
      <c r="B38" s="457"/>
      <c r="C38" s="458"/>
      <c r="D38" s="396" t="s">
        <v>52</v>
      </c>
      <c r="E38" s="488"/>
      <c r="F38" s="113" t="s">
        <v>17</v>
      </c>
      <c r="G38" s="527" t="s">
        <v>49</v>
      </c>
      <c r="H38" s="115">
        <f>I38+J38</f>
        <v>0</v>
      </c>
      <c r="I38" s="115">
        <f>K38+L38+N38+P38+R38+T38</f>
        <v>0</v>
      </c>
      <c r="J38" s="115">
        <f>V38+X38+Z38+AC38+AE38+AG38</f>
        <v>0</v>
      </c>
      <c r="K38" s="115">
        <f>SUM(K39:K42)</f>
        <v>0</v>
      </c>
      <c r="L38" s="115">
        <f>SUM(L39:L42)</f>
        <v>0</v>
      </c>
      <c r="M38" s="45">
        <f>K38+L38</f>
        <v>0</v>
      </c>
      <c r="N38" s="115">
        <f>SUM(N39:N42)</f>
        <v>0</v>
      </c>
      <c r="O38" s="45">
        <f>K38+L38+N38</f>
        <v>0</v>
      </c>
      <c r="P38" s="115">
        <f>SUM(P39:P42)</f>
        <v>0</v>
      </c>
      <c r="Q38" s="45">
        <f>K38+L38+N38+P38</f>
        <v>0</v>
      </c>
      <c r="R38" s="115">
        <f>SUM(R39:R42)</f>
        <v>0</v>
      </c>
      <c r="S38" s="45">
        <f>K38+L38+N38+P38+R38</f>
        <v>0</v>
      </c>
      <c r="T38" s="115">
        <f>SUM(T39:T42)</f>
        <v>0</v>
      </c>
      <c r="U38" s="45">
        <f>P38+R38+T38</f>
        <v>0</v>
      </c>
      <c r="V38" s="115">
        <f>SUM(V39:V42)</f>
        <v>0</v>
      </c>
      <c r="W38" s="45">
        <f>K38+L38+N38+P38+R38+T38+V38</f>
        <v>0</v>
      </c>
      <c r="X38" s="115">
        <f>SUM(X39:X42)</f>
        <v>0</v>
      </c>
      <c r="Y38" s="45">
        <f>K38+L38+N38+P38+R38+T38+V38+X38</f>
        <v>0</v>
      </c>
      <c r="Z38" s="115">
        <f>SUM(Z39:Z42)</f>
        <v>0</v>
      </c>
      <c r="AA38" s="45">
        <f>V38+X38+Z38</f>
        <v>0</v>
      </c>
      <c r="AB38" s="45">
        <f>K38+L38+N38+P38+R38+T38+V38+X38+Z38</f>
        <v>0</v>
      </c>
      <c r="AC38" s="115">
        <f>SUM(AC39:AC42)</f>
        <v>0</v>
      </c>
      <c r="AD38" s="45">
        <f>K38+L38+N38+P38+R38+T38+V38+X38+Z38+AC38</f>
        <v>0</v>
      </c>
      <c r="AE38" s="115">
        <f>SUM(AE39:AE42)</f>
        <v>0</v>
      </c>
      <c r="AF38" s="45">
        <f>K38+L38+N38+P38+R38+T38+V38+X38+Z38+AC38+AE38</f>
        <v>0</v>
      </c>
      <c r="AG38" s="116">
        <f>SUM(AG39:AG42)</f>
        <v>0</v>
      </c>
      <c r="AH38" s="45">
        <f>AC38+AE38+AG38</f>
        <v>0</v>
      </c>
      <c r="AI38" s="15"/>
    </row>
    <row r="39" spans="1:35" s="28" customFormat="1" ht="16.5" thickTop="1" thickBot="1" x14ac:dyDescent="0.3">
      <c r="A39" s="502"/>
      <c r="B39" s="457"/>
      <c r="C39" s="458"/>
      <c r="D39" s="398"/>
      <c r="E39" s="489"/>
      <c r="F39" s="117" t="s">
        <v>18</v>
      </c>
      <c r="G39" s="528"/>
      <c r="H39" s="127">
        <f>I39+J39</f>
        <v>0</v>
      </c>
      <c r="I39" s="66">
        <f>K39+L39+N39+P39+R39+T39</f>
        <v>0</v>
      </c>
      <c r="J39" s="66">
        <f>V39+X39+Z39+AC39+AE39+AG39</f>
        <v>0</v>
      </c>
      <c r="K39" s="119"/>
      <c r="L39" s="119"/>
      <c r="M39" s="51">
        <f>K39+L39</f>
        <v>0</v>
      </c>
      <c r="N39" s="119"/>
      <c r="O39" s="51">
        <f>K39+L39+N39</f>
        <v>0</v>
      </c>
      <c r="P39" s="119"/>
      <c r="Q39" s="51">
        <f>K39+L39+N39+P39</f>
        <v>0</v>
      </c>
      <c r="R39" s="119"/>
      <c r="S39" s="51">
        <f>K39+L39+N39+P39+R39</f>
        <v>0</v>
      </c>
      <c r="T39" s="119"/>
      <c r="U39" s="51">
        <f>P39+R39+T39</f>
        <v>0</v>
      </c>
      <c r="V39" s="119"/>
      <c r="W39" s="51">
        <f>K39+L39+N39+P39+R39+T39+V39</f>
        <v>0</v>
      </c>
      <c r="X39" s="119"/>
      <c r="Y39" s="51">
        <f>K39+L39+N39+P39+R39+T39+V39+X39</f>
        <v>0</v>
      </c>
      <c r="Z39" s="119"/>
      <c r="AA39" s="51">
        <f>V39+X39+Z39</f>
        <v>0</v>
      </c>
      <c r="AB39" s="51">
        <f>K39+L39+N39+P39+R39+T39+V39+X39+Z39</f>
        <v>0</v>
      </c>
      <c r="AC39" s="119"/>
      <c r="AD39" s="51">
        <f>K39+L39+N39+P39+R39+T39+V39+X39+Z39+AC39</f>
        <v>0</v>
      </c>
      <c r="AE39" s="119"/>
      <c r="AF39" s="51">
        <f>K39+L39+N39+P39+R39+T39+V39+X39+Z39+AC39+AE39</f>
        <v>0</v>
      </c>
      <c r="AG39" s="120"/>
      <c r="AH39" s="51">
        <f>AC39+AE39+AG39</f>
        <v>0</v>
      </c>
      <c r="AI39" s="15"/>
    </row>
    <row r="40" spans="1:35" s="28" customFormat="1" ht="16.5" thickTop="1" thickBot="1" x14ac:dyDescent="0.3">
      <c r="A40" s="502"/>
      <c r="B40" s="457"/>
      <c r="C40" s="458"/>
      <c r="D40" s="398"/>
      <c r="E40" s="489"/>
      <c r="F40" s="122" t="s">
        <v>19</v>
      </c>
      <c r="G40" s="528"/>
      <c r="H40" s="66">
        <f>I40+J40</f>
        <v>0</v>
      </c>
      <c r="I40" s="66">
        <f>K40+L40+N40+P40+R40+T40</f>
        <v>0</v>
      </c>
      <c r="J40" s="66">
        <f>V40+X40+Z40+AC40+AE40+AG40</f>
        <v>0</v>
      </c>
      <c r="K40" s="119"/>
      <c r="L40" s="119"/>
      <c r="M40" s="56">
        <f>K40+L40</f>
        <v>0</v>
      </c>
      <c r="N40" s="119"/>
      <c r="O40" s="56">
        <f>K40+L40+N40</f>
        <v>0</v>
      </c>
      <c r="P40" s="119"/>
      <c r="Q40" s="56">
        <f>K40+L40+N40+P40</f>
        <v>0</v>
      </c>
      <c r="R40" s="119"/>
      <c r="S40" s="56">
        <f>K40+L40+N40+P40+R40</f>
        <v>0</v>
      </c>
      <c r="T40" s="119"/>
      <c r="U40" s="56">
        <f>P40+R40+T40</f>
        <v>0</v>
      </c>
      <c r="V40" s="119"/>
      <c r="W40" s="56">
        <f>K40+L40+N40+P40+R40+T40+V40</f>
        <v>0</v>
      </c>
      <c r="X40" s="119"/>
      <c r="Y40" s="56">
        <f>K40+L40+N40+P40+R40+T40+V40+X40</f>
        <v>0</v>
      </c>
      <c r="Z40" s="119"/>
      <c r="AA40" s="56">
        <f>V40+X40+Z40</f>
        <v>0</v>
      </c>
      <c r="AB40" s="56">
        <f>K40+L40+N40+P40+R40+T40+V40+X40+Z40</f>
        <v>0</v>
      </c>
      <c r="AC40" s="119"/>
      <c r="AD40" s="56">
        <f>K40+L40+N40+P40+R40+T40+V40+X40+Z40+AC40</f>
        <v>0</v>
      </c>
      <c r="AE40" s="119"/>
      <c r="AF40" s="56">
        <f>K40+L40+N40+P40+R40+T40+V40+X40+Z40+AC40+AE40</f>
        <v>0</v>
      </c>
      <c r="AG40" s="119"/>
      <c r="AH40" s="56">
        <f>AC40+AE40+AG40</f>
        <v>0</v>
      </c>
      <c r="AI40" s="15"/>
    </row>
    <row r="41" spans="1:35" s="28" customFormat="1" ht="16.5" thickTop="1" thickBot="1" x14ac:dyDescent="0.3">
      <c r="A41" s="502"/>
      <c r="B41" s="457"/>
      <c r="C41" s="458"/>
      <c r="D41" s="398"/>
      <c r="E41" s="489"/>
      <c r="F41" s="122" t="s">
        <v>20</v>
      </c>
      <c r="G41" s="528"/>
      <c r="H41" s="66">
        <f>I41+J41</f>
        <v>0</v>
      </c>
      <c r="I41" s="66">
        <f>K41+L41+N41+P41+R41+T41</f>
        <v>0</v>
      </c>
      <c r="J41" s="66">
        <f>V41+X41+Z41+AC41+AE41+AG41</f>
        <v>0</v>
      </c>
      <c r="K41" s="119"/>
      <c r="L41" s="119"/>
      <c r="M41" s="56">
        <f>K41+L41</f>
        <v>0</v>
      </c>
      <c r="N41" s="119"/>
      <c r="O41" s="56">
        <f>K41+L41+N41</f>
        <v>0</v>
      </c>
      <c r="P41" s="119"/>
      <c r="Q41" s="56">
        <f>K41+L41+N41+P41</f>
        <v>0</v>
      </c>
      <c r="R41" s="119"/>
      <c r="S41" s="56">
        <f>K41+L41+N41+P41+R41</f>
        <v>0</v>
      </c>
      <c r="T41" s="119"/>
      <c r="U41" s="56">
        <f>P41+R41+T41</f>
        <v>0</v>
      </c>
      <c r="V41" s="119"/>
      <c r="W41" s="56">
        <f>K41+L41+N41+P41+R41+T41+V41</f>
        <v>0</v>
      </c>
      <c r="X41" s="119"/>
      <c r="Y41" s="56">
        <f>K41+L41+N41+P41+R41+T41+V41+X41</f>
        <v>0</v>
      </c>
      <c r="Z41" s="119"/>
      <c r="AA41" s="56">
        <f>V41+X41+Z41</f>
        <v>0</v>
      </c>
      <c r="AB41" s="56">
        <f>K41+L41+N41+P41+R41+T41+V41+X41+Z41</f>
        <v>0</v>
      </c>
      <c r="AC41" s="119"/>
      <c r="AD41" s="56">
        <f>K41+L41+N41+P41+R41+T41+V41+X41+Z41+AC41</f>
        <v>0</v>
      </c>
      <c r="AE41" s="119"/>
      <c r="AF41" s="56">
        <f>K41+L41+N41+P41+R41+T41+V41+X41+Z41+AC41+AE41</f>
        <v>0</v>
      </c>
      <c r="AG41" s="119"/>
      <c r="AH41" s="56">
        <f>AC41+AE41+AG41</f>
        <v>0</v>
      </c>
      <c r="AI41" s="15"/>
    </row>
    <row r="42" spans="1:35" s="28" customFormat="1" ht="16.5" thickTop="1" thickBot="1" x14ac:dyDescent="0.3">
      <c r="A42" s="503"/>
      <c r="B42" s="460"/>
      <c r="C42" s="461"/>
      <c r="D42" s="400"/>
      <c r="E42" s="490"/>
      <c r="F42" s="124" t="s">
        <v>21</v>
      </c>
      <c r="G42" s="529"/>
      <c r="H42" s="126">
        <f>I42+J42</f>
        <v>0</v>
      </c>
      <c r="I42" s="126">
        <f>K42+L42+N42+P42+R42+T42</f>
        <v>0</v>
      </c>
      <c r="J42" s="126">
        <f>V42+X42+Z42+AC42+AE42+AG42</f>
        <v>0</v>
      </c>
      <c r="K42" s="119"/>
      <c r="L42" s="119"/>
      <c r="M42" s="62">
        <f>K42+L42</f>
        <v>0</v>
      </c>
      <c r="N42" s="119"/>
      <c r="O42" s="62">
        <f>K42+L42+N42</f>
        <v>0</v>
      </c>
      <c r="P42" s="119"/>
      <c r="Q42" s="62">
        <f>K42+L42+N42+P42</f>
        <v>0</v>
      </c>
      <c r="R42" s="119"/>
      <c r="S42" s="62">
        <f>K42+L42+N42+P42+R42</f>
        <v>0</v>
      </c>
      <c r="T42" s="119"/>
      <c r="U42" s="62">
        <f>P42+R42+T42</f>
        <v>0</v>
      </c>
      <c r="V42" s="119"/>
      <c r="W42" s="62">
        <f>K42+L42+N42+P42+R42+T42+V42</f>
        <v>0</v>
      </c>
      <c r="X42" s="119"/>
      <c r="Y42" s="62">
        <f>K42+L42+N42+P42+R42+T42+V42+X42</f>
        <v>0</v>
      </c>
      <c r="Z42" s="119"/>
      <c r="AA42" s="62">
        <f>V42+X42+Z42</f>
        <v>0</v>
      </c>
      <c r="AB42" s="62">
        <f>K42+L42+N42+P42+R42+T42+V42+X42+Z42</f>
        <v>0</v>
      </c>
      <c r="AC42" s="119"/>
      <c r="AD42" s="62">
        <f>K42+L42+N42+P42+R42+T42+V42+X42+Z42+AC42</f>
        <v>0</v>
      </c>
      <c r="AE42" s="119"/>
      <c r="AF42" s="62">
        <f>K42+L42+N42+P42+R42+T42+V42+X42+Z42+AC42+AE42</f>
        <v>0</v>
      </c>
      <c r="AG42" s="119"/>
      <c r="AH42" s="62">
        <f>AC42+AE42+AG42</f>
        <v>0</v>
      </c>
      <c r="AI42" s="15"/>
    </row>
    <row r="43" spans="1:35" s="28" customFormat="1" ht="15.75" customHeight="1" thickBot="1" x14ac:dyDescent="0.3">
      <c r="A43" s="492" t="s">
        <v>53</v>
      </c>
      <c r="B43" s="493"/>
      <c r="C43" s="494"/>
      <c r="D43" s="396" t="s">
        <v>51</v>
      </c>
      <c r="E43" s="488"/>
      <c r="F43" s="113" t="s">
        <v>17</v>
      </c>
      <c r="G43" s="384" t="s">
        <v>47</v>
      </c>
      <c r="H43" s="115">
        <f>(I43+J43)/2</f>
        <v>0</v>
      </c>
      <c r="I43" s="115">
        <f>(K43+L43+N43+P43+R43+T43)/6</f>
        <v>0</v>
      </c>
      <c r="J43" s="115">
        <f>(V43+X43+Z43+AC43+AE43+AG43)/6</f>
        <v>0</v>
      </c>
      <c r="K43" s="115">
        <f>SUM(K44:K47)</f>
        <v>0</v>
      </c>
      <c r="L43" s="115">
        <f>SUM(L44:L47)</f>
        <v>0</v>
      </c>
      <c r="M43" s="45">
        <f>(K43+L43)/2</f>
        <v>0</v>
      </c>
      <c r="N43" s="115">
        <f>SUM(N44:N47)</f>
        <v>0</v>
      </c>
      <c r="O43" s="45">
        <f>(K43+L43+N43)/3</f>
        <v>0</v>
      </c>
      <c r="P43" s="115">
        <f>SUM(P44:P47)</f>
        <v>0</v>
      </c>
      <c r="Q43" s="45">
        <f>(K43+L43+N43+P43)/4</f>
        <v>0</v>
      </c>
      <c r="R43" s="115">
        <f>SUM(R44:R47)</f>
        <v>0</v>
      </c>
      <c r="S43" s="45">
        <f>(K43+L43+N43+P43+R43)/5</f>
        <v>0</v>
      </c>
      <c r="T43" s="115">
        <f>SUM(T44:T47)</f>
        <v>0</v>
      </c>
      <c r="U43" s="45">
        <f>(P43+R43+T43)/3</f>
        <v>0</v>
      </c>
      <c r="V43" s="115">
        <f>SUM(V44:V47)</f>
        <v>0</v>
      </c>
      <c r="W43" s="45">
        <f>(K43+L43+N43+P43+R43+T43+V43)/7</f>
        <v>0</v>
      </c>
      <c r="X43" s="115">
        <f>SUM(X44:X47)</f>
        <v>0</v>
      </c>
      <c r="Y43" s="45">
        <f>(K43+L43+N43+P43+R43+T43+V43+X43)/8</f>
        <v>0</v>
      </c>
      <c r="Z43" s="115">
        <f>SUM(Z44:Z47)</f>
        <v>0</v>
      </c>
      <c r="AA43" s="45">
        <f>(V43+X43+Z43)/3</f>
        <v>0</v>
      </c>
      <c r="AB43" s="45">
        <f>(K43+L43+N43+P43+R43+T43+V43+X43+Z43)/9</f>
        <v>0</v>
      </c>
      <c r="AC43" s="115">
        <f>SUM(AC44:AC47)</f>
        <v>0</v>
      </c>
      <c r="AD43" s="45">
        <f>(K43+L43+N43+P43+R43+T43+V43+X43+Z43+AC43)/10</f>
        <v>0</v>
      </c>
      <c r="AE43" s="115">
        <f>SUM(AE44:AE47)</f>
        <v>0</v>
      </c>
      <c r="AF43" s="45">
        <f>(K43+L43+N43+P43+R43+T43+V43+X43+Z43+AC43+AE43)/11</f>
        <v>0</v>
      </c>
      <c r="AG43" s="116">
        <f>SUM(AG44:AG47)</f>
        <v>0</v>
      </c>
      <c r="AH43" s="45">
        <f>(AC43+AE43+AG43)/3</f>
        <v>0</v>
      </c>
      <c r="AI43" s="15"/>
    </row>
    <row r="44" spans="1:35" s="28" customFormat="1" ht="15.75" thickTop="1" x14ac:dyDescent="0.25">
      <c r="A44" s="495"/>
      <c r="B44" s="496"/>
      <c r="C44" s="497"/>
      <c r="D44" s="398"/>
      <c r="E44" s="489"/>
      <c r="F44" s="128" t="s">
        <v>18</v>
      </c>
      <c r="G44" s="385"/>
      <c r="H44" s="66">
        <f>(I44+J44)/2</f>
        <v>0</v>
      </c>
      <c r="I44" s="66">
        <f>(K44+L44+N44+P44+R44+T44)/6</f>
        <v>0</v>
      </c>
      <c r="J44" s="66">
        <f>(V44+X44+Z44+AC44+AE44+AG44)/6</f>
        <v>0</v>
      </c>
      <c r="K44" s="129"/>
      <c r="L44" s="129"/>
      <c r="M44" s="67">
        <f>(K44+L44)/2</f>
        <v>0</v>
      </c>
      <c r="N44" s="129"/>
      <c r="O44" s="67">
        <f>(K44+L44+N44)/3</f>
        <v>0</v>
      </c>
      <c r="P44" s="129"/>
      <c r="Q44" s="67">
        <f>(K44+L44+N44+P44)/4</f>
        <v>0</v>
      </c>
      <c r="R44" s="129"/>
      <c r="S44" s="67">
        <f>(K44+L44+N44+P44+R44)/5</f>
        <v>0</v>
      </c>
      <c r="T44" s="129"/>
      <c r="U44" s="67">
        <f>(P44+R44+T44)/3</f>
        <v>0</v>
      </c>
      <c r="V44" s="129"/>
      <c r="W44" s="67">
        <f>(K44+L44+N44+P44+R44+T44+V44)/7</f>
        <v>0</v>
      </c>
      <c r="X44" s="129"/>
      <c r="Y44" s="67">
        <f>(K44+L44+N44+P44+R44+T44+V44+X44)/8</f>
        <v>0</v>
      </c>
      <c r="Z44" s="129"/>
      <c r="AA44" s="67">
        <f>(V44+X44+Z44)/3</f>
        <v>0</v>
      </c>
      <c r="AB44" s="67">
        <f>(K44+L44+N44+P44+R44+T44+V44+X44+Z44)/9</f>
        <v>0</v>
      </c>
      <c r="AC44" s="129"/>
      <c r="AD44" s="67">
        <f>(K44+L44+N44+P44+R44+T44+V44+X44+Z44+AC44)/10</f>
        <v>0</v>
      </c>
      <c r="AE44" s="129"/>
      <c r="AF44" s="67">
        <f>(K44+L44+N44+P44+R44+T44+V44+X44+Z44+AC44+AE44)/11</f>
        <v>0</v>
      </c>
      <c r="AG44" s="130"/>
      <c r="AH44" s="67">
        <f>(AC44+AE44+AG44)/3</f>
        <v>0</v>
      </c>
      <c r="AI44" s="15"/>
    </row>
    <row r="45" spans="1:35" s="28" customFormat="1" ht="15" x14ac:dyDescent="0.25">
      <c r="A45" s="495"/>
      <c r="B45" s="496"/>
      <c r="C45" s="497"/>
      <c r="D45" s="398"/>
      <c r="E45" s="489"/>
      <c r="F45" s="122" t="s">
        <v>19</v>
      </c>
      <c r="G45" s="385"/>
      <c r="H45" s="55">
        <f>(I45+J45)/2</f>
        <v>0</v>
      </c>
      <c r="I45" s="66">
        <f>(K45+L45+N45+P45+R45+T45)/6</f>
        <v>0</v>
      </c>
      <c r="J45" s="66">
        <f>(V45+X45+Z45+AC45+AE45+AG45)/6</f>
        <v>0</v>
      </c>
      <c r="K45" s="129"/>
      <c r="L45" s="129"/>
      <c r="M45" s="67">
        <f>(K45+L45)/2</f>
        <v>0</v>
      </c>
      <c r="N45" s="129"/>
      <c r="O45" s="67">
        <f>(K45+L45+N45)/3</f>
        <v>0</v>
      </c>
      <c r="P45" s="129"/>
      <c r="Q45" s="67">
        <f>(K45+L45+N45+P45)/4</f>
        <v>0</v>
      </c>
      <c r="R45" s="129"/>
      <c r="S45" s="67">
        <f>(K45+L45+N45+P45+R45)/5</f>
        <v>0</v>
      </c>
      <c r="T45" s="129"/>
      <c r="U45" s="67">
        <f>(P45+R45+T45)/3</f>
        <v>0</v>
      </c>
      <c r="V45" s="129"/>
      <c r="W45" s="67">
        <f>(K45+L45+N45+P45+R45+T45+V45)/7</f>
        <v>0</v>
      </c>
      <c r="X45" s="129"/>
      <c r="Y45" s="67">
        <f>(K45+L45+N45+P45+R45+T45+V45+X45)/8</f>
        <v>0</v>
      </c>
      <c r="Z45" s="129"/>
      <c r="AA45" s="67">
        <f>(V45+X45+Z45)/3</f>
        <v>0</v>
      </c>
      <c r="AB45" s="67">
        <f>(K45+L45+N45+P45+R45+T45+V45+X45+Z45)/9</f>
        <v>0</v>
      </c>
      <c r="AC45" s="129"/>
      <c r="AD45" s="67">
        <f>(K45+L45+N45+P45+R45+T45+V45+X45+Z45+AC45)/10</f>
        <v>0</v>
      </c>
      <c r="AE45" s="129"/>
      <c r="AF45" s="67">
        <f>(K45+L45+N45+P45+R45+T45+V45+X45+Z45+AC45+AE45)/11</f>
        <v>0</v>
      </c>
      <c r="AG45" s="130"/>
      <c r="AH45" s="67">
        <f>(AC45+AE45+AG45)/3</f>
        <v>0</v>
      </c>
      <c r="AI45" s="15"/>
    </row>
    <row r="46" spans="1:35" s="28" customFormat="1" ht="15.75" thickBot="1" x14ac:dyDescent="0.3">
      <c r="A46" s="495"/>
      <c r="B46" s="496"/>
      <c r="C46" s="497"/>
      <c r="D46" s="398"/>
      <c r="E46" s="489"/>
      <c r="F46" s="122" t="s">
        <v>20</v>
      </c>
      <c r="G46" s="385"/>
      <c r="H46" s="55">
        <f>(I46+J46)/2</f>
        <v>0</v>
      </c>
      <c r="I46" s="66">
        <f>(K46+L46+N46+P46+R46+T46)/6</f>
        <v>0</v>
      </c>
      <c r="J46" s="66">
        <f>(V46+X46+Z46+AC46+AE46+AG46)/6</f>
        <v>0</v>
      </c>
      <c r="K46" s="129"/>
      <c r="L46" s="129"/>
      <c r="M46" s="67">
        <f>(K46+L46)/2</f>
        <v>0</v>
      </c>
      <c r="N46" s="129"/>
      <c r="O46" s="67">
        <f>(K46+L46+N46)/3</f>
        <v>0</v>
      </c>
      <c r="P46" s="129"/>
      <c r="Q46" s="67">
        <f>(K46+L46+N46+P46)/4</f>
        <v>0</v>
      </c>
      <c r="R46" s="129"/>
      <c r="S46" s="67">
        <f>(K46+L46+N46+P46+R46)/5</f>
        <v>0</v>
      </c>
      <c r="T46" s="129"/>
      <c r="U46" s="67">
        <f>(P46+R46+T46)/3</f>
        <v>0</v>
      </c>
      <c r="V46" s="129"/>
      <c r="W46" s="67">
        <f>(K46+L46+N46+P46+R46+T46+V46)/7</f>
        <v>0</v>
      </c>
      <c r="X46" s="129"/>
      <c r="Y46" s="67">
        <f>(K46+L46+N46+P46+R46+T46+V46+X46)/8</f>
        <v>0</v>
      </c>
      <c r="Z46" s="129"/>
      <c r="AA46" s="67">
        <f>(V46+X46+Z46)/3</f>
        <v>0</v>
      </c>
      <c r="AB46" s="67">
        <f>(K46+L46+N46+P46+R46+T46+V46+X46+Z46)/9</f>
        <v>0</v>
      </c>
      <c r="AC46" s="129"/>
      <c r="AD46" s="67">
        <f>(K46+L46+N46+P46+R46+T46+V46+X46+Z46+AC46)/10</f>
        <v>0</v>
      </c>
      <c r="AE46" s="129"/>
      <c r="AF46" s="67">
        <f>(K46+L46+N46+P46+R46+T46+V46+X46+Z46+AC46+AE46)/11</f>
        <v>0</v>
      </c>
      <c r="AG46" s="129"/>
      <c r="AH46" s="67">
        <f>(AC46+AE46+AG46)/3</f>
        <v>0</v>
      </c>
      <c r="AI46" s="15"/>
    </row>
    <row r="47" spans="1:35" s="28" customFormat="1" ht="16.5" thickTop="1" thickBot="1" x14ac:dyDescent="0.3">
      <c r="A47" s="495"/>
      <c r="B47" s="496"/>
      <c r="C47" s="497"/>
      <c r="D47" s="400"/>
      <c r="E47" s="490"/>
      <c r="F47" s="124" t="s">
        <v>21</v>
      </c>
      <c r="G47" s="386"/>
      <c r="H47" s="61">
        <f>(I47+J47)/2</f>
        <v>0</v>
      </c>
      <c r="I47" s="61">
        <f>(K47+L47+N47+P47+R47+T47)/6</f>
        <v>0</v>
      </c>
      <c r="J47" s="61">
        <f>(V47+X47+Z47+AC47+AE47+AG47)/6</f>
        <v>0</v>
      </c>
      <c r="K47" s="119"/>
      <c r="L47" s="119"/>
      <c r="M47" s="62">
        <f>(K47+L47)/2</f>
        <v>0</v>
      </c>
      <c r="N47" s="119"/>
      <c r="O47" s="62">
        <f>(K47+L47+N47)/3</f>
        <v>0</v>
      </c>
      <c r="P47" s="119"/>
      <c r="Q47" s="62">
        <f>(K47+L47+N47+P47)/4</f>
        <v>0</v>
      </c>
      <c r="R47" s="119"/>
      <c r="S47" s="62">
        <f>(K47+L47+N47+P47+R47)/5</f>
        <v>0</v>
      </c>
      <c r="T47" s="119"/>
      <c r="U47" s="62">
        <f>(P47+R47+T47)/3</f>
        <v>0</v>
      </c>
      <c r="V47" s="119"/>
      <c r="W47" s="62">
        <f>(K47+L47+N47+P47+R47+T47+V47)/7</f>
        <v>0</v>
      </c>
      <c r="X47" s="119"/>
      <c r="Y47" s="62">
        <f>(K47+L47+N47+P47+R47+T47+V47+X47)/8</f>
        <v>0</v>
      </c>
      <c r="Z47" s="119"/>
      <c r="AA47" s="62">
        <f>(V47+X47+Z47)/3</f>
        <v>0</v>
      </c>
      <c r="AB47" s="62">
        <f>(K47+L47+N47+P47+R47+T47+V47+X47+Z47)/9</f>
        <v>0</v>
      </c>
      <c r="AC47" s="119"/>
      <c r="AD47" s="62">
        <f>(K47+L47+N47+P47+R47+T47+V47+X47+Z47+AC47)/10</f>
        <v>0</v>
      </c>
      <c r="AE47" s="119"/>
      <c r="AF47" s="62">
        <f>(K47+L47+N47+P47+R47+T47+V47+X47+Z47+AC47+AE47)/11</f>
        <v>0</v>
      </c>
      <c r="AG47" s="119"/>
      <c r="AH47" s="62">
        <f>(AC47+AE47+AG47)/3</f>
        <v>0</v>
      </c>
      <c r="AI47" s="15"/>
    </row>
    <row r="48" spans="1:35" s="28" customFormat="1" ht="15.75" customHeight="1" thickBot="1" x14ac:dyDescent="0.3">
      <c r="A48" s="495"/>
      <c r="B48" s="496"/>
      <c r="C48" s="497"/>
      <c r="D48" s="396" t="s">
        <v>52</v>
      </c>
      <c r="E48" s="488"/>
      <c r="F48" s="113" t="s">
        <v>17</v>
      </c>
      <c r="G48" s="384" t="s">
        <v>49</v>
      </c>
      <c r="H48" s="115">
        <f>I48+J48</f>
        <v>0</v>
      </c>
      <c r="I48" s="115">
        <f>K48+L48+N48+P48+R48+T48</f>
        <v>0</v>
      </c>
      <c r="J48" s="115">
        <f>V48+X48+Z48+AC48+AE48+AG48</f>
        <v>0</v>
      </c>
      <c r="K48" s="115">
        <f>SUM(K49:K52)</f>
        <v>0</v>
      </c>
      <c r="L48" s="115">
        <f>SUM(L49:L52)</f>
        <v>0</v>
      </c>
      <c r="M48" s="45">
        <f>K48+L48</f>
        <v>0</v>
      </c>
      <c r="N48" s="115">
        <f>SUM(N49:N52)</f>
        <v>0</v>
      </c>
      <c r="O48" s="45">
        <f>K48+L48+N48</f>
        <v>0</v>
      </c>
      <c r="P48" s="115">
        <f>SUM(P49:P52)</f>
        <v>0</v>
      </c>
      <c r="Q48" s="45">
        <f>K48+L48+N48+P48</f>
        <v>0</v>
      </c>
      <c r="R48" s="115">
        <f>SUM(R49:R52)</f>
        <v>0</v>
      </c>
      <c r="S48" s="45">
        <f>K48+L48+N48+P48+R48</f>
        <v>0</v>
      </c>
      <c r="T48" s="115">
        <f>SUM(T49:T52)</f>
        <v>0</v>
      </c>
      <c r="U48" s="45">
        <f>P48+R48+T48</f>
        <v>0</v>
      </c>
      <c r="V48" s="115">
        <f>SUM(V49:V52)</f>
        <v>0</v>
      </c>
      <c r="W48" s="45">
        <f>K48+L48+N48+P48+R48+T48+V48</f>
        <v>0</v>
      </c>
      <c r="X48" s="115">
        <f>SUM(X49:X52)</f>
        <v>0</v>
      </c>
      <c r="Y48" s="45">
        <f>K48+L48+N48+P48+R48+T48+V48+X48</f>
        <v>0</v>
      </c>
      <c r="Z48" s="115">
        <f>SUM(Z49:Z52)</f>
        <v>0</v>
      </c>
      <c r="AA48" s="45">
        <f>V48+X48+Z48</f>
        <v>0</v>
      </c>
      <c r="AB48" s="45">
        <f>K48+L48+N48+P48+R48+T48+V48+X48+Z48</f>
        <v>0</v>
      </c>
      <c r="AC48" s="115">
        <f>SUM(AC49:AC52)</f>
        <v>0</v>
      </c>
      <c r="AD48" s="45">
        <f>K48+L48+N48+P48+R48+T48+V48+X48+Z48+AC48</f>
        <v>0</v>
      </c>
      <c r="AE48" s="115">
        <f>SUM(AE49:AE52)</f>
        <v>0</v>
      </c>
      <c r="AF48" s="45">
        <f>K48+L48+N48+P48+R48+T48+V48+X48+Z48+AC48+AE48</f>
        <v>0</v>
      </c>
      <c r="AG48" s="116">
        <f>SUM(AG49:AG52)</f>
        <v>0</v>
      </c>
      <c r="AH48" s="45">
        <f>AC48+AE48+AG48</f>
        <v>0</v>
      </c>
      <c r="AI48" s="15"/>
    </row>
    <row r="49" spans="1:35" s="28" customFormat="1" ht="15.75" thickTop="1" x14ac:dyDescent="0.25">
      <c r="A49" s="495"/>
      <c r="B49" s="496"/>
      <c r="C49" s="497"/>
      <c r="D49" s="398"/>
      <c r="E49" s="489"/>
      <c r="F49" s="128" t="s">
        <v>18</v>
      </c>
      <c r="G49" s="385"/>
      <c r="H49" s="66">
        <f>I49+J49</f>
        <v>0</v>
      </c>
      <c r="I49" s="66">
        <f>K49+L49+N49+P49+R49+T49</f>
        <v>0</v>
      </c>
      <c r="J49" s="66">
        <f>V49+X49+Z49+AC49+AE49+AG49</f>
        <v>0</v>
      </c>
      <c r="K49" s="129"/>
      <c r="L49" s="129"/>
      <c r="M49" s="67">
        <f>K49+L49</f>
        <v>0</v>
      </c>
      <c r="N49" s="129"/>
      <c r="O49" s="67">
        <f>K49+L49+N49</f>
        <v>0</v>
      </c>
      <c r="P49" s="129"/>
      <c r="Q49" s="67">
        <f>K49+L49+N49+P49</f>
        <v>0</v>
      </c>
      <c r="R49" s="129"/>
      <c r="S49" s="67">
        <f>K49+L49+N49+P49+R49</f>
        <v>0</v>
      </c>
      <c r="T49" s="129"/>
      <c r="U49" s="67">
        <f>P49+R49+T49</f>
        <v>0</v>
      </c>
      <c r="V49" s="129"/>
      <c r="W49" s="67">
        <f>K49+L49+N49+P49+R49+T49+V49</f>
        <v>0</v>
      </c>
      <c r="X49" s="129"/>
      <c r="Y49" s="67">
        <f>K49+L49+N49+P49+R49+T49+V49+X49</f>
        <v>0</v>
      </c>
      <c r="Z49" s="129"/>
      <c r="AA49" s="67">
        <f>V49+X49+Z49</f>
        <v>0</v>
      </c>
      <c r="AB49" s="67">
        <f>K49+L49+N49+P49+R49+T49+V49+X49+Z49</f>
        <v>0</v>
      </c>
      <c r="AC49" s="129"/>
      <c r="AD49" s="67">
        <f>K49+L49+N49+P49+R49+T49+V49+X49+Z49+AC49</f>
        <v>0</v>
      </c>
      <c r="AE49" s="129"/>
      <c r="AF49" s="67">
        <f>K49+L49+N49+P49+R49+T49+V49+X49+Z49+AC49+AE49</f>
        <v>0</v>
      </c>
      <c r="AG49" s="130"/>
      <c r="AH49" s="67">
        <f>AC49+AE49+AG49</f>
        <v>0</v>
      </c>
      <c r="AI49" s="15"/>
    </row>
    <row r="50" spans="1:35" s="28" customFormat="1" ht="15" x14ac:dyDescent="0.25">
      <c r="A50" s="495"/>
      <c r="B50" s="496"/>
      <c r="C50" s="497"/>
      <c r="D50" s="398"/>
      <c r="E50" s="489"/>
      <c r="F50" s="122" t="s">
        <v>19</v>
      </c>
      <c r="G50" s="385"/>
      <c r="H50" s="55">
        <f>I50+J50</f>
        <v>0</v>
      </c>
      <c r="I50" s="66">
        <f>K50+L50+N50+P50+R50+T50</f>
        <v>0</v>
      </c>
      <c r="J50" s="66">
        <f>V50+X50+Z50+AC50+AE50+AG50</f>
        <v>0</v>
      </c>
      <c r="K50" s="129"/>
      <c r="L50" s="129"/>
      <c r="M50" s="67">
        <f>K50+L50</f>
        <v>0</v>
      </c>
      <c r="N50" s="129"/>
      <c r="O50" s="67">
        <f>K50+L50+N50</f>
        <v>0</v>
      </c>
      <c r="P50" s="129"/>
      <c r="Q50" s="67">
        <f>K50+L50+N50+P50</f>
        <v>0</v>
      </c>
      <c r="R50" s="129"/>
      <c r="S50" s="67">
        <f>K50+L50+N50+P50+R50</f>
        <v>0</v>
      </c>
      <c r="T50" s="129"/>
      <c r="U50" s="67">
        <f>P50+R50+T50</f>
        <v>0</v>
      </c>
      <c r="V50" s="129"/>
      <c r="W50" s="67">
        <f>K50+L50+N50+P50+R50+T50+V50</f>
        <v>0</v>
      </c>
      <c r="X50" s="129"/>
      <c r="Y50" s="67">
        <f>K50+L50+N50+P50+R50+T50+V50+X50</f>
        <v>0</v>
      </c>
      <c r="Z50" s="129"/>
      <c r="AA50" s="67">
        <f>V50+X50+Z50</f>
        <v>0</v>
      </c>
      <c r="AB50" s="67">
        <f>K50+L50+N50+P50+R50+T50+V50+X50+Z50</f>
        <v>0</v>
      </c>
      <c r="AC50" s="129"/>
      <c r="AD50" s="67">
        <f>K50+L50+N50+P50+R50+T50+V50+X50+Z50+AC50</f>
        <v>0</v>
      </c>
      <c r="AE50" s="129"/>
      <c r="AF50" s="67">
        <f>K50+L50+N50+P50+R50+T50+V50+X50+Z50+AC50+AE50</f>
        <v>0</v>
      </c>
      <c r="AG50" s="130"/>
      <c r="AH50" s="67">
        <f>AC50+AE50+AG50</f>
        <v>0</v>
      </c>
      <c r="AI50" s="15"/>
    </row>
    <row r="51" spans="1:35" s="28" customFormat="1" ht="15.75" thickBot="1" x14ac:dyDescent="0.3">
      <c r="A51" s="495"/>
      <c r="B51" s="496"/>
      <c r="C51" s="497"/>
      <c r="D51" s="398"/>
      <c r="E51" s="489"/>
      <c r="F51" s="122" t="s">
        <v>20</v>
      </c>
      <c r="G51" s="385"/>
      <c r="H51" s="55">
        <f>I51+J51</f>
        <v>0</v>
      </c>
      <c r="I51" s="66">
        <f>K51+L51+N51+P51+R51+T51</f>
        <v>0</v>
      </c>
      <c r="J51" s="66">
        <f>V51+X51+Z51+AC51+AE51+AG51</f>
        <v>0</v>
      </c>
      <c r="K51" s="129"/>
      <c r="L51" s="129"/>
      <c r="M51" s="67">
        <f>K51+L51</f>
        <v>0</v>
      </c>
      <c r="N51" s="129"/>
      <c r="O51" s="67">
        <f>K51+L51+N51</f>
        <v>0</v>
      </c>
      <c r="P51" s="129"/>
      <c r="Q51" s="67">
        <f>K51+L51+N51+P51</f>
        <v>0</v>
      </c>
      <c r="R51" s="129"/>
      <c r="S51" s="67">
        <f>K51+L51+N51+P51+R51</f>
        <v>0</v>
      </c>
      <c r="T51" s="129"/>
      <c r="U51" s="67">
        <f>P51+R51+T51</f>
        <v>0</v>
      </c>
      <c r="V51" s="129"/>
      <c r="W51" s="67">
        <f>K51+L51+N51+P51+R51+T51+V51</f>
        <v>0</v>
      </c>
      <c r="X51" s="129"/>
      <c r="Y51" s="67">
        <f>K51+L51+N51+P51+R51+T51+V51+X51</f>
        <v>0</v>
      </c>
      <c r="Z51" s="129"/>
      <c r="AA51" s="67">
        <f>V51+X51+Z51</f>
        <v>0</v>
      </c>
      <c r="AB51" s="67">
        <f>K51+L51+N51+P51+R51+T51+V51+X51+Z51</f>
        <v>0</v>
      </c>
      <c r="AC51" s="129"/>
      <c r="AD51" s="67">
        <f>K51+L51+N51+P51+R51+T51+V51+X51+Z51+AC51</f>
        <v>0</v>
      </c>
      <c r="AE51" s="129"/>
      <c r="AF51" s="67">
        <f>K51+L51+N51+P51+R51+T51+V51+X51+Z51+AC51+AE51</f>
        <v>0</v>
      </c>
      <c r="AG51" s="130"/>
      <c r="AH51" s="67">
        <f>AC51+AE51+AG51</f>
        <v>0</v>
      </c>
      <c r="AI51" s="15"/>
    </row>
    <row r="52" spans="1:35" s="28" customFormat="1" ht="16.5" thickTop="1" thickBot="1" x14ac:dyDescent="0.3">
      <c r="A52" s="498"/>
      <c r="B52" s="499"/>
      <c r="C52" s="500"/>
      <c r="D52" s="400"/>
      <c r="E52" s="490"/>
      <c r="F52" s="124" t="s">
        <v>21</v>
      </c>
      <c r="G52" s="386"/>
      <c r="H52" s="61">
        <f>I52+J52</f>
        <v>0</v>
      </c>
      <c r="I52" s="61">
        <f>K52+L52+N52+P52+R52+T52</f>
        <v>0</v>
      </c>
      <c r="J52" s="61">
        <f>V52+X52+Z52+AC52+AE52+AG52</f>
        <v>0</v>
      </c>
      <c r="K52" s="119"/>
      <c r="L52" s="119"/>
      <c r="M52" s="62">
        <f>K52+L52</f>
        <v>0</v>
      </c>
      <c r="N52" s="119"/>
      <c r="O52" s="62">
        <f>K52+L52+N52</f>
        <v>0</v>
      </c>
      <c r="P52" s="119"/>
      <c r="Q52" s="62">
        <f>K52+L52+N52+P52</f>
        <v>0</v>
      </c>
      <c r="R52" s="119"/>
      <c r="S52" s="62">
        <f>K52+L52+N52+P52+R52</f>
        <v>0</v>
      </c>
      <c r="T52" s="119"/>
      <c r="U52" s="62">
        <f>P52+R52+T52</f>
        <v>0</v>
      </c>
      <c r="V52" s="119"/>
      <c r="W52" s="62">
        <f>K52+L52+N52+P52+R52+T52+V52</f>
        <v>0</v>
      </c>
      <c r="X52" s="119"/>
      <c r="Y52" s="62">
        <f>K52+L52+N52+P52+R52+T52+V52+X52</f>
        <v>0</v>
      </c>
      <c r="Z52" s="119"/>
      <c r="AA52" s="62">
        <f>V52+X52+Z52</f>
        <v>0</v>
      </c>
      <c r="AB52" s="62">
        <f>K52+L52+N52+P52+R52+T52+V52+X52+Z52</f>
        <v>0</v>
      </c>
      <c r="AC52" s="119"/>
      <c r="AD52" s="62">
        <f>K52+L52+N52+P52+R52+T52+V52+X52+Z52+AC52</f>
        <v>0</v>
      </c>
      <c r="AE52" s="119"/>
      <c r="AF52" s="62">
        <f>K52+L52+N52+P52+R52+T52+V52+X52+Z52+AC52+AE52</f>
        <v>0</v>
      </c>
      <c r="AG52" s="119"/>
      <c r="AH52" s="62">
        <f>AC52+AE52+AG52</f>
        <v>0</v>
      </c>
      <c r="AI52" s="15"/>
    </row>
    <row r="53" spans="1:35" s="28" customFormat="1" ht="15.75" customHeight="1" thickBot="1" x14ac:dyDescent="0.3">
      <c r="A53" s="492" t="s">
        <v>54</v>
      </c>
      <c r="B53" s="493"/>
      <c r="C53" s="494"/>
      <c r="D53" s="396" t="s">
        <v>51</v>
      </c>
      <c r="E53" s="488"/>
      <c r="F53" s="113" t="s">
        <v>17</v>
      </c>
      <c r="G53" s="384" t="s">
        <v>47</v>
      </c>
      <c r="H53" s="115">
        <f>(I53+J53)/2</f>
        <v>0</v>
      </c>
      <c r="I53" s="115">
        <f>(K53+L53+N53+P53+R53+T53)/6</f>
        <v>0</v>
      </c>
      <c r="J53" s="115">
        <f>(V53+X53+Z53+AC53+AE53+AG53)/6</f>
        <v>0</v>
      </c>
      <c r="K53" s="115">
        <f>SUM(K54:K57)</f>
        <v>0</v>
      </c>
      <c r="L53" s="115">
        <f>SUM(L54:L57)</f>
        <v>0</v>
      </c>
      <c r="M53" s="45">
        <f>(K53+L53)/2</f>
        <v>0</v>
      </c>
      <c r="N53" s="115">
        <f>SUM(N54:N57)</f>
        <v>0</v>
      </c>
      <c r="O53" s="45">
        <f>(K53+L53+N53)/3</f>
        <v>0</v>
      </c>
      <c r="P53" s="115">
        <f>SUM(P54:P57)</f>
        <v>0</v>
      </c>
      <c r="Q53" s="45">
        <f>(K53+L53+N53+P53)/4</f>
        <v>0</v>
      </c>
      <c r="R53" s="115">
        <f>SUM(R54:R57)</f>
        <v>0</v>
      </c>
      <c r="S53" s="45">
        <f>(K53+L53+N53+P53+R53)/5</f>
        <v>0</v>
      </c>
      <c r="T53" s="115">
        <f>SUM(T54:T57)</f>
        <v>0</v>
      </c>
      <c r="U53" s="45">
        <f>(P53+R53+T53)/3</f>
        <v>0</v>
      </c>
      <c r="V53" s="115">
        <f>SUM(V54:V57)</f>
        <v>0</v>
      </c>
      <c r="W53" s="45">
        <f>(K53+L53+N53+P53+R53+T53+V53)/7</f>
        <v>0</v>
      </c>
      <c r="X53" s="115">
        <f>SUM(X54:X57)</f>
        <v>0</v>
      </c>
      <c r="Y53" s="45">
        <f>(K53+L53+N53+P53+R53+T53+V53+X53)/8</f>
        <v>0</v>
      </c>
      <c r="Z53" s="115">
        <f>SUM(Z54:Z57)</f>
        <v>0</v>
      </c>
      <c r="AA53" s="45">
        <f>(V53+X53+Z53)/3</f>
        <v>0</v>
      </c>
      <c r="AB53" s="45">
        <f>(K53+L53+N53+P53+R53+T53+V53+X53+Z53)/9</f>
        <v>0</v>
      </c>
      <c r="AC53" s="115">
        <f>SUM(AC54:AC57)</f>
        <v>0</v>
      </c>
      <c r="AD53" s="45">
        <f>(K53+L53+N53+P53+R53+T53+V53+X53+Z53+AC53)/10</f>
        <v>0</v>
      </c>
      <c r="AE53" s="115">
        <f>SUM(AE54:AE57)</f>
        <v>0</v>
      </c>
      <c r="AF53" s="45">
        <f>(K53+L53+N53+P53+R53+T53+V53+X53+Z53+AC53+AE53)/11</f>
        <v>0</v>
      </c>
      <c r="AG53" s="116">
        <f>SUM(AG54:AG57)</f>
        <v>0</v>
      </c>
      <c r="AH53" s="45">
        <f>(AC53+AE53+AG53)/3</f>
        <v>0</v>
      </c>
      <c r="AI53" s="15"/>
    </row>
    <row r="54" spans="1:35" s="28" customFormat="1" ht="15.75" thickTop="1" x14ac:dyDescent="0.25">
      <c r="A54" s="495"/>
      <c r="B54" s="496"/>
      <c r="C54" s="497"/>
      <c r="D54" s="398"/>
      <c r="E54" s="489"/>
      <c r="F54" s="128" t="s">
        <v>18</v>
      </c>
      <c r="G54" s="385"/>
      <c r="H54" s="66">
        <f>(I54+J54)/2</f>
        <v>0</v>
      </c>
      <c r="I54" s="66">
        <f>(K54+L54+N54+P54+R54+T54)/6</f>
        <v>0</v>
      </c>
      <c r="J54" s="66">
        <f>(V54+X54+Z54+AC54+AE54+AG54)/6</f>
        <v>0</v>
      </c>
      <c r="K54" s="129"/>
      <c r="L54" s="129"/>
      <c r="M54" s="67">
        <f>(K54+L54)/2</f>
        <v>0</v>
      </c>
      <c r="N54" s="129"/>
      <c r="O54" s="67">
        <f>(K54+L54+N54)/3</f>
        <v>0</v>
      </c>
      <c r="P54" s="129"/>
      <c r="Q54" s="67">
        <f>(K54+L54+N54+P54)/4</f>
        <v>0</v>
      </c>
      <c r="R54" s="129"/>
      <c r="S54" s="67">
        <f>(K54+L54+N54+P54+R54)/5</f>
        <v>0</v>
      </c>
      <c r="T54" s="129"/>
      <c r="U54" s="67">
        <f>(P54+R54+T54)/3</f>
        <v>0</v>
      </c>
      <c r="V54" s="129"/>
      <c r="W54" s="67">
        <f>(K54+L54+N54+P54+R54+T54+V54)/7</f>
        <v>0</v>
      </c>
      <c r="X54" s="129"/>
      <c r="Y54" s="67">
        <f>(K54+L54+N54+P54+R54+T54+V54+X54)/8</f>
        <v>0</v>
      </c>
      <c r="Z54" s="129"/>
      <c r="AA54" s="67">
        <f>(V54+X54+Z54)/3</f>
        <v>0</v>
      </c>
      <c r="AB54" s="67">
        <f>(K54+L54+N54+P54+R54+T54+V54+X54+Z54)/9</f>
        <v>0</v>
      </c>
      <c r="AC54" s="129"/>
      <c r="AD54" s="67">
        <f>(K54+L54+N54+P54+R54+T54+V54+X54+Z54+AC54)/10</f>
        <v>0</v>
      </c>
      <c r="AE54" s="129"/>
      <c r="AF54" s="67">
        <f>(K54+L54+N54+P54+R54+T54+V54+X54+Z54+AC54+AE54)/11</f>
        <v>0</v>
      </c>
      <c r="AG54" s="130"/>
      <c r="AH54" s="67">
        <f>(AC54+AE54+AG54)/3</f>
        <v>0</v>
      </c>
      <c r="AI54" s="15"/>
    </row>
    <row r="55" spans="1:35" s="28" customFormat="1" ht="15" x14ac:dyDescent="0.25">
      <c r="A55" s="495"/>
      <c r="B55" s="496"/>
      <c r="C55" s="497"/>
      <c r="D55" s="398"/>
      <c r="E55" s="489"/>
      <c r="F55" s="122" t="s">
        <v>19</v>
      </c>
      <c r="G55" s="385"/>
      <c r="H55" s="55">
        <f>(I55+J55)/2</f>
        <v>0</v>
      </c>
      <c r="I55" s="66">
        <f>(K55+L55+N55+P55+R55+T55)/6</f>
        <v>0</v>
      </c>
      <c r="J55" s="66">
        <f>(V55+X55+Z55+AC55+AE55+AG55)/6</f>
        <v>0</v>
      </c>
      <c r="K55" s="129"/>
      <c r="L55" s="129"/>
      <c r="M55" s="67">
        <f>(K55+L55)/2</f>
        <v>0</v>
      </c>
      <c r="N55" s="129"/>
      <c r="O55" s="67">
        <f>(K55+L55+N55)/3</f>
        <v>0</v>
      </c>
      <c r="P55" s="129"/>
      <c r="Q55" s="67">
        <f>(K55+L55+N55+P55)/4</f>
        <v>0</v>
      </c>
      <c r="R55" s="129"/>
      <c r="S55" s="67">
        <f>(K55+L55+N55+P55+R55)/5</f>
        <v>0</v>
      </c>
      <c r="T55" s="129"/>
      <c r="U55" s="67">
        <f>(P55+R55+T55)/3</f>
        <v>0</v>
      </c>
      <c r="V55" s="129"/>
      <c r="W55" s="67">
        <f>(K55+L55+N55+P55+R55+T55+V55)/7</f>
        <v>0</v>
      </c>
      <c r="X55" s="129"/>
      <c r="Y55" s="67">
        <f>(K55+L55+N55+P55+R55+T55+V55+X55)/8</f>
        <v>0</v>
      </c>
      <c r="Z55" s="129"/>
      <c r="AA55" s="67">
        <f>(V55+X55+Z55)/3</f>
        <v>0</v>
      </c>
      <c r="AB55" s="67">
        <f>(K55+L55+N55+P55+R55+T55+V55+X55+Z55)/9</f>
        <v>0</v>
      </c>
      <c r="AC55" s="129"/>
      <c r="AD55" s="67">
        <f>(K55+L55+N55+P55+R55+T55+V55+X55+Z55+AC55)/10</f>
        <v>0</v>
      </c>
      <c r="AE55" s="129"/>
      <c r="AF55" s="67">
        <f>(K55+L55+N55+P55+R55+T55+V55+X55+Z55+AC55+AE55)/11</f>
        <v>0</v>
      </c>
      <c r="AG55" s="130"/>
      <c r="AH55" s="67">
        <f>(AC55+AE55+AG55)/3</f>
        <v>0</v>
      </c>
      <c r="AI55" s="15"/>
    </row>
    <row r="56" spans="1:35" s="28" customFormat="1" ht="15" x14ac:dyDescent="0.25">
      <c r="A56" s="495"/>
      <c r="B56" s="496"/>
      <c r="C56" s="497"/>
      <c r="D56" s="398"/>
      <c r="E56" s="489"/>
      <c r="F56" s="122" t="s">
        <v>20</v>
      </c>
      <c r="G56" s="385"/>
      <c r="H56" s="55">
        <f>(I56+J56)/2</f>
        <v>0</v>
      </c>
      <c r="I56" s="66">
        <f>(K56+L56+N56+P56+R56+T56)/6</f>
        <v>0</v>
      </c>
      <c r="J56" s="66">
        <f>(V56+X56+Z56+AC56+AE56+AG56)/6</f>
        <v>0</v>
      </c>
      <c r="K56" s="129"/>
      <c r="L56" s="129"/>
      <c r="M56" s="67">
        <f>(K56+L56)/2</f>
        <v>0</v>
      </c>
      <c r="N56" s="129"/>
      <c r="O56" s="67">
        <f>(K56+L56+N56)/3</f>
        <v>0</v>
      </c>
      <c r="P56" s="129"/>
      <c r="Q56" s="67">
        <f>(K56+L56+N56+P56)/4</f>
        <v>0</v>
      </c>
      <c r="R56" s="129"/>
      <c r="S56" s="67">
        <f>(K56+L56+N56+P56+R56)/5</f>
        <v>0</v>
      </c>
      <c r="T56" s="129"/>
      <c r="U56" s="67">
        <f>(P56+R56+T56)/3</f>
        <v>0</v>
      </c>
      <c r="V56" s="129"/>
      <c r="W56" s="67">
        <f>(K56+L56+N56+P56+R56+T56+V56)/7</f>
        <v>0</v>
      </c>
      <c r="X56" s="129"/>
      <c r="Y56" s="67">
        <f>(K56+L56+N56+P56+R56+T56+V56+X56)/8</f>
        <v>0</v>
      </c>
      <c r="Z56" s="129"/>
      <c r="AA56" s="67">
        <f>(V56+X56+Z56)/3</f>
        <v>0</v>
      </c>
      <c r="AB56" s="67">
        <f>(K56+L56+N56+P56+R56+T56+V56+X56+Z56)/9</f>
        <v>0</v>
      </c>
      <c r="AC56" s="129"/>
      <c r="AD56" s="67">
        <f>(K56+L56+N56+P56+R56+T56+V56+X56+Z56+AC56)/10</f>
        <v>0</v>
      </c>
      <c r="AE56" s="129"/>
      <c r="AF56" s="67">
        <f>(K56+L56+N56+P56+R56+T56+V56+X56+Z56+AC56+AE56)/11</f>
        <v>0</v>
      </c>
      <c r="AG56" s="130"/>
      <c r="AH56" s="67">
        <f>(AC56+AE56+AG56)/3</f>
        <v>0</v>
      </c>
      <c r="AI56" s="15"/>
    </row>
    <row r="57" spans="1:35" s="28" customFormat="1" ht="15.75" thickBot="1" x14ac:dyDescent="0.3">
      <c r="A57" s="495"/>
      <c r="B57" s="496"/>
      <c r="C57" s="497"/>
      <c r="D57" s="400"/>
      <c r="E57" s="490"/>
      <c r="F57" s="124" t="s">
        <v>21</v>
      </c>
      <c r="G57" s="386"/>
      <c r="H57" s="61">
        <f>(I57+J57)/2</f>
        <v>0</v>
      </c>
      <c r="I57" s="61">
        <f>(K57+L57+N57+P57+R57+T57)/6</f>
        <v>0</v>
      </c>
      <c r="J57" s="61">
        <f>(V57+X57+Z57+AC57+AE57+AG57)/6</f>
        <v>0</v>
      </c>
      <c r="K57" s="131"/>
      <c r="L57" s="131"/>
      <c r="M57" s="62">
        <f>(K57+L57)/2</f>
        <v>0</v>
      </c>
      <c r="N57" s="131"/>
      <c r="O57" s="62">
        <f>(K57+L57+N57)/3</f>
        <v>0</v>
      </c>
      <c r="P57" s="131"/>
      <c r="Q57" s="62">
        <f>(K57+L57+N57+P57)/4</f>
        <v>0</v>
      </c>
      <c r="R57" s="131"/>
      <c r="S57" s="62">
        <f>(K57+L57+N57+P57+R57)/5</f>
        <v>0</v>
      </c>
      <c r="T57" s="131"/>
      <c r="U57" s="62">
        <f>(P57+R57+T57)/3</f>
        <v>0</v>
      </c>
      <c r="V57" s="131"/>
      <c r="W57" s="62">
        <f>(K57+L57+N57+P57+R57+T57+V57)/7</f>
        <v>0</v>
      </c>
      <c r="X57" s="131"/>
      <c r="Y57" s="62">
        <f>(K57+L57+N57+P57+R57+T57+V57+X57)/8</f>
        <v>0</v>
      </c>
      <c r="Z57" s="131"/>
      <c r="AA57" s="62">
        <f>(V57+X57+Z57)/3</f>
        <v>0</v>
      </c>
      <c r="AB57" s="62">
        <f>(K57+L57+N57+P57+R57+T57+V57+X57+Z57)/9</f>
        <v>0</v>
      </c>
      <c r="AC57" s="131"/>
      <c r="AD57" s="62">
        <f>(K57+L57+N57+P57+R57+T57+V57+X57+Z57+AC57)/10</f>
        <v>0</v>
      </c>
      <c r="AE57" s="131"/>
      <c r="AF57" s="62">
        <f>(K57+L57+N57+P57+R57+T57+V57+X57+Z57+AC57+AE57)/11</f>
        <v>0</v>
      </c>
      <c r="AG57" s="132"/>
      <c r="AH57" s="62">
        <f>(AC57+AE57+AG57)/3</f>
        <v>0</v>
      </c>
      <c r="AI57" s="15"/>
    </row>
    <row r="58" spans="1:35" s="28" customFormat="1" ht="15.75" customHeight="1" thickBot="1" x14ac:dyDescent="0.3">
      <c r="A58" s="495"/>
      <c r="B58" s="496"/>
      <c r="C58" s="497"/>
      <c r="D58" s="396" t="s">
        <v>52</v>
      </c>
      <c r="E58" s="488"/>
      <c r="F58" s="113" t="s">
        <v>17</v>
      </c>
      <c r="G58" s="384" t="s">
        <v>49</v>
      </c>
      <c r="H58" s="115">
        <f>I58+J58</f>
        <v>0</v>
      </c>
      <c r="I58" s="115">
        <f>K58+L58+N58+P58+R58+T58</f>
        <v>0</v>
      </c>
      <c r="J58" s="115">
        <f>V58+X58+Z58+AC58+AE58+AG58</f>
        <v>0</v>
      </c>
      <c r="K58" s="115">
        <f>SUM(K59:K62)</f>
        <v>0</v>
      </c>
      <c r="L58" s="115">
        <f>SUM(L59:L62)</f>
        <v>0</v>
      </c>
      <c r="M58" s="45">
        <f>K58+L58</f>
        <v>0</v>
      </c>
      <c r="N58" s="115">
        <f>SUM(N59:N62)</f>
        <v>0</v>
      </c>
      <c r="O58" s="45">
        <f>K58+L58+N58</f>
        <v>0</v>
      </c>
      <c r="P58" s="115">
        <f>SUM(P59:P62)</f>
        <v>0</v>
      </c>
      <c r="Q58" s="45">
        <f>K58+L58+N58+P58</f>
        <v>0</v>
      </c>
      <c r="R58" s="115">
        <f>SUM(R59:R62)</f>
        <v>0</v>
      </c>
      <c r="S58" s="45">
        <f>K58+L58+N58+P58+R58</f>
        <v>0</v>
      </c>
      <c r="T58" s="115">
        <f>SUM(T59:T62)</f>
        <v>0</v>
      </c>
      <c r="U58" s="45">
        <f>P58+R58+T58</f>
        <v>0</v>
      </c>
      <c r="V58" s="115">
        <f>SUM(V59:V62)</f>
        <v>0</v>
      </c>
      <c r="W58" s="45">
        <f>K58+L58+N58+P58+R58+T58+V58</f>
        <v>0</v>
      </c>
      <c r="X58" s="115">
        <f>SUM(X59:X62)</f>
        <v>0</v>
      </c>
      <c r="Y58" s="45">
        <f>K58+L58+N58+P58+R58+T58+V58+X58</f>
        <v>0</v>
      </c>
      <c r="Z58" s="115">
        <f>SUM(Z59:Z62)</f>
        <v>0</v>
      </c>
      <c r="AA58" s="45">
        <f>V58+X58+Z58</f>
        <v>0</v>
      </c>
      <c r="AB58" s="45">
        <f>K58+L58+N58+P58+R58+T58+V58+X58+Z58</f>
        <v>0</v>
      </c>
      <c r="AC58" s="115">
        <f>SUM(AC59:AC62)</f>
        <v>0</v>
      </c>
      <c r="AD58" s="45">
        <f>K58+L58+N58+P58+R58+T58+V58+X58+Z58+AC58</f>
        <v>0</v>
      </c>
      <c r="AE58" s="115">
        <f>SUM(AE59:AE62)</f>
        <v>0</v>
      </c>
      <c r="AF58" s="45">
        <f>K58+L58+N58+P58+R58+T58+V58+X58+Z58+AC58+AE58</f>
        <v>0</v>
      </c>
      <c r="AG58" s="116">
        <f>SUM(AG59:AG62)</f>
        <v>0</v>
      </c>
      <c r="AH58" s="45">
        <f>AC58+AE58+AG58</f>
        <v>0</v>
      </c>
      <c r="AI58" s="15"/>
    </row>
    <row r="59" spans="1:35" s="28" customFormat="1" ht="15.75" thickTop="1" x14ac:dyDescent="0.25">
      <c r="A59" s="495"/>
      <c r="B59" s="496"/>
      <c r="C59" s="497"/>
      <c r="D59" s="398"/>
      <c r="E59" s="489"/>
      <c r="F59" s="128" t="s">
        <v>18</v>
      </c>
      <c r="G59" s="385"/>
      <c r="H59" s="66">
        <f>I59+J59</f>
        <v>0</v>
      </c>
      <c r="I59" s="66">
        <f>K59+L59+N59+P59+R59+T59</f>
        <v>0</v>
      </c>
      <c r="J59" s="66">
        <f>V59+X59+Z59+AC59+AE59+AG59</f>
        <v>0</v>
      </c>
      <c r="K59" s="129"/>
      <c r="L59" s="129"/>
      <c r="M59" s="67">
        <f>K59+L59</f>
        <v>0</v>
      </c>
      <c r="N59" s="129"/>
      <c r="O59" s="67">
        <f>K59+L59+N59</f>
        <v>0</v>
      </c>
      <c r="P59" s="129"/>
      <c r="Q59" s="67">
        <f>K59+L59+N59+P59</f>
        <v>0</v>
      </c>
      <c r="R59" s="129"/>
      <c r="S59" s="67">
        <f>K59+L59+N59+P59+R59</f>
        <v>0</v>
      </c>
      <c r="T59" s="129"/>
      <c r="U59" s="67">
        <f>P59+R59+T59</f>
        <v>0</v>
      </c>
      <c r="V59" s="129"/>
      <c r="W59" s="67">
        <f>K59+L59+N59+P59+R59+T59+V59</f>
        <v>0</v>
      </c>
      <c r="X59" s="129"/>
      <c r="Y59" s="67">
        <f>K59+L59+N59+P59+R59+T59+V59+X59</f>
        <v>0</v>
      </c>
      <c r="Z59" s="129"/>
      <c r="AA59" s="67">
        <f>V59+X59+Z59</f>
        <v>0</v>
      </c>
      <c r="AB59" s="67">
        <f>K59+L59+N59+P59+R59+T59+V59+X59+Z59</f>
        <v>0</v>
      </c>
      <c r="AC59" s="129"/>
      <c r="AD59" s="67">
        <f>K59+L59+N59+P59+R59+T59+V59+X59+Z59+AC59</f>
        <v>0</v>
      </c>
      <c r="AE59" s="129"/>
      <c r="AF59" s="67">
        <f>K59+L59+N59+P59+R59+T59+V59+X59+Z59+AC59+AE59</f>
        <v>0</v>
      </c>
      <c r="AG59" s="130"/>
      <c r="AH59" s="67">
        <f>AC59+AE59+AG59</f>
        <v>0</v>
      </c>
      <c r="AI59" s="15"/>
    </row>
    <row r="60" spans="1:35" s="28" customFormat="1" ht="15" x14ac:dyDescent="0.25">
      <c r="A60" s="495"/>
      <c r="B60" s="496"/>
      <c r="C60" s="497"/>
      <c r="D60" s="398"/>
      <c r="E60" s="489"/>
      <c r="F60" s="122" t="s">
        <v>19</v>
      </c>
      <c r="G60" s="385"/>
      <c r="H60" s="55">
        <f>I60+J60</f>
        <v>0</v>
      </c>
      <c r="I60" s="66">
        <f>K60+L60+N60+P60+R60+T60</f>
        <v>0</v>
      </c>
      <c r="J60" s="66">
        <f>V60+X60+Z60+AC60+AE60+AG60</f>
        <v>0</v>
      </c>
      <c r="K60" s="129"/>
      <c r="L60" s="129"/>
      <c r="M60" s="67">
        <f>K60+L60</f>
        <v>0</v>
      </c>
      <c r="N60" s="129"/>
      <c r="O60" s="67">
        <f>K60+L60+N60</f>
        <v>0</v>
      </c>
      <c r="P60" s="129"/>
      <c r="Q60" s="67">
        <f>K60+L60+N60+P60</f>
        <v>0</v>
      </c>
      <c r="R60" s="129"/>
      <c r="S60" s="67">
        <f>K60+L60+N60+P60+R60</f>
        <v>0</v>
      </c>
      <c r="T60" s="129"/>
      <c r="U60" s="67">
        <f>P60+R60+T60</f>
        <v>0</v>
      </c>
      <c r="V60" s="129"/>
      <c r="W60" s="67">
        <f>K60+L60+N60+P60+R60+T60+V60</f>
        <v>0</v>
      </c>
      <c r="X60" s="129"/>
      <c r="Y60" s="67">
        <f>K60+L60+N60+P60+R60+T60+V60+X60</f>
        <v>0</v>
      </c>
      <c r="Z60" s="129"/>
      <c r="AA60" s="67">
        <f>V60+X60+Z60</f>
        <v>0</v>
      </c>
      <c r="AB60" s="67">
        <f>K60+L60+N60+P60+R60+T60+V60+X60+Z60</f>
        <v>0</v>
      </c>
      <c r="AC60" s="129"/>
      <c r="AD60" s="67">
        <f>K60+L60+N60+P60+R60+T60+V60+X60+Z60+AC60</f>
        <v>0</v>
      </c>
      <c r="AE60" s="129"/>
      <c r="AF60" s="67">
        <f>K60+L60+N60+P60+R60+T60+V60+X60+Z60+AC60+AE60</f>
        <v>0</v>
      </c>
      <c r="AG60" s="130"/>
      <c r="AH60" s="67">
        <f>AC60+AE60+AG60</f>
        <v>0</v>
      </c>
      <c r="AI60" s="15"/>
    </row>
    <row r="61" spans="1:35" s="28" customFormat="1" ht="15" x14ac:dyDescent="0.25">
      <c r="A61" s="495"/>
      <c r="B61" s="496"/>
      <c r="C61" s="497"/>
      <c r="D61" s="398"/>
      <c r="E61" s="489"/>
      <c r="F61" s="122" t="s">
        <v>20</v>
      </c>
      <c r="G61" s="385"/>
      <c r="H61" s="55">
        <f>I61+J61</f>
        <v>0</v>
      </c>
      <c r="I61" s="66">
        <f>K61+L61+N61+P61+R61+T61</f>
        <v>0</v>
      </c>
      <c r="J61" s="66">
        <f>V61+X61+Z61+AC61+AE61+AG61</f>
        <v>0</v>
      </c>
      <c r="K61" s="129"/>
      <c r="L61" s="129"/>
      <c r="M61" s="67">
        <f>K61+L61</f>
        <v>0</v>
      </c>
      <c r="N61" s="129"/>
      <c r="O61" s="67">
        <f>K61+L61+N61</f>
        <v>0</v>
      </c>
      <c r="P61" s="129"/>
      <c r="Q61" s="67">
        <f>K61+L61+N61+P61</f>
        <v>0</v>
      </c>
      <c r="R61" s="129"/>
      <c r="S61" s="67">
        <f>K61+L61+N61+P61+R61</f>
        <v>0</v>
      </c>
      <c r="T61" s="129"/>
      <c r="U61" s="67">
        <f>P61+R61+T61</f>
        <v>0</v>
      </c>
      <c r="V61" s="129"/>
      <c r="W61" s="67">
        <f>K61+L61+N61+P61+R61+T61+V61</f>
        <v>0</v>
      </c>
      <c r="X61" s="129"/>
      <c r="Y61" s="67">
        <f>K61+L61+N61+P61+R61+T61+V61+X61</f>
        <v>0</v>
      </c>
      <c r="Z61" s="129"/>
      <c r="AA61" s="67">
        <f>V61+X61+Z61</f>
        <v>0</v>
      </c>
      <c r="AB61" s="67">
        <f>K61+L61+N61+P61+R61+T61+V61+X61+Z61</f>
        <v>0</v>
      </c>
      <c r="AC61" s="129"/>
      <c r="AD61" s="67">
        <f>K61+L61+N61+P61+R61+T61+V61+X61+Z61+AC61</f>
        <v>0</v>
      </c>
      <c r="AE61" s="129"/>
      <c r="AF61" s="67">
        <f>K61+L61+N61+P61+R61+T61+V61+X61+Z61+AC61+AE61</f>
        <v>0</v>
      </c>
      <c r="AG61" s="130"/>
      <c r="AH61" s="67">
        <f>AC61+AE61+AG61</f>
        <v>0</v>
      </c>
      <c r="AI61" s="15"/>
    </row>
    <row r="62" spans="1:35" s="28" customFormat="1" ht="15.75" thickBot="1" x14ac:dyDescent="0.3">
      <c r="A62" s="498"/>
      <c r="B62" s="499"/>
      <c r="C62" s="500"/>
      <c r="D62" s="400"/>
      <c r="E62" s="490"/>
      <c r="F62" s="124" t="s">
        <v>21</v>
      </c>
      <c r="G62" s="386"/>
      <c r="H62" s="61">
        <f>I62+J62</f>
        <v>0</v>
      </c>
      <c r="I62" s="61">
        <f>K62+L62+N62+P62+R62+T62</f>
        <v>0</v>
      </c>
      <c r="J62" s="61">
        <f>V62+X62+Z62+AC62+AE62+AG62</f>
        <v>0</v>
      </c>
      <c r="K62" s="131"/>
      <c r="L62" s="131"/>
      <c r="M62" s="62">
        <f>K62+L62</f>
        <v>0</v>
      </c>
      <c r="N62" s="131"/>
      <c r="O62" s="62">
        <f>K62+L62+N62</f>
        <v>0</v>
      </c>
      <c r="P62" s="131"/>
      <c r="Q62" s="62">
        <f>K62+L62+N62+P62</f>
        <v>0</v>
      </c>
      <c r="R62" s="131"/>
      <c r="S62" s="62">
        <f>K62+L62+N62+P62+R62</f>
        <v>0</v>
      </c>
      <c r="T62" s="131"/>
      <c r="U62" s="62">
        <f>P62+R62+T62</f>
        <v>0</v>
      </c>
      <c r="V62" s="131"/>
      <c r="W62" s="62">
        <f>K62+L62+N62+P62+R62+T62+V62</f>
        <v>0</v>
      </c>
      <c r="X62" s="131"/>
      <c r="Y62" s="62">
        <f>K62+L62+N62+P62+R62+T62+V62+X62</f>
        <v>0</v>
      </c>
      <c r="Z62" s="131"/>
      <c r="AA62" s="62">
        <f>V62+X62+Z62</f>
        <v>0</v>
      </c>
      <c r="AB62" s="62">
        <f>K62+L62+N62+P62+R62+T62+V62+X62+Z62</f>
        <v>0</v>
      </c>
      <c r="AC62" s="131"/>
      <c r="AD62" s="62">
        <f>K62+L62+N62+P62+R62+T62+V62+X62+Z62+AC62</f>
        <v>0</v>
      </c>
      <c r="AE62" s="131"/>
      <c r="AF62" s="62">
        <f>K62+L62+N62+P62+R62+T62+V62+X62+Z62+AC62+AE62</f>
        <v>0</v>
      </c>
      <c r="AG62" s="132"/>
      <c r="AH62" s="62">
        <f>AC62+AE62+AG62</f>
        <v>0</v>
      </c>
      <c r="AI62" s="15"/>
    </row>
    <row r="63" spans="1:35" s="28" customFormat="1" ht="15.75" customHeight="1" thickBot="1" x14ac:dyDescent="0.3">
      <c r="A63" s="492" t="s">
        <v>55</v>
      </c>
      <c r="B63" s="493"/>
      <c r="C63" s="494"/>
      <c r="D63" s="396" t="s">
        <v>51</v>
      </c>
      <c r="E63" s="488"/>
      <c r="F63" s="113" t="s">
        <v>17</v>
      </c>
      <c r="G63" s="384" t="s">
        <v>47</v>
      </c>
      <c r="H63" s="115">
        <f>(I63+J63)/2</f>
        <v>0</v>
      </c>
      <c r="I63" s="115">
        <f>(K63+L63+N63+P63+R63+T63)/6</f>
        <v>0</v>
      </c>
      <c r="J63" s="115">
        <f>(V63+X63+Z63+AC63+AE63+AG63)/6</f>
        <v>0</v>
      </c>
      <c r="K63" s="115">
        <f>SUM(K64:K67)</f>
        <v>0</v>
      </c>
      <c r="L63" s="115">
        <f>SUM(L64:L67)</f>
        <v>0</v>
      </c>
      <c r="M63" s="45">
        <f>(K63+L63)/2</f>
        <v>0</v>
      </c>
      <c r="N63" s="115">
        <f>SUM(N64:N67)</f>
        <v>0</v>
      </c>
      <c r="O63" s="45">
        <f>(K63+L63+N63)/3</f>
        <v>0</v>
      </c>
      <c r="P63" s="115">
        <f>SUM(P64:P67)</f>
        <v>0</v>
      </c>
      <c r="Q63" s="45">
        <f>(K63+L63+N63+P63)/4</f>
        <v>0</v>
      </c>
      <c r="R63" s="115">
        <f>SUM(R64:R67)</f>
        <v>0</v>
      </c>
      <c r="S63" s="45">
        <f>(K63+L63+N63+P63+R63)/5</f>
        <v>0</v>
      </c>
      <c r="T63" s="115">
        <f>SUM(T64:T67)</f>
        <v>0</v>
      </c>
      <c r="U63" s="45">
        <f>(P63+R63+T63)/3</f>
        <v>0</v>
      </c>
      <c r="V63" s="115">
        <f>SUM(V64:V67)</f>
        <v>0</v>
      </c>
      <c r="W63" s="45">
        <f>(K63+L63+N63+P63+R63+T63+V63)/7</f>
        <v>0</v>
      </c>
      <c r="X63" s="115">
        <f>SUM(X64:X67)</f>
        <v>0</v>
      </c>
      <c r="Y63" s="45">
        <f>(K63+L63+N63+P63+R63+T63+V63+X63)/8</f>
        <v>0</v>
      </c>
      <c r="Z63" s="115">
        <f>SUM(Z64:Z67)</f>
        <v>0</v>
      </c>
      <c r="AA63" s="45">
        <f>(V63+X63+Z63)/3</f>
        <v>0</v>
      </c>
      <c r="AB63" s="45">
        <f>(K63+L63+N63+P63+R63+T63+V63+X63+Z63)/9</f>
        <v>0</v>
      </c>
      <c r="AC63" s="115">
        <f>SUM(AC64:AC67)</f>
        <v>0</v>
      </c>
      <c r="AD63" s="45">
        <f>(K63+L63+N63+P63+R63+T63+V63+X63+Z63+AC63)/10</f>
        <v>0</v>
      </c>
      <c r="AE63" s="115">
        <f>SUM(AE64:AE67)</f>
        <v>0</v>
      </c>
      <c r="AF63" s="45">
        <f>(K63+L63+N63+P63+R63+T63+V63+X63+Z63+AC63+AE63)/11</f>
        <v>0</v>
      </c>
      <c r="AG63" s="116">
        <f>SUM(AG64:AG67)</f>
        <v>0</v>
      </c>
      <c r="AH63" s="45">
        <f>(AC63+AE63+AG63)/3</f>
        <v>0</v>
      </c>
      <c r="AI63" s="15"/>
    </row>
    <row r="64" spans="1:35" s="28" customFormat="1" ht="15.75" thickTop="1" x14ac:dyDescent="0.25">
      <c r="A64" s="495"/>
      <c r="B64" s="496"/>
      <c r="C64" s="497"/>
      <c r="D64" s="398"/>
      <c r="E64" s="489"/>
      <c r="F64" s="128" t="s">
        <v>18</v>
      </c>
      <c r="G64" s="385"/>
      <c r="H64" s="66">
        <f>(I64+J64)/2</f>
        <v>0</v>
      </c>
      <c r="I64" s="66">
        <f>(K64+L64+N64+P64+R64+T64)/6</f>
        <v>0</v>
      </c>
      <c r="J64" s="66">
        <f>(V64+X64+Z64+AC64+AE64+AG64)/6</f>
        <v>0</v>
      </c>
      <c r="K64" s="129"/>
      <c r="L64" s="129"/>
      <c r="M64" s="67">
        <f>(K64+L64)/2</f>
        <v>0</v>
      </c>
      <c r="N64" s="129"/>
      <c r="O64" s="67">
        <f>(K64+L64+N64)/3</f>
        <v>0</v>
      </c>
      <c r="P64" s="129"/>
      <c r="Q64" s="67">
        <f>(K64+L64+N64+P64)/4</f>
        <v>0</v>
      </c>
      <c r="R64" s="129"/>
      <c r="S64" s="67">
        <f>(K64+L64+N64+P64+R64)/5</f>
        <v>0</v>
      </c>
      <c r="T64" s="129"/>
      <c r="U64" s="67">
        <f>(P64+R64+T64)/3</f>
        <v>0</v>
      </c>
      <c r="V64" s="129"/>
      <c r="W64" s="67">
        <f>(K64+L64+N64+P64+R64+T64+V64)/7</f>
        <v>0</v>
      </c>
      <c r="X64" s="129"/>
      <c r="Y64" s="67">
        <f>(K64+L64+N64+P64+R64+T64+V64+X64)/8</f>
        <v>0</v>
      </c>
      <c r="Z64" s="129"/>
      <c r="AA64" s="67">
        <f>(V64+X64+Z64)/3</f>
        <v>0</v>
      </c>
      <c r="AB64" s="67">
        <f>(K64+L64+N64+P64+R64+T64+V64+X64+Z64)/9</f>
        <v>0</v>
      </c>
      <c r="AC64" s="129"/>
      <c r="AD64" s="67">
        <f>(K64+L64+N64+P64+R64+T64+V64+X64+Z64+AC64)/10</f>
        <v>0</v>
      </c>
      <c r="AE64" s="129"/>
      <c r="AF64" s="67">
        <f>(K64+L64+N64+P64+R64+T64+V64+X64+Z64+AC64+AE64)/11</f>
        <v>0</v>
      </c>
      <c r="AG64" s="130"/>
      <c r="AH64" s="67">
        <f>(AC64+AE64+AG64)/3</f>
        <v>0</v>
      </c>
      <c r="AI64" s="15"/>
    </row>
    <row r="65" spans="1:35" s="28" customFormat="1" ht="15" x14ac:dyDescent="0.25">
      <c r="A65" s="495"/>
      <c r="B65" s="496"/>
      <c r="C65" s="497"/>
      <c r="D65" s="398"/>
      <c r="E65" s="489"/>
      <c r="F65" s="122" t="s">
        <v>19</v>
      </c>
      <c r="G65" s="385"/>
      <c r="H65" s="55">
        <f>(I65+J65)/2</f>
        <v>0</v>
      </c>
      <c r="I65" s="66">
        <f>(K65+L65+N65+P65+R65+T65)/6</f>
        <v>0</v>
      </c>
      <c r="J65" s="66">
        <f>(V65+X65+Z65+AC65+AE65+AG65)/6</f>
        <v>0</v>
      </c>
      <c r="K65" s="129"/>
      <c r="L65" s="129"/>
      <c r="M65" s="67">
        <f>(K65+L65)/2</f>
        <v>0</v>
      </c>
      <c r="N65" s="129"/>
      <c r="O65" s="67">
        <f>(K65+L65+N65)/3</f>
        <v>0</v>
      </c>
      <c r="P65" s="129"/>
      <c r="Q65" s="67">
        <f>(K65+L65+N65+P65)/4</f>
        <v>0</v>
      </c>
      <c r="R65" s="129"/>
      <c r="S65" s="67">
        <f>(K65+L65+N65+P65+R65)/5</f>
        <v>0</v>
      </c>
      <c r="T65" s="129"/>
      <c r="U65" s="67">
        <f>(P65+R65+T65)/3</f>
        <v>0</v>
      </c>
      <c r="V65" s="129"/>
      <c r="W65" s="67">
        <f>(K65+L65+N65+P65+R65+T65+V65)/7</f>
        <v>0</v>
      </c>
      <c r="X65" s="129"/>
      <c r="Y65" s="67">
        <f>(K65+L65+N65+P65+R65+T65+V65+X65)/8</f>
        <v>0</v>
      </c>
      <c r="Z65" s="129"/>
      <c r="AA65" s="67">
        <f>(V65+X65+Z65)/3</f>
        <v>0</v>
      </c>
      <c r="AB65" s="67">
        <f>(K65+L65+N65+P65+R65+T65+V65+X65+Z65)/9</f>
        <v>0</v>
      </c>
      <c r="AC65" s="129"/>
      <c r="AD65" s="67">
        <f>(K65+L65+N65+P65+R65+T65+V65+X65+Z65+AC65)/10</f>
        <v>0</v>
      </c>
      <c r="AE65" s="129"/>
      <c r="AF65" s="67">
        <f>(K65+L65+N65+P65+R65+T65+V65+X65+Z65+AC65+AE65)/11</f>
        <v>0</v>
      </c>
      <c r="AG65" s="130"/>
      <c r="AH65" s="67">
        <f>(AC65+AE65+AG65)/3</f>
        <v>0</v>
      </c>
      <c r="AI65" s="15"/>
    </row>
    <row r="66" spans="1:35" s="28" customFormat="1" ht="15" x14ac:dyDescent="0.25">
      <c r="A66" s="495"/>
      <c r="B66" s="496"/>
      <c r="C66" s="497"/>
      <c r="D66" s="398"/>
      <c r="E66" s="489"/>
      <c r="F66" s="122" t="s">
        <v>20</v>
      </c>
      <c r="G66" s="385"/>
      <c r="H66" s="55">
        <f>(I66+J66)/2</f>
        <v>0</v>
      </c>
      <c r="I66" s="66">
        <f>(K66+L66+N66+P66+R66+T66)/6</f>
        <v>0</v>
      </c>
      <c r="J66" s="66">
        <f>(V66+X66+Z66+AC66+AE66+AG66)/6</f>
        <v>0</v>
      </c>
      <c r="K66" s="129"/>
      <c r="L66" s="129"/>
      <c r="M66" s="67">
        <f>(K66+L66)/2</f>
        <v>0</v>
      </c>
      <c r="N66" s="129"/>
      <c r="O66" s="67">
        <f>(K66+L66+N66)/3</f>
        <v>0</v>
      </c>
      <c r="P66" s="129"/>
      <c r="Q66" s="67">
        <f>(K66+L66+N66+P66)/4</f>
        <v>0</v>
      </c>
      <c r="R66" s="129"/>
      <c r="S66" s="67">
        <f>(K66+L66+N66+P66+R66)/5</f>
        <v>0</v>
      </c>
      <c r="T66" s="129"/>
      <c r="U66" s="67">
        <f>(P66+R66+T66)/3</f>
        <v>0</v>
      </c>
      <c r="V66" s="129"/>
      <c r="W66" s="67">
        <f>(K66+L66+N66+P66+R66+T66+V66)/7</f>
        <v>0</v>
      </c>
      <c r="X66" s="129"/>
      <c r="Y66" s="67">
        <f>(K66+L66+N66+P66+R66+T66+V66+X66)/8</f>
        <v>0</v>
      </c>
      <c r="Z66" s="129"/>
      <c r="AA66" s="67">
        <f>(V66+X66+Z66)/3</f>
        <v>0</v>
      </c>
      <c r="AB66" s="67">
        <f>(K66+L66+N66+P66+R66+T66+V66+X66+Z66)/9</f>
        <v>0</v>
      </c>
      <c r="AC66" s="129"/>
      <c r="AD66" s="67">
        <f>(K66+L66+N66+P66+R66+T66+V66+X66+Z66+AC66)/10</f>
        <v>0</v>
      </c>
      <c r="AE66" s="129"/>
      <c r="AF66" s="67">
        <f>(K66+L66+N66+P66+R66+T66+V66+X66+Z66+AC66+AE66)/11</f>
        <v>0</v>
      </c>
      <c r="AG66" s="130"/>
      <c r="AH66" s="67">
        <f>(AC66+AE66+AG66)/3</f>
        <v>0</v>
      </c>
      <c r="AI66" s="15"/>
    </row>
    <row r="67" spans="1:35" s="28" customFormat="1" ht="15.75" thickBot="1" x14ac:dyDescent="0.3">
      <c r="A67" s="495"/>
      <c r="B67" s="496"/>
      <c r="C67" s="497"/>
      <c r="D67" s="400"/>
      <c r="E67" s="490"/>
      <c r="F67" s="124" t="s">
        <v>21</v>
      </c>
      <c r="G67" s="386"/>
      <c r="H67" s="61">
        <f>(I67+J67)/2</f>
        <v>0</v>
      </c>
      <c r="I67" s="61">
        <f>(K67+L67+N67+P67+R67+T67)/6</f>
        <v>0</v>
      </c>
      <c r="J67" s="61">
        <f>(V67+X67+Z67+AC67+AE67+AG67)/6</f>
        <v>0</v>
      </c>
      <c r="K67" s="131"/>
      <c r="L67" s="131"/>
      <c r="M67" s="62">
        <f>(K67+L67)/2</f>
        <v>0</v>
      </c>
      <c r="N67" s="131"/>
      <c r="O67" s="62">
        <f>(K67+L67+N67)/3</f>
        <v>0</v>
      </c>
      <c r="P67" s="131"/>
      <c r="Q67" s="62">
        <f>(K67+L67+N67+P67)/4</f>
        <v>0</v>
      </c>
      <c r="R67" s="131"/>
      <c r="S67" s="62">
        <f>(K67+L67+N67+P67+R67)/5</f>
        <v>0</v>
      </c>
      <c r="T67" s="131"/>
      <c r="U67" s="62">
        <f>(P67+R67+T67)/3</f>
        <v>0</v>
      </c>
      <c r="V67" s="131"/>
      <c r="W67" s="62">
        <f>(K67+L67+N67+P67+R67+T67+V67)/7</f>
        <v>0</v>
      </c>
      <c r="X67" s="131"/>
      <c r="Y67" s="62">
        <f>(K67+L67+N67+P67+R67+T67+V67+X67)/8</f>
        <v>0</v>
      </c>
      <c r="Z67" s="131"/>
      <c r="AA67" s="62">
        <f>(V67+X67+Z67)/3</f>
        <v>0</v>
      </c>
      <c r="AB67" s="62">
        <f>(K67+L67+N67+P67+R67+T67+V67+X67+Z67)/9</f>
        <v>0</v>
      </c>
      <c r="AC67" s="131"/>
      <c r="AD67" s="62">
        <f>(K67+L67+N67+P67+R67+T67+V67+X67+Z67+AC67)/10</f>
        <v>0</v>
      </c>
      <c r="AE67" s="131"/>
      <c r="AF67" s="62">
        <f>(K67+L67+N67+P67+R67+T67+V67+X67+Z67+AC67+AE67)/11</f>
        <v>0</v>
      </c>
      <c r="AG67" s="132"/>
      <c r="AH67" s="62">
        <f>(AC67+AE67+AG67)/3</f>
        <v>0</v>
      </c>
      <c r="AI67" s="15"/>
    </row>
    <row r="68" spans="1:35" s="28" customFormat="1" ht="15.75" customHeight="1" thickBot="1" x14ac:dyDescent="0.3">
      <c r="A68" s="495"/>
      <c r="B68" s="496"/>
      <c r="C68" s="497"/>
      <c r="D68" s="396" t="s">
        <v>52</v>
      </c>
      <c r="E68" s="488"/>
      <c r="F68" s="113" t="s">
        <v>17</v>
      </c>
      <c r="G68" s="384" t="s">
        <v>49</v>
      </c>
      <c r="H68" s="115">
        <f>I68+J68</f>
        <v>0</v>
      </c>
      <c r="I68" s="115">
        <f>K68+L68+N68+P68+R68+T68</f>
        <v>0</v>
      </c>
      <c r="J68" s="115">
        <f>V68+X68+Z68+AC68+AE68+AG68</f>
        <v>0</v>
      </c>
      <c r="K68" s="115">
        <f>SUM(K69:K72)</f>
        <v>0</v>
      </c>
      <c r="L68" s="115">
        <f>SUM(L69:L72)</f>
        <v>0</v>
      </c>
      <c r="M68" s="45">
        <f>K68+L68</f>
        <v>0</v>
      </c>
      <c r="N68" s="115">
        <f>SUM(N69:N72)</f>
        <v>0</v>
      </c>
      <c r="O68" s="45">
        <f>K68+L68+N68</f>
        <v>0</v>
      </c>
      <c r="P68" s="115">
        <f>SUM(P69:P72)</f>
        <v>0</v>
      </c>
      <c r="Q68" s="45">
        <f>K68+L68+N68+P68</f>
        <v>0</v>
      </c>
      <c r="R68" s="115">
        <f>SUM(R69:R72)</f>
        <v>0</v>
      </c>
      <c r="S68" s="45">
        <f>K68+L68+N68+P68+R68</f>
        <v>0</v>
      </c>
      <c r="T68" s="115">
        <f>SUM(T69:T72)</f>
        <v>0</v>
      </c>
      <c r="U68" s="45">
        <f>P68+R68+T68</f>
        <v>0</v>
      </c>
      <c r="V68" s="115">
        <f>SUM(V69:V72)</f>
        <v>0</v>
      </c>
      <c r="W68" s="45">
        <f>K68+L68+N68+P68+R68+T68+V68</f>
        <v>0</v>
      </c>
      <c r="X68" s="115">
        <f>SUM(X69:X72)</f>
        <v>0</v>
      </c>
      <c r="Y68" s="45">
        <f>K68+L68+N68+P68+R68+T68+V68+X68</f>
        <v>0</v>
      </c>
      <c r="Z68" s="115">
        <f>SUM(Z69:Z72)</f>
        <v>0</v>
      </c>
      <c r="AA68" s="45">
        <f>V68+X68+Z68</f>
        <v>0</v>
      </c>
      <c r="AB68" s="45">
        <f>K68+L68+N68+P68+R68+T68+V68+X68+Z68</f>
        <v>0</v>
      </c>
      <c r="AC68" s="115">
        <f>SUM(AC69:AC72)</f>
        <v>0</v>
      </c>
      <c r="AD68" s="45">
        <f>K68+L68+N68+P68+R68+T68+V68+X68+Z68+AC68</f>
        <v>0</v>
      </c>
      <c r="AE68" s="115">
        <f>SUM(AE69:AE72)</f>
        <v>0</v>
      </c>
      <c r="AF68" s="45">
        <f>K68+L68+N68+P68+R68+T68+V68+X68+Z68+AC68+AE68</f>
        <v>0</v>
      </c>
      <c r="AG68" s="116">
        <f>SUM(AG69:AG72)</f>
        <v>0</v>
      </c>
      <c r="AH68" s="45">
        <f>AC68+AE68+AG68</f>
        <v>0</v>
      </c>
      <c r="AI68" s="15"/>
    </row>
    <row r="69" spans="1:35" s="28" customFormat="1" ht="15.75" thickTop="1" x14ac:dyDescent="0.25">
      <c r="A69" s="495"/>
      <c r="B69" s="496"/>
      <c r="C69" s="497"/>
      <c r="D69" s="398"/>
      <c r="E69" s="489"/>
      <c r="F69" s="128" t="s">
        <v>18</v>
      </c>
      <c r="G69" s="385"/>
      <c r="H69" s="66">
        <f>I69+J69</f>
        <v>0</v>
      </c>
      <c r="I69" s="66">
        <f>K69+L69+N69+P69+R69+T69</f>
        <v>0</v>
      </c>
      <c r="J69" s="66">
        <f>V69+X69+Z69+AC69+AE69+AG69</f>
        <v>0</v>
      </c>
      <c r="K69" s="129"/>
      <c r="L69" s="129"/>
      <c r="M69" s="67">
        <f>K69+L69</f>
        <v>0</v>
      </c>
      <c r="N69" s="129"/>
      <c r="O69" s="67">
        <f>K69+L69+N69</f>
        <v>0</v>
      </c>
      <c r="P69" s="129"/>
      <c r="Q69" s="67">
        <f>K69+L69+N69+P69</f>
        <v>0</v>
      </c>
      <c r="R69" s="129"/>
      <c r="S69" s="67">
        <f>K69+L69+N69+P69+R69</f>
        <v>0</v>
      </c>
      <c r="T69" s="129"/>
      <c r="U69" s="67">
        <f>P69+R69+T69</f>
        <v>0</v>
      </c>
      <c r="V69" s="129"/>
      <c r="W69" s="67">
        <f>K69+L69+N69+P69+R69+T69+V69</f>
        <v>0</v>
      </c>
      <c r="X69" s="129"/>
      <c r="Y69" s="67">
        <f>K69+L69+N69+P69+R69+T69+V69+X69</f>
        <v>0</v>
      </c>
      <c r="Z69" s="129"/>
      <c r="AA69" s="67">
        <f>V69+X69+Z69</f>
        <v>0</v>
      </c>
      <c r="AB69" s="67">
        <f>K69+L69+N69+P69+R69+T69+V69+X69+Z69</f>
        <v>0</v>
      </c>
      <c r="AC69" s="129"/>
      <c r="AD69" s="67">
        <f>K69+L69+N69+P69+R69+T69+V69+X69+Z69+AC69</f>
        <v>0</v>
      </c>
      <c r="AE69" s="129"/>
      <c r="AF69" s="67">
        <f>K69+L69+N69+P69+R69+T69+V69+X69+Z69+AC69+AE69</f>
        <v>0</v>
      </c>
      <c r="AG69" s="130"/>
      <c r="AH69" s="67">
        <f>AC69+AE69+AG69</f>
        <v>0</v>
      </c>
      <c r="AI69" s="15"/>
    </row>
    <row r="70" spans="1:35" s="28" customFormat="1" ht="15" x14ac:dyDescent="0.25">
      <c r="A70" s="495"/>
      <c r="B70" s="496"/>
      <c r="C70" s="497"/>
      <c r="D70" s="398"/>
      <c r="E70" s="489"/>
      <c r="F70" s="122" t="s">
        <v>19</v>
      </c>
      <c r="G70" s="385"/>
      <c r="H70" s="55">
        <f>I70+J70</f>
        <v>0</v>
      </c>
      <c r="I70" s="66">
        <f>K70+L70+N70+P70+R70+T70</f>
        <v>0</v>
      </c>
      <c r="J70" s="66">
        <f>V70+X70+Z70+AC70+AE70+AG70</f>
        <v>0</v>
      </c>
      <c r="K70" s="129"/>
      <c r="L70" s="129"/>
      <c r="M70" s="67">
        <f>K70+L70</f>
        <v>0</v>
      </c>
      <c r="N70" s="129"/>
      <c r="O70" s="67">
        <f>K70+L70+N70</f>
        <v>0</v>
      </c>
      <c r="P70" s="129"/>
      <c r="Q70" s="67">
        <f>K70+L70+N70+P70</f>
        <v>0</v>
      </c>
      <c r="R70" s="129"/>
      <c r="S70" s="67">
        <f>K70+L70+N70+P70+R70</f>
        <v>0</v>
      </c>
      <c r="T70" s="129"/>
      <c r="U70" s="67">
        <f>P70+R70+T70</f>
        <v>0</v>
      </c>
      <c r="V70" s="129"/>
      <c r="W70" s="67">
        <f>K70+L70+N70+P70+R70+T70+V70</f>
        <v>0</v>
      </c>
      <c r="X70" s="129"/>
      <c r="Y70" s="67">
        <f>K70+L70+N70+P70+R70+T70+V70+X70</f>
        <v>0</v>
      </c>
      <c r="Z70" s="129"/>
      <c r="AA70" s="67">
        <f>V70+X70+Z70</f>
        <v>0</v>
      </c>
      <c r="AB70" s="67">
        <f>K70+L70+N70+P70+R70+T70+V70+X70+Z70</f>
        <v>0</v>
      </c>
      <c r="AC70" s="129"/>
      <c r="AD70" s="67">
        <f>K70+L70+N70+P70+R70+T70+V70+X70+Z70+AC70</f>
        <v>0</v>
      </c>
      <c r="AE70" s="129"/>
      <c r="AF70" s="67">
        <f>K70+L70+N70+P70+R70+T70+V70+X70+Z70+AC70+AE70</f>
        <v>0</v>
      </c>
      <c r="AG70" s="130"/>
      <c r="AH70" s="67">
        <f>AC70+AE70+AG70</f>
        <v>0</v>
      </c>
      <c r="AI70" s="15"/>
    </row>
    <row r="71" spans="1:35" s="28" customFormat="1" ht="15" x14ac:dyDescent="0.25">
      <c r="A71" s="495"/>
      <c r="B71" s="496"/>
      <c r="C71" s="497"/>
      <c r="D71" s="398"/>
      <c r="E71" s="489"/>
      <c r="F71" s="122" t="s">
        <v>20</v>
      </c>
      <c r="G71" s="385"/>
      <c r="H71" s="55">
        <f>I71+J71</f>
        <v>0</v>
      </c>
      <c r="I71" s="66">
        <f>K71+L71+N71+P71+R71+T71</f>
        <v>0</v>
      </c>
      <c r="J71" s="66">
        <f>V71+X71+Z71+AC71+AE71+AG71</f>
        <v>0</v>
      </c>
      <c r="K71" s="129"/>
      <c r="L71" s="129"/>
      <c r="M71" s="67">
        <f>K71+L71</f>
        <v>0</v>
      </c>
      <c r="N71" s="129"/>
      <c r="O71" s="67">
        <f>K71+L71+N71</f>
        <v>0</v>
      </c>
      <c r="P71" s="129"/>
      <c r="Q71" s="67">
        <f>K71+L71+N71+P71</f>
        <v>0</v>
      </c>
      <c r="R71" s="129"/>
      <c r="S71" s="67">
        <f>K71+L71+N71+P71+R71</f>
        <v>0</v>
      </c>
      <c r="T71" s="129"/>
      <c r="U71" s="67">
        <f>P71+R71+T71</f>
        <v>0</v>
      </c>
      <c r="V71" s="129"/>
      <c r="W71" s="67">
        <f>K71+L71+N71+P71+R71+T71+V71</f>
        <v>0</v>
      </c>
      <c r="X71" s="129"/>
      <c r="Y71" s="67">
        <f>K71+L71+N71+P71+R71+T71+V71+X71</f>
        <v>0</v>
      </c>
      <c r="Z71" s="129"/>
      <c r="AA71" s="67">
        <f>V71+X71+Z71</f>
        <v>0</v>
      </c>
      <c r="AB71" s="67">
        <f>K71+L71+N71+P71+R71+T71+V71+X71+Z71</f>
        <v>0</v>
      </c>
      <c r="AC71" s="129"/>
      <c r="AD71" s="67">
        <f>K71+L71+N71+P71+R71+T71+V71+X71+Z71+AC71</f>
        <v>0</v>
      </c>
      <c r="AE71" s="129"/>
      <c r="AF71" s="67">
        <f>K71+L71+N71+P71+R71+T71+V71+X71+Z71+AC71+AE71</f>
        <v>0</v>
      </c>
      <c r="AG71" s="130"/>
      <c r="AH71" s="67">
        <f>AC71+AE71+AG71</f>
        <v>0</v>
      </c>
      <c r="AI71" s="15"/>
    </row>
    <row r="72" spans="1:35" s="28" customFormat="1" ht="15.75" thickBot="1" x14ac:dyDescent="0.3">
      <c r="A72" s="498"/>
      <c r="B72" s="499"/>
      <c r="C72" s="500"/>
      <c r="D72" s="400"/>
      <c r="E72" s="490"/>
      <c r="F72" s="124" t="s">
        <v>21</v>
      </c>
      <c r="G72" s="386"/>
      <c r="H72" s="61">
        <f>I72+J72</f>
        <v>0</v>
      </c>
      <c r="I72" s="61">
        <f>K72+L72+N72+P72+R72+T72</f>
        <v>0</v>
      </c>
      <c r="J72" s="61">
        <f>V72+X72+Z72+AC72+AE72+AG72</f>
        <v>0</v>
      </c>
      <c r="K72" s="131"/>
      <c r="L72" s="131"/>
      <c r="M72" s="62">
        <f>K72+L72</f>
        <v>0</v>
      </c>
      <c r="N72" s="131"/>
      <c r="O72" s="62">
        <f>K72+L72+N72</f>
        <v>0</v>
      </c>
      <c r="P72" s="131"/>
      <c r="Q72" s="62">
        <f>K72+L72+N72+P72</f>
        <v>0</v>
      </c>
      <c r="R72" s="131"/>
      <c r="S72" s="62">
        <f>K72+L72+N72+P72+R72</f>
        <v>0</v>
      </c>
      <c r="T72" s="131"/>
      <c r="U72" s="62">
        <f>P72+R72+T72</f>
        <v>0</v>
      </c>
      <c r="V72" s="131"/>
      <c r="W72" s="62">
        <f>K72+L72+N72+P72+R72+T72+V72</f>
        <v>0</v>
      </c>
      <c r="X72" s="131"/>
      <c r="Y72" s="62">
        <f>K72+L72+N72+P72+R72+T72+V72+X72</f>
        <v>0</v>
      </c>
      <c r="Z72" s="131"/>
      <c r="AA72" s="62">
        <f>V72+X72+Z72</f>
        <v>0</v>
      </c>
      <c r="AB72" s="62">
        <f>K72+L72+N72+P72+R72+T72+V72+X72+Z72</f>
        <v>0</v>
      </c>
      <c r="AC72" s="131"/>
      <c r="AD72" s="62">
        <f>K72+L72+N72+P72+R72+T72+V72+X72+Z72+AC72</f>
        <v>0</v>
      </c>
      <c r="AE72" s="131"/>
      <c r="AF72" s="62">
        <f>K72+L72+N72+P72+R72+T72+V72+X72+Z72+AC72+AE72</f>
        <v>0</v>
      </c>
      <c r="AG72" s="132"/>
      <c r="AH72" s="62">
        <f>AC72+AE72+AG72</f>
        <v>0</v>
      </c>
      <c r="AI72" s="15"/>
    </row>
    <row r="73" spans="1:35" s="28" customFormat="1" ht="15.75" customHeight="1" thickBot="1" x14ac:dyDescent="0.3">
      <c r="A73" s="492" t="s">
        <v>56</v>
      </c>
      <c r="B73" s="493"/>
      <c r="C73" s="494"/>
      <c r="D73" s="396" t="s">
        <v>51</v>
      </c>
      <c r="E73" s="488"/>
      <c r="F73" s="113" t="s">
        <v>17</v>
      </c>
      <c r="G73" s="384" t="s">
        <v>47</v>
      </c>
      <c r="H73" s="115">
        <f>(I73+J73)/2</f>
        <v>0</v>
      </c>
      <c r="I73" s="115">
        <f>(K73+L73+N73+P73+R73+T73)/6</f>
        <v>0</v>
      </c>
      <c r="J73" s="115">
        <f>(V73+X73+Z73+AC73+AE73+AG73)/6</f>
        <v>0</v>
      </c>
      <c r="K73" s="115">
        <f>SUM(K74:K77)</f>
        <v>0</v>
      </c>
      <c r="L73" s="115">
        <f>SUM(L74:L77)</f>
        <v>0</v>
      </c>
      <c r="M73" s="45">
        <f>(K73+L73)/2</f>
        <v>0</v>
      </c>
      <c r="N73" s="115">
        <f>SUM(N74:N77)</f>
        <v>0</v>
      </c>
      <c r="O73" s="45">
        <f>(K73+L73+N73)/3</f>
        <v>0</v>
      </c>
      <c r="P73" s="115">
        <f>SUM(P74:P77)</f>
        <v>0</v>
      </c>
      <c r="Q73" s="45">
        <f>(K73+L73+N73+P73)/4</f>
        <v>0</v>
      </c>
      <c r="R73" s="115">
        <f>SUM(R74:R77)</f>
        <v>0</v>
      </c>
      <c r="S73" s="45">
        <f>(K73+L73+N73+P73+R73)/5</f>
        <v>0</v>
      </c>
      <c r="T73" s="115">
        <f>SUM(T74:T77)</f>
        <v>0</v>
      </c>
      <c r="U73" s="45">
        <f>(P73+R73+T73)/3</f>
        <v>0</v>
      </c>
      <c r="V73" s="115">
        <f>SUM(V74:V77)</f>
        <v>0</v>
      </c>
      <c r="W73" s="45">
        <f>(K73+L73+N73+P73+R73+T73+V73)/7</f>
        <v>0</v>
      </c>
      <c r="X73" s="115">
        <f>SUM(X74:X77)</f>
        <v>0</v>
      </c>
      <c r="Y73" s="45">
        <f>(K73+L73+N73+P73+R73+T73+V73+X73)/8</f>
        <v>0</v>
      </c>
      <c r="Z73" s="115">
        <f>SUM(Z74:Z77)</f>
        <v>0</v>
      </c>
      <c r="AA73" s="45">
        <f>(V73+X73+Z73)/3</f>
        <v>0</v>
      </c>
      <c r="AB73" s="45">
        <f>(K73+L73+N73+P73+R73+T73+V73+X73+Z73)/9</f>
        <v>0</v>
      </c>
      <c r="AC73" s="115">
        <f>SUM(AC74:AC77)</f>
        <v>0</v>
      </c>
      <c r="AD73" s="45">
        <f>(K73+L73+N73+P73+R73+T73+V73+X73+Z73+AC73)/10</f>
        <v>0</v>
      </c>
      <c r="AE73" s="115">
        <f>SUM(AE74:AE77)</f>
        <v>0</v>
      </c>
      <c r="AF73" s="45">
        <f>(K73+L73+N73+P73+R73+T73+V73+X73+Z73+AC73+AE73)/11</f>
        <v>0</v>
      </c>
      <c r="AG73" s="116">
        <f>SUM(AG74:AG77)</f>
        <v>0</v>
      </c>
      <c r="AH73" s="45">
        <f>(AC73+AE73+AG73)/3</f>
        <v>0</v>
      </c>
      <c r="AI73" s="15"/>
    </row>
    <row r="74" spans="1:35" s="28" customFormat="1" ht="15.75" thickTop="1" x14ac:dyDescent="0.25">
      <c r="A74" s="495"/>
      <c r="B74" s="496"/>
      <c r="C74" s="497"/>
      <c r="D74" s="398"/>
      <c r="E74" s="489"/>
      <c r="F74" s="128" t="s">
        <v>18</v>
      </c>
      <c r="G74" s="385"/>
      <c r="H74" s="66">
        <f>(I74+J74)/2</f>
        <v>0</v>
      </c>
      <c r="I74" s="66">
        <f>(K74+L74+N74+P74+R74+T74)/6</f>
        <v>0</v>
      </c>
      <c r="J74" s="66">
        <f>(V74+X74+Z74+AC74+AE74+AG74)/6</f>
        <v>0</v>
      </c>
      <c r="K74" s="129"/>
      <c r="L74" s="129"/>
      <c r="M74" s="67">
        <f>(K74+L74)/2</f>
        <v>0</v>
      </c>
      <c r="N74" s="129"/>
      <c r="O74" s="67">
        <f>(K74+L74+N74)/3</f>
        <v>0</v>
      </c>
      <c r="P74" s="129"/>
      <c r="Q74" s="67">
        <f>(K74+L74+N74+P74)/4</f>
        <v>0</v>
      </c>
      <c r="R74" s="129"/>
      <c r="S74" s="67">
        <f>(K74+L74+N74+P74+R74)/5</f>
        <v>0</v>
      </c>
      <c r="T74" s="129"/>
      <c r="U74" s="67">
        <f>(P74+R74+T74)/3</f>
        <v>0</v>
      </c>
      <c r="V74" s="129"/>
      <c r="W74" s="67">
        <f>(K74+L74+N74+P74+R74+T74+V74)/7</f>
        <v>0</v>
      </c>
      <c r="X74" s="129"/>
      <c r="Y74" s="67">
        <f>(K74+L74+N74+P74+R74+T74+V74+X74)/8</f>
        <v>0</v>
      </c>
      <c r="Z74" s="129"/>
      <c r="AA74" s="67">
        <f>(V74+X74+Z74)/3</f>
        <v>0</v>
      </c>
      <c r="AB74" s="67">
        <f>(K74+L74+N74+P74+R74+T74+V74+X74+Z74)/9</f>
        <v>0</v>
      </c>
      <c r="AC74" s="129"/>
      <c r="AD74" s="67">
        <f>(K74+L74+N74+P74+R74+T74+V74+X74+Z74+AC74)/10</f>
        <v>0</v>
      </c>
      <c r="AE74" s="129"/>
      <c r="AF74" s="67">
        <f>(K74+L74+N74+P74+R74+T74+V74+X74+Z74+AC74+AE74)/11</f>
        <v>0</v>
      </c>
      <c r="AG74" s="130"/>
      <c r="AH74" s="67">
        <f>(AC74+AE74+AG74)/3</f>
        <v>0</v>
      </c>
      <c r="AI74" s="15"/>
    </row>
    <row r="75" spans="1:35" s="28" customFormat="1" ht="15" x14ac:dyDescent="0.25">
      <c r="A75" s="495"/>
      <c r="B75" s="496"/>
      <c r="C75" s="497"/>
      <c r="D75" s="398"/>
      <c r="E75" s="489"/>
      <c r="F75" s="122" t="s">
        <v>19</v>
      </c>
      <c r="G75" s="385"/>
      <c r="H75" s="55">
        <f>(I75+J75)/2</f>
        <v>0</v>
      </c>
      <c r="I75" s="66">
        <f>(K75+L75+N75+P75+R75+T75)/6</f>
        <v>0</v>
      </c>
      <c r="J75" s="66">
        <f>(V75+X75+Z75+AC75+AE75+AG75)/6</f>
        <v>0</v>
      </c>
      <c r="K75" s="129"/>
      <c r="L75" s="129"/>
      <c r="M75" s="67">
        <f>(K75+L75)/2</f>
        <v>0</v>
      </c>
      <c r="N75" s="129"/>
      <c r="O75" s="67">
        <f>(K75+L75+N75)/3</f>
        <v>0</v>
      </c>
      <c r="P75" s="129"/>
      <c r="Q75" s="67">
        <f>(K75+L75+N75+P75)/4</f>
        <v>0</v>
      </c>
      <c r="R75" s="129"/>
      <c r="S75" s="67">
        <f>(K75+L75+N75+P75+R75)/5</f>
        <v>0</v>
      </c>
      <c r="T75" s="129"/>
      <c r="U75" s="67">
        <f>(P75+R75+T75)/3</f>
        <v>0</v>
      </c>
      <c r="V75" s="129"/>
      <c r="W75" s="67">
        <f>(K75+L75+N75+P75+R75+T75+V75)/7</f>
        <v>0</v>
      </c>
      <c r="X75" s="129"/>
      <c r="Y75" s="67">
        <f>(K75+L75+N75+P75+R75+T75+V75+X75)/8</f>
        <v>0</v>
      </c>
      <c r="Z75" s="129"/>
      <c r="AA75" s="67">
        <f>(V75+X75+Z75)/3</f>
        <v>0</v>
      </c>
      <c r="AB75" s="67">
        <f>(K75+L75+N75+P75+R75+T75+V75+X75+Z75)/9</f>
        <v>0</v>
      </c>
      <c r="AC75" s="129"/>
      <c r="AD75" s="67">
        <f>(K75+L75+N75+P75+R75+T75+V75+X75+Z75+AC75)/10</f>
        <v>0</v>
      </c>
      <c r="AE75" s="129"/>
      <c r="AF75" s="67">
        <f>(K75+L75+N75+P75+R75+T75+V75+X75+Z75+AC75+AE75)/11</f>
        <v>0</v>
      </c>
      <c r="AG75" s="130"/>
      <c r="AH75" s="67">
        <f>(AC75+AE75+AG75)/3</f>
        <v>0</v>
      </c>
      <c r="AI75" s="15"/>
    </row>
    <row r="76" spans="1:35" s="28" customFormat="1" ht="15" x14ac:dyDescent="0.25">
      <c r="A76" s="495"/>
      <c r="B76" s="496"/>
      <c r="C76" s="497"/>
      <c r="D76" s="398"/>
      <c r="E76" s="489"/>
      <c r="F76" s="122" t="s">
        <v>20</v>
      </c>
      <c r="G76" s="385"/>
      <c r="H76" s="55">
        <f>(I76+J76)/2</f>
        <v>0</v>
      </c>
      <c r="I76" s="66">
        <f>(K76+L76+N76+P76+R76+T76)/6</f>
        <v>0</v>
      </c>
      <c r="J76" s="66">
        <f>(V76+X76+Z76+AC76+AE76+AG76)/6</f>
        <v>0</v>
      </c>
      <c r="K76" s="129"/>
      <c r="L76" s="129"/>
      <c r="M76" s="67">
        <f>(K76+L76)/2</f>
        <v>0</v>
      </c>
      <c r="N76" s="129"/>
      <c r="O76" s="67">
        <f>(K76+L76+N76)/3</f>
        <v>0</v>
      </c>
      <c r="P76" s="129"/>
      <c r="Q76" s="67">
        <f>(K76+L76+N76+P76)/4</f>
        <v>0</v>
      </c>
      <c r="R76" s="129"/>
      <c r="S76" s="67">
        <f>(K76+L76+N76+P76+R76)/5</f>
        <v>0</v>
      </c>
      <c r="T76" s="129"/>
      <c r="U76" s="67">
        <f>(P76+R76+T76)/3</f>
        <v>0</v>
      </c>
      <c r="V76" s="129"/>
      <c r="W76" s="67">
        <f>(K76+L76+N76+P76+R76+T76+V76)/7</f>
        <v>0</v>
      </c>
      <c r="X76" s="129"/>
      <c r="Y76" s="67">
        <f>(K76+L76+N76+P76+R76+T76+V76+X76)/8</f>
        <v>0</v>
      </c>
      <c r="Z76" s="129"/>
      <c r="AA76" s="67">
        <f>(V76+X76+Z76)/3</f>
        <v>0</v>
      </c>
      <c r="AB76" s="67">
        <f>(K76+L76+N76+P76+R76+T76+V76+X76+Z76)/9</f>
        <v>0</v>
      </c>
      <c r="AC76" s="129"/>
      <c r="AD76" s="67">
        <f>(K76+L76+N76+P76+R76+T76+V76+X76+Z76+AC76)/10</f>
        <v>0</v>
      </c>
      <c r="AE76" s="129"/>
      <c r="AF76" s="67">
        <f>(K76+L76+N76+P76+R76+T76+V76+X76+Z76+AC76+AE76)/11</f>
        <v>0</v>
      </c>
      <c r="AG76" s="129"/>
      <c r="AH76" s="67">
        <f>(AC76+AE76+AG76)/3</f>
        <v>0</v>
      </c>
      <c r="AI76" s="15"/>
    </row>
    <row r="77" spans="1:35" s="28" customFormat="1" ht="15.75" thickBot="1" x14ac:dyDescent="0.3">
      <c r="A77" s="495"/>
      <c r="B77" s="496"/>
      <c r="C77" s="497"/>
      <c r="D77" s="400"/>
      <c r="E77" s="490"/>
      <c r="F77" s="124" t="s">
        <v>21</v>
      </c>
      <c r="G77" s="386"/>
      <c r="H77" s="61">
        <f>(I77+J77)/2</f>
        <v>0</v>
      </c>
      <c r="I77" s="61">
        <f>(K77+L77+N77+P77+R77+T77)/6</f>
        <v>0</v>
      </c>
      <c r="J77" s="61">
        <f>(V77+X77+Z77+AC77+AE77+AG77)/6</f>
        <v>0</v>
      </c>
      <c r="K77" s="131"/>
      <c r="L77" s="131"/>
      <c r="M77" s="62">
        <f>(K77+L77)/2</f>
        <v>0</v>
      </c>
      <c r="N77" s="131"/>
      <c r="O77" s="62">
        <f>(K77+L77+N77)/3</f>
        <v>0</v>
      </c>
      <c r="P77" s="131"/>
      <c r="Q77" s="62">
        <f>(K77+L77+N77+P77)/4</f>
        <v>0</v>
      </c>
      <c r="R77" s="131"/>
      <c r="S77" s="62">
        <f>(K77+L77+N77+P77+R77)/5</f>
        <v>0</v>
      </c>
      <c r="T77" s="131"/>
      <c r="U77" s="62">
        <f>(P77+R77+T77)/3</f>
        <v>0</v>
      </c>
      <c r="V77" s="131"/>
      <c r="W77" s="62">
        <f>(K77+L77+N77+P77+R77+T77+V77)/7</f>
        <v>0</v>
      </c>
      <c r="X77" s="131"/>
      <c r="Y77" s="62">
        <f>(K77+L77+N77+P77+R77+T77+V77+X77)/8</f>
        <v>0</v>
      </c>
      <c r="Z77" s="131"/>
      <c r="AA77" s="62">
        <f>(V77+X77+Z77)/3</f>
        <v>0</v>
      </c>
      <c r="AB77" s="62">
        <f>(K77+L77+N77+P77+R77+T77+V77+X77+Z77)/9</f>
        <v>0</v>
      </c>
      <c r="AC77" s="131"/>
      <c r="AD77" s="62">
        <f>(K77+L77+N77+P77+R77+T77+V77+X77+Z77+AC77)/10</f>
        <v>0</v>
      </c>
      <c r="AE77" s="131"/>
      <c r="AF77" s="62">
        <f>(K77+L77+N77+P77+R77+T77+V77+X77+Z77+AC77+AE77)/11</f>
        <v>0</v>
      </c>
      <c r="AG77" s="131"/>
      <c r="AH77" s="62">
        <f>(AC77+AE77+AG77)/3</f>
        <v>0</v>
      </c>
      <c r="AI77" s="15"/>
    </row>
    <row r="78" spans="1:35" s="28" customFormat="1" ht="15.75" customHeight="1" thickBot="1" x14ac:dyDescent="0.3">
      <c r="A78" s="495"/>
      <c r="B78" s="496"/>
      <c r="C78" s="497"/>
      <c r="D78" s="396" t="s">
        <v>52</v>
      </c>
      <c r="E78" s="488"/>
      <c r="F78" s="113" t="s">
        <v>17</v>
      </c>
      <c r="G78" s="384" t="s">
        <v>49</v>
      </c>
      <c r="H78" s="115">
        <f>I78+J78</f>
        <v>0</v>
      </c>
      <c r="I78" s="115">
        <f>K78+L78+N78+P78+R78+T78</f>
        <v>0</v>
      </c>
      <c r="J78" s="115">
        <f>V78+X78+Z78+AC78+AE78+AG78</f>
        <v>0</v>
      </c>
      <c r="K78" s="115">
        <f>SUM(K79:K82)</f>
        <v>0</v>
      </c>
      <c r="L78" s="115">
        <f>SUM(L79:L82)</f>
        <v>0</v>
      </c>
      <c r="M78" s="45">
        <f>K78+L78</f>
        <v>0</v>
      </c>
      <c r="N78" s="115">
        <f>SUM(N79:N82)</f>
        <v>0</v>
      </c>
      <c r="O78" s="45">
        <f>K78+L78+N78</f>
        <v>0</v>
      </c>
      <c r="P78" s="115">
        <f>SUM(P79:P82)</f>
        <v>0</v>
      </c>
      <c r="Q78" s="45">
        <f>K78+L78+N78+P78</f>
        <v>0</v>
      </c>
      <c r="R78" s="115">
        <f>SUM(R79:R82)</f>
        <v>0</v>
      </c>
      <c r="S78" s="45">
        <f>K78+L78+N78+P78+R78</f>
        <v>0</v>
      </c>
      <c r="T78" s="115">
        <f>SUM(T79:T82)</f>
        <v>0</v>
      </c>
      <c r="U78" s="45">
        <f>P78+R78+T78</f>
        <v>0</v>
      </c>
      <c r="V78" s="115">
        <f>SUM(V79:V82)</f>
        <v>0</v>
      </c>
      <c r="W78" s="45">
        <f>K78+L78+N78+P78+R78+T78+V78</f>
        <v>0</v>
      </c>
      <c r="X78" s="115">
        <f>SUM(X79:X82)</f>
        <v>0</v>
      </c>
      <c r="Y78" s="45">
        <f>K78+L78+N78+P78+R78+T78+V78+X78</f>
        <v>0</v>
      </c>
      <c r="Z78" s="115">
        <f>SUM(Z79:Z82)</f>
        <v>0</v>
      </c>
      <c r="AA78" s="45">
        <f>V78+X78+Z78</f>
        <v>0</v>
      </c>
      <c r="AB78" s="45">
        <f>K78+L78+N78+P78+R78+T78+V78+X78+Z78</f>
        <v>0</v>
      </c>
      <c r="AC78" s="115">
        <f>SUM(AC79:AC82)</f>
        <v>0</v>
      </c>
      <c r="AD78" s="45">
        <f>K78+L78+N78+P78+R78+T78+V78+X78+Z78+AC78</f>
        <v>0</v>
      </c>
      <c r="AE78" s="115">
        <f>SUM(AE79:AE82)</f>
        <v>0</v>
      </c>
      <c r="AF78" s="45">
        <f>K78+L78+N78+P78+R78+T78+V78+X78+Z78+AC78+AE78</f>
        <v>0</v>
      </c>
      <c r="AG78" s="116">
        <f>SUM(AG79:AG82)</f>
        <v>0</v>
      </c>
      <c r="AH78" s="133">
        <f>AC78+AE78+AG78</f>
        <v>0</v>
      </c>
      <c r="AI78" s="15"/>
    </row>
    <row r="79" spans="1:35" s="28" customFormat="1" ht="15.75" thickTop="1" x14ac:dyDescent="0.25">
      <c r="A79" s="495"/>
      <c r="B79" s="496"/>
      <c r="C79" s="497"/>
      <c r="D79" s="398"/>
      <c r="E79" s="489"/>
      <c r="F79" s="128" t="s">
        <v>18</v>
      </c>
      <c r="G79" s="385"/>
      <c r="H79" s="66">
        <f>I79+J79</f>
        <v>0</v>
      </c>
      <c r="I79" s="66">
        <f>K79+L79+N79+P79+R79+T79</f>
        <v>0</v>
      </c>
      <c r="J79" s="66">
        <f>V79+X79+Z79+AC79+AE79+AG79</f>
        <v>0</v>
      </c>
      <c r="K79" s="129"/>
      <c r="L79" s="129"/>
      <c r="M79" s="67">
        <f>K79+L79</f>
        <v>0</v>
      </c>
      <c r="N79" s="129"/>
      <c r="O79" s="67">
        <f>K79+L79+N79</f>
        <v>0</v>
      </c>
      <c r="P79" s="129"/>
      <c r="Q79" s="67">
        <f>K79+L79+N79+P79</f>
        <v>0</v>
      </c>
      <c r="R79" s="129"/>
      <c r="S79" s="67">
        <f>K79+L79+N79+P79+R79</f>
        <v>0</v>
      </c>
      <c r="T79" s="129"/>
      <c r="U79" s="67">
        <f>P79+R79+T79</f>
        <v>0</v>
      </c>
      <c r="V79" s="129"/>
      <c r="W79" s="67">
        <f>K79+L79+N79+P79+R79+T79+V79</f>
        <v>0</v>
      </c>
      <c r="X79" s="129"/>
      <c r="Y79" s="67">
        <f>K79+L79+N79+P79+R79+T79+V79+X79</f>
        <v>0</v>
      </c>
      <c r="Z79" s="129"/>
      <c r="AA79" s="67">
        <f>V79+X79+Z79</f>
        <v>0</v>
      </c>
      <c r="AB79" s="67">
        <f>K79+L79+N79+P79+R79+T79+V79+X79+Z79</f>
        <v>0</v>
      </c>
      <c r="AC79" s="129"/>
      <c r="AD79" s="67">
        <f>K79+L79+N79+P79+R79+T79+V79+X79+Z79+AC79</f>
        <v>0</v>
      </c>
      <c r="AE79" s="129"/>
      <c r="AF79" s="67">
        <f>K79+L79+N79+P79+R79+T79+V79+X79+Z79+AC79+AE79</f>
        <v>0</v>
      </c>
      <c r="AG79" s="130"/>
      <c r="AH79" s="134">
        <f>AC79+AE79+AG79</f>
        <v>0</v>
      </c>
      <c r="AI79" s="15"/>
    </row>
    <row r="80" spans="1:35" s="28" customFormat="1" ht="15" x14ac:dyDescent="0.25">
      <c r="A80" s="495"/>
      <c r="B80" s="496"/>
      <c r="C80" s="497"/>
      <c r="D80" s="398"/>
      <c r="E80" s="489"/>
      <c r="F80" s="122" t="s">
        <v>19</v>
      </c>
      <c r="G80" s="385"/>
      <c r="H80" s="55">
        <f>I80+J80</f>
        <v>0</v>
      </c>
      <c r="I80" s="66">
        <f>K80+L80+N80+P80+R80+T80</f>
        <v>0</v>
      </c>
      <c r="J80" s="66">
        <f>V80+X80+Z80+AC80+AE80+AG80</f>
        <v>0</v>
      </c>
      <c r="K80" s="129"/>
      <c r="L80" s="129"/>
      <c r="M80" s="67">
        <f>K80+L80</f>
        <v>0</v>
      </c>
      <c r="N80" s="129"/>
      <c r="O80" s="67">
        <f>K80+L80+N80</f>
        <v>0</v>
      </c>
      <c r="P80" s="129"/>
      <c r="Q80" s="67">
        <f>K80+L80+N80+P80</f>
        <v>0</v>
      </c>
      <c r="R80" s="129"/>
      <c r="S80" s="67">
        <f>K80+L80+N80+P80+R80</f>
        <v>0</v>
      </c>
      <c r="T80" s="129"/>
      <c r="U80" s="67">
        <f>P80+R80+T80</f>
        <v>0</v>
      </c>
      <c r="V80" s="129"/>
      <c r="W80" s="67">
        <f>K80+L80+N80+P80+R80+T80+V80</f>
        <v>0</v>
      </c>
      <c r="X80" s="129"/>
      <c r="Y80" s="67">
        <f>K80+L80+N80+P80+R80+T80+V80+X80</f>
        <v>0</v>
      </c>
      <c r="Z80" s="129"/>
      <c r="AA80" s="67">
        <f>V80+X80+Z80</f>
        <v>0</v>
      </c>
      <c r="AB80" s="67">
        <f>K80+L80+N80+P80+R80+T80+V80+X80+Z80</f>
        <v>0</v>
      </c>
      <c r="AC80" s="129"/>
      <c r="AD80" s="67">
        <f>K80+L80+N80+P80+R80+T80+V80+X80+Z80+AC80</f>
        <v>0</v>
      </c>
      <c r="AE80" s="129"/>
      <c r="AF80" s="67">
        <f>K80+L80+N80+P80+R80+T80+V80+X80+Z80+AC80+AE80</f>
        <v>0</v>
      </c>
      <c r="AG80" s="130"/>
      <c r="AH80" s="134">
        <f>AC80+AE80+AG80</f>
        <v>0</v>
      </c>
      <c r="AI80" s="15"/>
    </row>
    <row r="81" spans="1:35" s="28" customFormat="1" ht="15" x14ac:dyDescent="0.25">
      <c r="A81" s="495"/>
      <c r="B81" s="496"/>
      <c r="C81" s="497"/>
      <c r="D81" s="398"/>
      <c r="E81" s="489"/>
      <c r="F81" s="122" t="s">
        <v>20</v>
      </c>
      <c r="G81" s="385"/>
      <c r="H81" s="55">
        <f>I81+J81</f>
        <v>0</v>
      </c>
      <c r="I81" s="66">
        <f>K81+L81+N81+P81+R81+T81</f>
        <v>0</v>
      </c>
      <c r="J81" s="66">
        <f>V81+X81+Z81+AC81+AE81+AG81</f>
        <v>0</v>
      </c>
      <c r="K81" s="129"/>
      <c r="L81" s="129"/>
      <c r="M81" s="67">
        <f>K81+L81</f>
        <v>0</v>
      </c>
      <c r="N81" s="129"/>
      <c r="O81" s="67">
        <f>K81+L81+N81</f>
        <v>0</v>
      </c>
      <c r="P81" s="129"/>
      <c r="Q81" s="67">
        <f>K81+L81+N81+P81</f>
        <v>0</v>
      </c>
      <c r="R81" s="129"/>
      <c r="S81" s="67">
        <f>K81+L81+N81+P81+R81</f>
        <v>0</v>
      </c>
      <c r="T81" s="129"/>
      <c r="U81" s="67">
        <f>P81+R81+T81</f>
        <v>0</v>
      </c>
      <c r="V81" s="129"/>
      <c r="W81" s="67">
        <f>K81+L81+N81+P81+R81+T81+V81</f>
        <v>0</v>
      </c>
      <c r="X81" s="129"/>
      <c r="Y81" s="67">
        <f>K81+L81+N81+P81+R81+T81+V81+X81</f>
        <v>0</v>
      </c>
      <c r="Z81" s="129"/>
      <c r="AA81" s="67">
        <f>V81+X81+Z81</f>
        <v>0</v>
      </c>
      <c r="AB81" s="67">
        <f>K81+L81+N81+P81+R81+T81+V81+X81+Z81</f>
        <v>0</v>
      </c>
      <c r="AC81" s="129"/>
      <c r="AD81" s="67">
        <f>K81+L81+N81+P81+R81+T81+V81+X81+Z81+AC81</f>
        <v>0</v>
      </c>
      <c r="AE81" s="129"/>
      <c r="AF81" s="67">
        <f>K81+L81+N81+P81+R81+T81+V81+X81+Z81+AC81+AE81</f>
        <v>0</v>
      </c>
      <c r="AG81" s="130"/>
      <c r="AH81" s="134">
        <f>AC81+AE81+AG81</f>
        <v>0</v>
      </c>
      <c r="AI81" s="15"/>
    </row>
    <row r="82" spans="1:35" s="28" customFormat="1" ht="15.75" thickBot="1" x14ac:dyDescent="0.3">
      <c r="A82" s="498"/>
      <c r="B82" s="499"/>
      <c r="C82" s="500"/>
      <c r="D82" s="400"/>
      <c r="E82" s="490"/>
      <c r="F82" s="124" t="s">
        <v>21</v>
      </c>
      <c r="G82" s="386"/>
      <c r="H82" s="61">
        <f>I82+J82</f>
        <v>0</v>
      </c>
      <c r="I82" s="61">
        <f>K82+L82+N82+P82+R82+T82</f>
        <v>0</v>
      </c>
      <c r="J82" s="61">
        <f>V82+X82+Z82+AC82+AE82+AG82</f>
        <v>0</v>
      </c>
      <c r="K82" s="131"/>
      <c r="L82" s="131"/>
      <c r="M82" s="62">
        <f>K82+L82</f>
        <v>0</v>
      </c>
      <c r="N82" s="131"/>
      <c r="O82" s="62">
        <f>K82+L82+N82</f>
        <v>0</v>
      </c>
      <c r="P82" s="131"/>
      <c r="Q82" s="62">
        <f>K82+L82+N82+P82</f>
        <v>0</v>
      </c>
      <c r="R82" s="131"/>
      <c r="S82" s="62">
        <f>K82+L82+N82+P82+R82</f>
        <v>0</v>
      </c>
      <c r="T82" s="131"/>
      <c r="U82" s="62">
        <f>P82+R82+T82</f>
        <v>0</v>
      </c>
      <c r="V82" s="131"/>
      <c r="W82" s="62">
        <f>K82+L82+N82+P82+R82+T82+V82</f>
        <v>0</v>
      </c>
      <c r="X82" s="131"/>
      <c r="Y82" s="62">
        <f>K82+L82+N82+P82+R82+T82+V82+X82</f>
        <v>0</v>
      </c>
      <c r="Z82" s="131"/>
      <c r="AA82" s="62">
        <f>V82+X82+Z82</f>
        <v>0</v>
      </c>
      <c r="AB82" s="62">
        <f>K82+L82+N82+P82+R82+T82+V82+X82+Z82</f>
        <v>0</v>
      </c>
      <c r="AC82" s="131"/>
      <c r="AD82" s="62">
        <f>K82+L82+N82+P82+R82+T82+V82+X82+Z82+AC82</f>
        <v>0</v>
      </c>
      <c r="AE82" s="131"/>
      <c r="AF82" s="62">
        <f>K82+L82+N82+P82+R82+T82+V82+X82+Z82+AC82+AE82</f>
        <v>0</v>
      </c>
      <c r="AG82" s="132"/>
      <c r="AH82" s="135">
        <f>AC82+AE82+AG82</f>
        <v>0</v>
      </c>
      <c r="AI82" s="15"/>
    </row>
    <row r="83" spans="1:35" s="144" customFormat="1" ht="15" x14ac:dyDescent="0.25">
      <c r="A83" s="136"/>
      <c r="B83" s="137"/>
      <c r="C83" s="137"/>
      <c r="D83" s="138"/>
      <c r="E83" s="139"/>
      <c r="F83" s="137"/>
      <c r="G83" s="138"/>
      <c r="H83" s="140"/>
      <c r="I83" s="140"/>
      <c r="J83" s="140"/>
      <c r="K83" s="140"/>
      <c r="L83" s="140"/>
      <c r="M83" s="141"/>
      <c r="N83" s="140"/>
      <c r="O83" s="141"/>
      <c r="P83" s="140"/>
      <c r="Q83" s="141"/>
      <c r="R83" s="140"/>
      <c r="S83" s="141"/>
      <c r="T83" s="140"/>
      <c r="U83" s="141"/>
      <c r="V83" s="140"/>
      <c r="W83" s="141"/>
      <c r="X83" s="140"/>
      <c r="Y83" s="141"/>
      <c r="Z83" s="140"/>
      <c r="AA83" s="141"/>
      <c r="AB83" s="141"/>
      <c r="AC83" s="140"/>
      <c r="AD83" s="141"/>
      <c r="AE83" s="140"/>
      <c r="AF83" s="141"/>
      <c r="AG83" s="140"/>
      <c r="AH83" s="142"/>
      <c r="AI83" s="143"/>
    </row>
    <row r="84" spans="1:35" s="42" customFormat="1" ht="16.5" thickBot="1" x14ac:dyDescent="0.3">
      <c r="A84" s="145" t="s">
        <v>57</v>
      </c>
      <c r="B84" s="146" t="s">
        <v>58</v>
      </c>
      <c r="C84" s="147"/>
      <c r="D84" s="147"/>
      <c r="E84" s="147"/>
      <c r="F84" s="147"/>
      <c r="G84" s="147"/>
      <c r="H84" s="148"/>
      <c r="I84" s="148"/>
      <c r="J84" s="148"/>
      <c r="K84" s="149"/>
      <c r="L84" s="149"/>
      <c r="M84" s="150"/>
      <c r="N84" s="149"/>
      <c r="O84" s="150"/>
      <c r="P84" s="151"/>
      <c r="Q84" s="152"/>
      <c r="R84" s="151"/>
      <c r="S84" s="152"/>
      <c r="T84" s="151"/>
      <c r="U84" s="152"/>
      <c r="V84" s="151"/>
      <c r="W84" s="152"/>
      <c r="X84" s="151"/>
      <c r="Y84" s="152"/>
      <c r="Z84" s="151"/>
      <c r="AA84" s="152"/>
      <c r="AB84" s="152"/>
      <c r="AC84" s="151"/>
      <c r="AD84" s="152"/>
      <c r="AE84" s="151"/>
      <c r="AF84" s="152"/>
      <c r="AG84" s="151"/>
      <c r="AH84" s="153"/>
      <c r="AI84" s="41"/>
    </row>
    <row r="85" spans="1:35" s="28" customFormat="1" ht="15.75" customHeight="1" thickBot="1" x14ac:dyDescent="0.3">
      <c r="A85" s="504" t="s">
        <v>59</v>
      </c>
      <c r="B85" s="505"/>
      <c r="C85" s="510" t="s">
        <v>60</v>
      </c>
      <c r="D85" s="511"/>
      <c r="E85" s="512"/>
      <c r="F85" s="154" t="s">
        <v>17</v>
      </c>
      <c r="G85" s="384" t="s">
        <v>47</v>
      </c>
      <c r="H85" s="155">
        <f>(I85+J85)/2</f>
        <v>0</v>
      </c>
      <c r="I85" s="156">
        <f>(K85+L85+N85+P85+R85+T85)/6</f>
        <v>0</v>
      </c>
      <c r="J85" s="156">
        <f>(V85+X85+Z85+AC85+AE85+AG85)/6</f>
        <v>0</v>
      </c>
      <c r="K85" s="155">
        <f>SUM(K86:K89)</f>
        <v>0</v>
      </c>
      <c r="L85" s="155">
        <f>SUM(L86:L89)</f>
        <v>0</v>
      </c>
      <c r="M85" s="157">
        <f>(K85+L85)/2</f>
        <v>0</v>
      </c>
      <c r="N85" s="155">
        <f>SUM(N86:N89)</f>
        <v>0</v>
      </c>
      <c r="O85" s="157">
        <f>(K85+L85+N85)/3</f>
        <v>0</v>
      </c>
      <c r="P85" s="155">
        <f>SUM(P86:P89)</f>
        <v>0</v>
      </c>
      <c r="Q85" s="157">
        <f>(K85+L85+N85+P85)/4</f>
        <v>0</v>
      </c>
      <c r="R85" s="155">
        <f>SUM(R86:R89)</f>
        <v>0</v>
      </c>
      <c r="S85" s="157">
        <f>(K85+L85+N85+P85+R85)/5</f>
        <v>0</v>
      </c>
      <c r="T85" s="155">
        <f>SUM(T86:T89)</f>
        <v>0</v>
      </c>
      <c r="U85" s="157">
        <f>(P85+R85+T85)/3</f>
        <v>0</v>
      </c>
      <c r="V85" s="155">
        <f>SUM(V86:V89)</f>
        <v>0</v>
      </c>
      <c r="W85" s="157">
        <f>(K85+L85+N85+P85+R85+T85+V85)/7</f>
        <v>0</v>
      </c>
      <c r="X85" s="155">
        <f>SUM(X86:X89)</f>
        <v>0</v>
      </c>
      <c r="Y85" s="157">
        <f>(K85+L85+N85+P85+R85+T85+V85+X85)/8</f>
        <v>0</v>
      </c>
      <c r="Z85" s="155">
        <f>SUM(Z86:Z89)</f>
        <v>0</v>
      </c>
      <c r="AA85" s="157">
        <f>(V85+X85+Z85)/3</f>
        <v>0</v>
      </c>
      <c r="AB85" s="157">
        <f>(K85+L85+N85+P85+R85+T85+V85+X85+Z85)/9</f>
        <v>0</v>
      </c>
      <c r="AC85" s="155">
        <f>SUM(AC86:AC89)</f>
        <v>0</v>
      </c>
      <c r="AD85" s="157">
        <f>(K85+L85+N85+P85+R85+T85+V85+X85+Z85+AC85)/10</f>
        <v>0</v>
      </c>
      <c r="AE85" s="155">
        <f>SUM(AE86:AE89)</f>
        <v>0</v>
      </c>
      <c r="AF85" s="157">
        <f>(K85+L85+N85+P85+R85+T85+V85+X85+Z85+AC85+AE85)/11</f>
        <v>0</v>
      </c>
      <c r="AG85" s="158">
        <f>SUM(AG86:AG89)</f>
        <v>0</v>
      </c>
      <c r="AH85" s="159">
        <f>(AC85+AE85+AG85)/3</f>
        <v>0</v>
      </c>
      <c r="AI85" s="15"/>
    </row>
    <row r="86" spans="1:35" s="28" customFormat="1" ht="15.75" thickTop="1" x14ac:dyDescent="0.25">
      <c r="A86" s="506"/>
      <c r="B86" s="507"/>
      <c r="C86" s="513"/>
      <c r="D86" s="514"/>
      <c r="E86" s="515"/>
      <c r="F86" s="160" t="s">
        <v>18</v>
      </c>
      <c r="G86" s="385"/>
      <c r="H86" s="161">
        <f>(I86+J86)/2</f>
        <v>0</v>
      </c>
      <c r="I86" s="162">
        <f>(K86+L86+N86+P86+R86+T86)/6</f>
        <v>0</v>
      </c>
      <c r="J86" s="162">
        <f>(V86+X86+Z86+AC86+AE86+AG86)/6</f>
        <v>0</v>
      </c>
      <c r="K86" s="163">
        <f t="shared" ref="K86:L89" si="4">K97+K107+K117+K127+K137</f>
        <v>0</v>
      </c>
      <c r="L86" s="163">
        <f t="shared" si="4"/>
        <v>0</v>
      </c>
      <c r="M86" s="164">
        <f>(K86+L86)/2</f>
        <v>0</v>
      </c>
      <c r="N86" s="163">
        <f>N97+N107+N117+N127+N137</f>
        <v>0</v>
      </c>
      <c r="O86" s="164">
        <f>(K86+L86+N86)/3</f>
        <v>0</v>
      </c>
      <c r="P86" s="163">
        <f>P97+P107+P117+P127+P137</f>
        <v>0</v>
      </c>
      <c r="Q86" s="164">
        <f>(K86+L86+N86+P86)/4</f>
        <v>0</v>
      </c>
      <c r="R86" s="163">
        <f>R97+R107+R117+R127+R137</f>
        <v>0</v>
      </c>
      <c r="S86" s="164">
        <f>(K86+L86+N86+P86+R86)/5</f>
        <v>0</v>
      </c>
      <c r="T86" s="163">
        <f>T97+T107+T117+T127+T137</f>
        <v>0</v>
      </c>
      <c r="U86" s="164">
        <f>(P86+R86+T86)/3</f>
        <v>0</v>
      </c>
      <c r="V86" s="163">
        <f>V97+V107+V117+V127+V137</f>
        <v>0</v>
      </c>
      <c r="W86" s="164">
        <f>(K86+L86+N86+P86+R86+T86+V86)/7</f>
        <v>0</v>
      </c>
      <c r="X86" s="163">
        <f>X97+X107+X117+X127+X137</f>
        <v>0</v>
      </c>
      <c r="Y86" s="164">
        <f>(K86+L86+N86+P86+R86+T86+V86+X86)/8</f>
        <v>0</v>
      </c>
      <c r="Z86" s="163">
        <f>Z97+Z107+Z117+Z127+Z137</f>
        <v>0</v>
      </c>
      <c r="AA86" s="164">
        <f>(V86+X86+Z86)/3</f>
        <v>0</v>
      </c>
      <c r="AB86" s="164">
        <f>(K86+L86+N86+P86+R86+T86+V86+X86+Z86)/9</f>
        <v>0</v>
      </c>
      <c r="AC86" s="163">
        <f>AC97+AC107+AC117+AC127+AC137</f>
        <v>0</v>
      </c>
      <c r="AD86" s="164">
        <f>(K86+L86+N86+P86+R86+T86+V86+X86+Z86+AC86)/10</f>
        <v>0</v>
      </c>
      <c r="AE86" s="163">
        <f>AE97+AE107+AE117+AE127+AE137</f>
        <v>0</v>
      </c>
      <c r="AF86" s="164">
        <f>(K86+L86+N86+P86+R86+T86+V86+X86+Z86+AC86+AE86)/11</f>
        <v>0</v>
      </c>
      <c r="AG86" s="163">
        <f>AG97+AG107+AG117+AG127+AG137</f>
        <v>0</v>
      </c>
      <c r="AH86" s="165">
        <f>(AC86+AE86+AG86)/3</f>
        <v>0</v>
      </c>
      <c r="AI86" s="15"/>
    </row>
    <row r="87" spans="1:35" s="28" customFormat="1" ht="15" x14ac:dyDescent="0.25">
      <c r="A87" s="506"/>
      <c r="B87" s="507"/>
      <c r="C87" s="513"/>
      <c r="D87" s="514"/>
      <c r="E87" s="515"/>
      <c r="F87" s="166" t="s">
        <v>19</v>
      </c>
      <c r="G87" s="385"/>
      <c r="H87" s="167">
        <f>(I87+J87)/2</f>
        <v>0</v>
      </c>
      <c r="I87" s="162">
        <f>(K87+L87+N87+P87+R87+T87)/6</f>
        <v>0</v>
      </c>
      <c r="J87" s="162">
        <f>(V87+X87+Z87+AC87+AE87+AG87)/6</f>
        <v>0</v>
      </c>
      <c r="K87" s="162">
        <f t="shared" si="4"/>
        <v>0</v>
      </c>
      <c r="L87" s="162">
        <f t="shared" si="4"/>
        <v>0</v>
      </c>
      <c r="M87" s="168">
        <f>(K87+L87)/2</f>
        <v>0</v>
      </c>
      <c r="N87" s="162">
        <f>N98+N108+N118+N128+N138</f>
        <v>0</v>
      </c>
      <c r="O87" s="168">
        <f>(K87+L87+N87)/3</f>
        <v>0</v>
      </c>
      <c r="P87" s="162">
        <f>P98+P108+P118+P128+P138</f>
        <v>0</v>
      </c>
      <c r="Q87" s="168">
        <f>(K87+L87+N87+P87)/4</f>
        <v>0</v>
      </c>
      <c r="R87" s="162">
        <f>R98+R108+R118+R128+R138</f>
        <v>0</v>
      </c>
      <c r="S87" s="168">
        <f>(K87+L87+N87+P87+R87)/5</f>
        <v>0</v>
      </c>
      <c r="T87" s="162">
        <f>T98+T108+T118+T128+T138</f>
        <v>0</v>
      </c>
      <c r="U87" s="168">
        <f>(P87+R87+T87)/3</f>
        <v>0</v>
      </c>
      <c r="V87" s="162">
        <f>V98+V108+V118+V128+V138</f>
        <v>0</v>
      </c>
      <c r="W87" s="168">
        <f>(K87+L87+N87+P87+R87+T87+V87)/7</f>
        <v>0</v>
      </c>
      <c r="X87" s="162">
        <f>X98+X108+X118+X128+X138</f>
        <v>0</v>
      </c>
      <c r="Y87" s="168">
        <f>(K87+L87+N87+P87+R87+T87+V87+X87)/8</f>
        <v>0</v>
      </c>
      <c r="Z87" s="162">
        <f>Z98+Z108+Z118+Z128+Z138</f>
        <v>0</v>
      </c>
      <c r="AA87" s="168">
        <f>(V87+X87+Z87)/3</f>
        <v>0</v>
      </c>
      <c r="AB87" s="168">
        <f>(K87+L87+N87+P87+R87+T87+V87+X87+Z87)/9</f>
        <v>0</v>
      </c>
      <c r="AC87" s="162">
        <f>AC98+AC108+AC118+AC128+AC138</f>
        <v>0</v>
      </c>
      <c r="AD87" s="168">
        <f>(K87+L87+N87+P87+R87+T87+V87+X87+Z87+AC87)/10</f>
        <v>0</v>
      </c>
      <c r="AE87" s="162">
        <f>AE98+AE108+AE118+AE128+AE138</f>
        <v>0</v>
      </c>
      <c r="AF87" s="168">
        <f>(K87+L87+N87+P87+R87+T87+V87+X87+Z87+AC87+AE87)/11</f>
        <v>0</v>
      </c>
      <c r="AG87" s="169">
        <f>AG98+AG108+AG118+AG128+AG138</f>
        <v>0</v>
      </c>
      <c r="AH87" s="170">
        <f>(AC87+AE87+AG87)/3</f>
        <v>0</v>
      </c>
      <c r="AI87" s="15"/>
    </row>
    <row r="88" spans="1:35" s="28" customFormat="1" ht="15" x14ac:dyDescent="0.25">
      <c r="A88" s="506"/>
      <c r="B88" s="507"/>
      <c r="C88" s="513"/>
      <c r="D88" s="514"/>
      <c r="E88" s="515"/>
      <c r="F88" s="166" t="s">
        <v>20</v>
      </c>
      <c r="G88" s="385"/>
      <c r="H88" s="167">
        <f>(I88+J88)/2</f>
        <v>0</v>
      </c>
      <c r="I88" s="167">
        <f>(K88+L88+N88+P88+R88+T88)/6</f>
        <v>0</v>
      </c>
      <c r="J88" s="167">
        <f>(V88+X88+Z88+AC88+AE88+AG88)/6</f>
        <v>0</v>
      </c>
      <c r="K88" s="171">
        <f t="shared" si="4"/>
        <v>0</v>
      </c>
      <c r="L88" s="171">
        <f t="shared" si="4"/>
        <v>0</v>
      </c>
      <c r="M88" s="172">
        <f>(K88+L88)/2</f>
        <v>0</v>
      </c>
      <c r="N88" s="171">
        <f>N99+N109+N119+N129+N139</f>
        <v>0</v>
      </c>
      <c r="O88" s="172">
        <f>(K88+L88+N88)/3</f>
        <v>0</v>
      </c>
      <c r="P88" s="171">
        <f>P99+P109+P119+P129+P139</f>
        <v>0</v>
      </c>
      <c r="Q88" s="172">
        <f>(K88+L88+N88+P88)/4</f>
        <v>0</v>
      </c>
      <c r="R88" s="171">
        <f>R99+R109+R119+R129+R139</f>
        <v>0</v>
      </c>
      <c r="S88" s="172">
        <f>(K88+L88+N88+P88+R88)/5</f>
        <v>0</v>
      </c>
      <c r="T88" s="171">
        <f>T99+T109+T119+T129+T139</f>
        <v>0</v>
      </c>
      <c r="U88" s="172">
        <f>(P88+R88+T88)/3</f>
        <v>0</v>
      </c>
      <c r="V88" s="171">
        <f>V99+V109+V119+V129+V139</f>
        <v>0</v>
      </c>
      <c r="W88" s="172">
        <f>(K88+L88+N88+P88+R88+T88+V88)/7</f>
        <v>0</v>
      </c>
      <c r="X88" s="171">
        <f>X99+X109+X119+X129+X139</f>
        <v>0</v>
      </c>
      <c r="Y88" s="172">
        <f>(K88+L88+N88+P88+R88+T88+V88+X88)/8</f>
        <v>0</v>
      </c>
      <c r="Z88" s="171">
        <f>Z99+Z109+Z119+Z129+Z139</f>
        <v>0</v>
      </c>
      <c r="AA88" s="172">
        <f>(V88+X88+Z88)/3</f>
        <v>0</v>
      </c>
      <c r="AB88" s="172">
        <f>(K88+L88+N88+P88+R88+T88+V88+X88+Z88)/9</f>
        <v>0</v>
      </c>
      <c r="AC88" s="171">
        <f>AC99+AC109+AC119+AC129+AC139</f>
        <v>0</v>
      </c>
      <c r="AD88" s="172">
        <f>(K88+L88+N88+P88+R88+T88+V88+X88+Z88+AC88)/10</f>
        <v>0</v>
      </c>
      <c r="AE88" s="171">
        <f>AE99+AE109+AE119+AE129+AE139</f>
        <v>0</v>
      </c>
      <c r="AF88" s="172">
        <f>(K88+L88+N88+P88+R88+T88+V88+X88+Z88+AC88+AE88)/11</f>
        <v>0</v>
      </c>
      <c r="AG88" s="171">
        <f>AG99+AG109+AG119+AG129+AG139</f>
        <v>0</v>
      </c>
      <c r="AH88" s="173">
        <f>(AC88+AE88+AG88)/3</f>
        <v>0</v>
      </c>
      <c r="AI88" s="15"/>
    </row>
    <row r="89" spans="1:35" s="28" customFormat="1" ht="15.75" thickBot="1" x14ac:dyDescent="0.3">
      <c r="A89" s="506"/>
      <c r="B89" s="507"/>
      <c r="C89" s="516"/>
      <c r="D89" s="517"/>
      <c r="E89" s="518"/>
      <c r="F89" s="174" t="s">
        <v>21</v>
      </c>
      <c r="G89" s="386"/>
      <c r="H89" s="175">
        <f>(I89+J89)/2</f>
        <v>0</v>
      </c>
      <c r="I89" s="175">
        <f>(K89+L89+N89+P89+R89+T89)/6</f>
        <v>0</v>
      </c>
      <c r="J89" s="175">
        <f>(V89+X89+Z89+AC89+AE89+AG89)/6</f>
        <v>0</v>
      </c>
      <c r="K89" s="176">
        <f t="shared" si="4"/>
        <v>0</v>
      </c>
      <c r="L89" s="176">
        <f t="shared" si="4"/>
        <v>0</v>
      </c>
      <c r="M89" s="177">
        <f>(K89+L89)/2</f>
        <v>0</v>
      </c>
      <c r="N89" s="176">
        <f>N100+N110+N120+N130+N140</f>
        <v>0</v>
      </c>
      <c r="O89" s="177">
        <f>(K89+L89+N89)/3</f>
        <v>0</v>
      </c>
      <c r="P89" s="176">
        <f>P100+P110+P120+P130+P140</f>
        <v>0</v>
      </c>
      <c r="Q89" s="177">
        <f>(K89+L89+N89+P89)/4</f>
        <v>0</v>
      </c>
      <c r="R89" s="176">
        <f>R100+R110+R120+R130+R140</f>
        <v>0</v>
      </c>
      <c r="S89" s="177">
        <f>(K89+L89+N89+P89+R89)/5</f>
        <v>0</v>
      </c>
      <c r="T89" s="176">
        <f>T100+T110+T120+T130+T140</f>
        <v>0</v>
      </c>
      <c r="U89" s="177">
        <f>(P89+R89+T89)/3</f>
        <v>0</v>
      </c>
      <c r="V89" s="176">
        <f>V100+V110+V120+V130+V140</f>
        <v>0</v>
      </c>
      <c r="W89" s="177">
        <f>(K89+L89+N89+P89+R89+T89+V89)/7</f>
        <v>0</v>
      </c>
      <c r="X89" s="176">
        <f>X100+X110+X120+X130+X140</f>
        <v>0</v>
      </c>
      <c r="Y89" s="177">
        <f>(K89+L89+N89+P89+R89+T89+V89+X89)/8</f>
        <v>0</v>
      </c>
      <c r="Z89" s="176">
        <f>Z100+Z110+Z120+Z130+Z140</f>
        <v>0</v>
      </c>
      <c r="AA89" s="177">
        <f>(V89+X89+Z89)/3</f>
        <v>0</v>
      </c>
      <c r="AB89" s="177">
        <f>(K89+L89+N89+P89+R89+T89+V89+X89+Z89)/9</f>
        <v>0</v>
      </c>
      <c r="AC89" s="176">
        <f>AC100+AC110+AC120+AC130+AC140</f>
        <v>0</v>
      </c>
      <c r="AD89" s="177">
        <f>(K89+L89+N89+P89+R89+T89+V89+X89+Z89+AC89)/10</f>
        <v>0</v>
      </c>
      <c r="AE89" s="176">
        <f>AE100+AE110+AE120+AE130+AE140</f>
        <v>0</v>
      </c>
      <c r="AF89" s="177">
        <f>(K89+L89+N89+P89+R89+T89+V89+X89+Z89+AC89+AE89)/11</f>
        <v>0</v>
      </c>
      <c r="AG89" s="176">
        <f>AG100+AG110+AG120+AG130+AG140</f>
        <v>0</v>
      </c>
      <c r="AH89" s="178">
        <f>(AC89+AE89+AG89)/3</f>
        <v>0</v>
      </c>
      <c r="AI89" s="15"/>
    </row>
    <row r="90" spans="1:35" s="28" customFormat="1" ht="15.75" thickBot="1" x14ac:dyDescent="0.3">
      <c r="A90" s="506"/>
      <c r="B90" s="507"/>
      <c r="C90" s="453" t="s">
        <v>48</v>
      </c>
      <c r="D90" s="454"/>
      <c r="E90" s="519"/>
      <c r="F90" s="43" t="s">
        <v>17</v>
      </c>
      <c r="G90" s="384" t="s">
        <v>49</v>
      </c>
      <c r="H90" s="155">
        <f>I90+J90</f>
        <v>0</v>
      </c>
      <c r="I90" s="155">
        <f>K90+L90+N90+P90+R90+T90</f>
        <v>0</v>
      </c>
      <c r="J90" s="155">
        <f>V90+X90+Z90+AC90+AE90+AG90</f>
        <v>0</v>
      </c>
      <c r="K90" s="155">
        <f>SUM(K91:K94)</f>
        <v>0</v>
      </c>
      <c r="L90" s="155">
        <f>SUM(L91:L94)</f>
        <v>0</v>
      </c>
      <c r="M90" s="157">
        <f>K90+L90</f>
        <v>0</v>
      </c>
      <c r="N90" s="155">
        <f>SUM(N91:N94)</f>
        <v>0</v>
      </c>
      <c r="O90" s="157">
        <f>K90+L90+N90</f>
        <v>0</v>
      </c>
      <c r="P90" s="155">
        <f>SUM(P91:P94)</f>
        <v>0</v>
      </c>
      <c r="Q90" s="157">
        <f>K90+L90+N90+P90</f>
        <v>0</v>
      </c>
      <c r="R90" s="155">
        <f>SUM(R91:R94)</f>
        <v>0</v>
      </c>
      <c r="S90" s="157">
        <f>K90+L90+N90+P90+R90</f>
        <v>0</v>
      </c>
      <c r="T90" s="155">
        <f>SUM(T91:T94)</f>
        <v>0</v>
      </c>
      <c r="U90" s="157">
        <f>P90+R90+T90</f>
        <v>0</v>
      </c>
      <c r="V90" s="155">
        <f>SUM(V91:V94)</f>
        <v>0</v>
      </c>
      <c r="W90" s="157">
        <f>K90+L90+N90+P90+R90+T90+V90</f>
        <v>0</v>
      </c>
      <c r="X90" s="155">
        <f>SUM(X91:X94)</f>
        <v>0</v>
      </c>
      <c r="Y90" s="157">
        <f>K90+L90+N90+P90+R90+T90+V90+X90</f>
        <v>0</v>
      </c>
      <c r="Z90" s="155">
        <f>SUM(Z91:Z94)</f>
        <v>0</v>
      </c>
      <c r="AA90" s="157">
        <f>V90+X90+Z90</f>
        <v>0</v>
      </c>
      <c r="AB90" s="157">
        <f>K90+L90+N90+P90+R90+T90+V90+X90+Z90</f>
        <v>0</v>
      </c>
      <c r="AC90" s="155">
        <f>SUM(AC91:AC94)</f>
        <v>0</v>
      </c>
      <c r="AD90" s="157">
        <f>K90+L90+N90+P90+R90+T90+V90+X90+Z90+AC90</f>
        <v>0</v>
      </c>
      <c r="AE90" s="155">
        <f>SUM(AE91:AE94)</f>
        <v>0</v>
      </c>
      <c r="AF90" s="157">
        <f>K90+L90+N90+P90+R90+T90+V90+X90+Z90+AC90+AE90</f>
        <v>0</v>
      </c>
      <c r="AG90" s="179">
        <f>SUM(AG91:AG94)</f>
        <v>0</v>
      </c>
      <c r="AH90" s="159">
        <f>AC90+AE90+AG90</f>
        <v>0</v>
      </c>
      <c r="AI90" s="15"/>
    </row>
    <row r="91" spans="1:35" s="28" customFormat="1" ht="15.75" thickTop="1" x14ac:dyDescent="0.25">
      <c r="A91" s="506"/>
      <c r="B91" s="507"/>
      <c r="C91" s="456"/>
      <c r="D91" s="457"/>
      <c r="E91" s="520"/>
      <c r="F91" s="65" t="s">
        <v>18</v>
      </c>
      <c r="G91" s="385"/>
      <c r="H91" s="162">
        <f>I91+J91</f>
        <v>0</v>
      </c>
      <c r="I91" s="167">
        <f>K91+L91+N91+P91+R91+T91</f>
        <v>0</v>
      </c>
      <c r="J91" s="167">
        <f>V91+X91+Z91+AC91+AE91+AG91</f>
        <v>0</v>
      </c>
      <c r="K91" s="180">
        <f t="shared" ref="K91:L94" si="5">K102+K112+K122+K132+K142</f>
        <v>0</v>
      </c>
      <c r="L91" s="180">
        <f t="shared" si="5"/>
        <v>0</v>
      </c>
      <c r="M91" s="181">
        <f>K91+L91</f>
        <v>0</v>
      </c>
      <c r="N91" s="180">
        <f>N102+N112+N122+N132+N142</f>
        <v>0</v>
      </c>
      <c r="O91" s="181">
        <f>K91+L91+N91</f>
        <v>0</v>
      </c>
      <c r="P91" s="180">
        <f>P102+P112+P122+P132+P142</f>
        <v>0</v>
      </c>
      <c r="Q91" s="181">
        <f>K91+L91+N91+P91</f>
        <v>0</v>
      </c>
      <c r="R91" s="180">
        <f>R102+R112+R122+R132+R142</f>
        <v>0</v>
      </c>
      <c r="S91" s="181">
        <f>K91+L91+N91+P91+R91</f>
        <v>0</v>
      </c>
      <c r="T91" s="180">
        <f>T102+T112+T122+T132+T142</f>
        <v>0</v>
      </c>
      <c r="U91" s="181">
        <f>P91+R91+T91</f>
        <v>0</v>
      </c>
      <c r="V91" s="180">
        <f>V102+V112+V122+V132+V142</f>
        <v>0</v>
      </c>
      <c r="W91" s="181">
        <f>K91+L91+N91+P91+R91+T91+V91</f>
        <v>0</v>
      </c>
      <c r="X91" s="180">
        <f>X102+X112+X122+X132+X142</f>
        <v>0</v>
      </c>
      <c r="Y91" s="181">
        <f>K91+L91+N91+P91+R91+T91+V91+X91</f>
        <v>0</v>
      </c>
      <c r="Z91" s="180">
        <f>Z102+Z112+Z122+Z132+Z142</f>
        <v>0</v>
      </c>
      <c r="AA91" s="181">
        <f>V91+X91+Z91</f>
        <v>0</v>
      </c>
      <c r="AB91" s="181">
        <f>K91+L91+N91+P91+R91+T91+V91+X91+Z91</f>
        <v>0</v>
      </c>
      <c r="AC91" s="180">
        <f>AC102+AC112+AC122+AC132+AC142</f>
        <v>0</v>
      </c>
      <c r="AD91" s="181">
        <f>K91+L91+N91+P91+R91+T91+V91+X91+Z91+AC91</f>
        <v>0</v>
      </c>
      <c r="AE91" s="180">
        <f>AE102+AE112+AE122+AE132+AE142</f>
        <v>0</v>
      </c>
      <c r="AF91" s="181">
        <f>K91+L91+N91+P91+R91+T91+V91+X91+Z91+AC91+AE91</f>
        <v>0</v>
      </c>
      <c r="AG91" s="180">
        <f>AG102+AG112+AG122+AG132+AG142</f>
        <v>0</v>
      </c>
      <c r="AH91" s="182">
        <f>AC91+AE91+AG91</f>
        <v>0</v>
      </c>
      <c r="AI91" s="15"/>
    </row>
    <row r="92" spans="1:35" s="28" customFormat="1" ht="15" x14ac:dyDescent="0.25">
      <c r="A92" s="506"/>
      <c r="B92" s="507"/>
      <c r="C92" s="456"/>
      <c r="D92" s="457"/>
      <c r="E92" s="520"/>
      <c r="F92" s="54" t="s">
        <v>19</v>
      </c>
      <c r="G92" s="385"/>
      <c r="H92" s="162">
        <f>I92+J92</f>
        <v>0</v>
      </c>
      <c r="I92" s="167">
        <f>K92+L92+N92+P92+R92+T92</f>
        <v>0</v>
      </c>
      <c r="J92" s="167">
        <f>V92+X92+Z92+AC92+AE92+AG92</f>
        <v>0</v>
      </c>
      <c r="K92" s="167">
        <f t="shared" si="5"/>
        <v>0</v>
      </c>
      <c r="L92" s="167">
        <f t="shared" si="5"/>
        <v>0</v>
      </c>
      <c r="M92" s="183">
        <f>K92+L92</f>
        <v>0</v>
      </c>
      <c r="N92" s="167">
        <f>N103+N113+N123+N133+N143</f>
        <v>0</v>
      </c>
      <c r="O92" s="183">
        <f>K92+L92+N92</f>
        <v>0</v>
      </c>
      <c r="P92" s="167">
        <f>P103+P113+P123+P133+P143</f>
        <v>0</v>
      </c>
      <c r="Q92" s="183">
        <f>K92+L92+N92+P92</f>
        <v>0</v>
      </c>
      <c r="R92" s="167">
        <f>R103+R113+R123+R133+R143</f>
        <v>0</v>
      </c>
      <c r="S92" s="183">
        <f>K92+L92+N92+P92+R92</f>
        <v>0</v>
      </c>
      <c r="T92" s="167">
        <f>T103+T113+T123+T133+T143</f>
        <v>0</v>
      </c>
      <c r="U92" s="183">
        <f>P92+R92+T92</f>
        <v>0</v>
      </c>
      <c r="V92" s="167">
        <f>V103+V113+V123+V133+V143</f>
        <v>0</v>
      </c>
      <c r="W92" s="183">
        <f>K92+L92+N92+P92+R92+T92+V92</f>
        <v>0</v>
      </c>
      <c r="X92" s="167">
        <f>X103+X113+X123+X133+X143</f>
        <v>0</v>
      </c>
      <c r="Y92" s="183">
        <f>K92+L92+N92+P92+R92+T92+V92+X92</f>
        <v>0</v>
      </c>
      <c r="Z92" s="167">
        <f>Z103+Z113+Z123+Z133+Z143</f>
        <v>0</v>
      </c>
      <c r="AA92" s="183">
        <f>V92+X92+Z92</f>
        <v>0</v>
      </c>
      <c r="AB92" s="183">
        <f>K92+L92+N92+P92+R92+T92+V92+X92+Z92</f>
        <v>0</v>
      </c>
      <c r="AC92" s="167">
        <f>AC103+AC113+AC123+AC133+AC143</f>
        <v>0</v>
      </c>
      <c r="AD92" s="183">
        <f>K92+L92+N92+P92+R92+T92+V92+X92+Z92+AC92</f>
        <v>0</v>
      </c>
      <c r="AE92" s="167">
        <f>AE103+AE113+AE123+AE133+AE143</f>
        <v>0</v>
      </c>
      <c r="AF92" s="183">
        <f>K92+L92+N92+P92+R92+T92+V92+X92+Z92+AC92+AE92</f>
        <v>0</v>
      </c>
      <c r="AG92" s="167">
        <f>AG103+AG113+AG123+AG133+AG143</f>
        <v>0</v>
      </c>
      <c r="AH92" s="184">
        <f>AC92+AE92+AG92</f>
        <v>0</v>
      </c>
      <c r="AI92" s="15"/>
    </row>
    <row r="93" spans="1:35" s="28" customFormat="1" ht="15" x14ac:dyDescent="0.25">
      <c r="A93" s="506"/>
      <c r="B93" s="507"/>
      <c r="C93" s="456"/>
      <c r="D93" s="457"/>
      <c r="E93" s="520"/>
      <c r="F93" s="54" t="s">
        <v>20</v>
      </c>
      <c r="G93" s="385"/>
      <c r="H93" s="162">
        <f>I93+J93</f>
        <v>0</v>
      </c>
      <c r="I93" s="162">
        <f>K93+L93+N93+P93+R93+T93</f>
        <v>0</v>
      </c>
      <c r="J93" s="162">
        <f>V93+X93+Z93+AC93+AE93+AG93</f>
        <v>0</v>
      </c>
      <c r="K93" s="171">
        <f t="shared" si="5"/>
        <v>0</v>
      </c>
      <c r="L93" s="171">
        <f t="shared" si="5"/>
        <v>0</v>
      </c>
      <c r="M93" s="172">
        <f>K93+L93</f>
        <v>0</v>
      </c>
      <c r="N93" s="171">
        <f>N104+N114+N124+N134+N144</f>
        <v>0</v>
      </c>
      <c r="O93" s="172">
        <f>K93+L93+N93</f>
        <v>0</v>
      </c>
      <c r="P93" s="171">
        <f>P104+P114+P124+P134+P144</f>
        <v>0</v>
      </c>
      <c r="Q93" s="172">
        <f>K93+L93+N93+P93</f>
        <v>0</v>
      </c>
      <c r="R93" s="171">
        <f>R104+R114+R124+R134+R144</f>
        <v>0</v>
      </c>
      <c r="S93" s="172">
        <f>K93+L93+N93+P93+R93</f>
        <v>0</v>
      </c>
      <c r="T93" s="171">
        <f>T104+T114+T124+T134+T144</f>
        <v>0</v>
      </c>
      <c r="U93" s="172">
        <f>P93+R93+T93</f>
        <v>0</v>
      </c>
      <c r="V93" s="171">
        <f>V104+V114+V124+V134+V144</f>
        <v>0</v>
      </c>
      <c r="W93" s="172">
        <f>K93+L93+N93+P93+R93+T93+V93</f>
        <v>0</v>
      </c>
      <c r="X93" s="171">
        <f>X104+X114+X124+X134+X144</f>
        <v>0</v>
      </c>
      <c r="Y93" s="172">
        <f>K93+L93+N93+P93+R93+T93+V93+X93</f>
        <v>0</v>
      </c>
      <c r="Z93" s="171">
        <f>Z104+Z114+Z124+Z134+Z144</f>
        <v>0</v>
      </c>
      <c r="AA93" s="172">
        <f>V93+X93+Z93</f>
        <v>0</v>
      </c>
      <c r="AB93" s="172">
        <f>K93+L93+N93+P93+R93+T93+V93+X93+Z93</f>
        <v>0</v>
      </c>
      <c r="AC93" s="171">
        <f>AC104+AC114+AC124+AC134+AC144</f>
        <v>0</v>
      </c>
      <c r="AD93" s="172">
        <f>K93+L93+N93+P93+R93+T93+V93+X93+Z93+AC93</f>
        <v>0</v>
      </c>
      <c r="AE93" s="171">
        <f>AE104+AE114+AE124+AE134+AE144</f>
        <v>0</v>
      </c>
      <c r="AF93" s="172">
        <f>K93+L93+N93+P93+R93+T93+V93+X93+Z93+AC93+AE93</f>
        <v>0</v>
      </c>
      <c r="AG93" s="171">
        <f>AG104+AG114+AG124+AG134+AG144</f>
        <v>0</v>
      </c>
      <c r="AH93" s="173">
        <f>AC93+AE93+AG93</f>
        <v>0</v>
      </c>
      <c r="AI93" s="15"/>
    </row>
    <row r="94" spans="1:35" s="28" customFormat="1" ht="15.75" thickBot="1" x14ac:dyDescent="0.3">
      <c r="A94" s="508"/>
      <c r="B94" s="509"/>
      <c r="C94" s="459"/>
      <c r="D94" s="460"/>
      <c r="E94" s="521"/>
      <c r="F94" s="58" t="s">
        <v>21</v>
      </c>
      <c r="G94" s="386"/>
      <c r="H94" s="185">
        <f>I94+J94</f>
        <v>0</v>
      </c>
      <c r="I94" s="185">
        <f>K94+L94+N94+P94+R94+T94</f>
        <v>0</v>
      </c>
      <c r="J94" s="185">
        <f>V94+X94+Z94+AC94+AE94+AG94</f>
        <v>0</v>
      </c>
      <c r="K94" s="176">
        <f t="shared" si="5"/>
        <v>0</v>
      </c>
      <c r="L94" s="176">
        <f t="shared" si="5"/>
        <v>0</v>
      </c>
      <c r="M94" s="177">
        <f>K94+L94</f>
        <v>0</v>
      </c>
      <c r="N94" s="176">
        <f>N105+N115+N125+N135+N145</f>
        <v>0</v>
      </c>
      <c r="O94" s="177">
        <f>K94+L94+N94</f>
        <v>0</v>
      </c>
      <c r="P94" s="176">
        <f>P105+P115+P125+P135+P145</f>
        <v>0</v>
      </c>
      <c r="Q94" s="177">
        <f>K94+L94+N94+P94</f>
        <v>0</v>
      </c>
      <c r="R94" s="176">
        <f>R105+R115+R125+R135+R145</f>
        <v>0</v>
      </c>
      <c r="S94" s="177">
        <f>K94+L94+N94+P94+R94</f>
        <v>0</v>
      </c>
      <c r="T94" s="176">
        <f>T105+T115+T125+T135+T145</f>
        <v>0</v>
      </c>
      <c r="U94" s="177">
        <f>P94+R94+T94</f>
        <v>0</v>
      </c>
      <c r="V94" s="176">
        <f>V105+V115+V125+V135+V145</f>
        <v>0</v>
      </c>
      <c r="W94" s="177">
        <f>K94+L94+N94+P94+R94+T94+V94</f>
        <v>0</v>
      </c>
      <c r="X94" s="176">
        <f>X105+X115+X125+X135+X145</f>
        <v>0</v>
      </c>
      <c r="Y94" s="177">
        <f>K94+L94+N94+P94+R94+T94+V94+X94</f>
        <v>0</v>
      </c>
      <c r="Z94" s="176">
        <f>Z105+Z115+Z125+Z135+Z145</f>
        <v>0</v>
      </c>
      <c r="AA94" s="177">
        <f>V94+X94+Z94</f>
        <v>0</v>
      </c>
      <c r="AB94" s="177">
        <f>K94+L94+N94+P94+R94+T94+V94+X94+Z94</f>
        <v>0</v>
      </c>
      <c r="AC94" s="176">
        <f>AC105+AC115+AC125+AC135+AC145</f>
        <v>0</v>
      </c>
      <c r="AD94" s="177">
        <f>K94+L94+N94+P94+R94+T94+V94+X94+Z94+AC94</f>
        <v>0</v>
      </c>
      <c r="AE94" s="176">
        <f>AE105+AE115+AE125+AE135+AE145</f>
        <v>0</v>
      </c>
      <c r="AF94" s="177">
        <f>K94+L94+N94+P94+R94+T94+V94+X94+Z94+AC94+AE94</f>
        <v>0</v>
      </c>
      <c r="AG94" s="176">
        <f>AG105+AG115+AG125+AG135+AG145</f>
        <v>0</v>
      </c>
      <c r="AH94" s="178">
        <f>AC94+AE94+AG94</f>
        <v>0</v>
      </c>
      <c r="AI94" s="15"/>
    </row>
    <row r="95" spans="1:35" s="28" customFormat="1" ht="15.75" thickBot="1" x14ac:dyDescent="0.3">
      <c r="A95" s="186"/>
      <c r="B95" s="187" t="s">
        <v>22</v>
      </c>
      <c r="C95" s="188"/>
      <c r="D95" s="188"/>
      <c r="E95" s="189"/>
      <c r="F95" s="190"/>
      <c r="G95" s="191"/>
      <c r="H95" s="192"/>
      <c r="I95" s="192"/>
      <c r="J95" s="192"/>
      <c r="K95" s="192"/>
      <c r="L95" s="192"/>
      <c r="M95" s="193"/>
      <c r="N95" s="192"/>
      <c r="O95" s="193"/>
      <c r="P95" s="192"/>
      <c r="Q95" s="193"/>
      <c r="R95" s="192"/>
      <c r="S95" s="193"/>
      <c r="T95" s="192"/>
      <c r="U95" s="193"/>
      <c r="V95" s="192"/>
      <c r="W95" s="193"/>
      <c r="X95" s="192"/>
      <c r="Y95" s="193"/>
      <c r="Z95" s="192"/>
      <c r="AA95" s="193"/>
      <c r="AB95" s="193"/>
      <c r="AC95" s="192"/>
      <c r="AD95" s="193"/>
      <c r="AE95" s="192"/>
      <c r="AF95" s="193"/>
      <c r="AG95" s="192"/>
      <c r="AH95" s="194"/>
      <c r="AI95" s="15"/>
    </row>
    <row r="96" spans="1:35" s="28" customFormat="1" ht="15.75" customHeight="1" thickBot="1" x14ac:dyDescent="0.3">
      <c r="A96" s="501" t="s">
        <v>23</v>
      </c>
      <c r="B96" s="454"/>
      <c r="C96" s="455"/>
      <c r="D96" s="396" t="s">
        <v>51</v>
      </c>
      <c r="E96" s="488"/>
      <c r="F96" s="113" t="s">
        <v>17</v>
      </c>
      <c r="G96" s="384" t="s">
        <v>47</v>
      </c>
      <c r="H96" s="115">
        <f>(I96+J96)/2</f>
        <v>0</v>
      </c>
      <c r="I96" s="115">
        <f>(K96+L96+N96+P96+R96+T96)/6</f>
        <v>0</v>
      </c>
      <c r="J96" s="115">
        <f>(V96+X96+Z96+AC96+AE96+AG96)/6</f>
        <v>0</v>
      </c>
      <c r="K96" s="115">
        <f>SUM(K97:K100)</f>
        <v>0</v>
      </c>
      <c r="L96" s="115">
        <f>SUM(L97:L100)</f>
        <v>0</v>
      </c>
      <c r="M96" s="45">
        <f>(K96+L96)/2</f>
        <v>0</v>
      </c>
      <c r="N96" s="115">
        <f>SUM(N97:N100)</f>
        <v>0</v>
      </c>
      <c r="O96" s="45">
        <f>(K96+L96+N96)/3</f>
        <v>0</v>
      </c>
      <c r="P96" s="115">
        <f>SUM(P97:P100)</f>
        <v>0</v>
      </c>
      <c r="Q96" s="45">
        <f>(K96+L96+N96+P96)/4</f>
        <v>0</v>
      </c>
      <c r="R96" s="115">
        <f>SUM(R97:R100)</f>
        <v>0</v>
      </c>
      <c r="S96" s="45">
        <f>(K96+L96+N96+P96+R96)/5</f>
        <v>0</v>
      </c>
      <c r="T96" s="115">
        <f>SUM(T97:T100)</f>
        <v>0</v>
      </c>
      <c r="U96" s="45">
        <f>(P96+R96+T96)/3</f>
        <v>0</v>
      </c>
      <c r="V96" s="115">
        <f>SUM(V97:V100)</f>
        <v>0</v>
      </c>
      <c r="W96" s="45">
        <f>(K96+L96+N96+P96+R96+T96+V96)/7</f>
        <v>0</v>
      </c>
      <c r="X96" s="115">
        <f>SUM(X97:X100)</f>
        <v>0</v>
      </c>
      <c r="Y96" s="45">
        <f>(K96+L96+N96+P96+R96+T96+V96+X96)/8</f>
        <v>0</v>
      </c>
      <c r="Z96" s="115">
        <f>SUM(Z97:Z100)</f>
        <v>0</v>
      </c>
      <c r="AA96" s="45">
        <f>(V96+X96+Z96)/3</f>
        <v>0</v>
      </c>
      <c r="AB96" s="45">
        <f>(K96+L96+N96+P96+R96+T96+V96+X96+Z96)/9</f>
        <v>0</v>
      </c>
      <c r="AC96" s="115">
        <f>SUM(AC97:AC100)</f>
        <v>0</v>
      </c>
      <c r="AD96" s="45">
        <f>(K96+L96+N96+P96+R96+T96+V96+X96+Z96+AC96)/10</f>
        <v>0</v>
      </c>
      <c r="AE96" s="115">
        <f>SUM(AE97:AE100)</f>
        <v>0</v>
      </c>
      <c r="AF96" s="45">
        <f>(K96+L96+N96+P96+R96+T96+V96+X96+Z96+AC96+AE96)/11</f>
        <v>0</v>
      </c>
      <c r="AG96" s="116">
        <f>SUM(AG97:AG100)</f>
        <v>0</v>
      </c>
      <c r="AH96" s="195">
        <f>(AC96+AE96+AG96)/3</f>
        <v>0</v>
      </c>
      <c r="AI96" s="15"/>
    </row>
    <row r="97" spans="1:35" s="28" customFormat="1" ht="15.75" thickTop="1" x14ac:dyDescent="0.25">
      <c r="A97" s="502"/>
      <c r="B97" s="457"/>
      <c r="C97" s="458"/>
      <c r="D97" s="398"/>
      <c r="E97" s="489"/>
      <c r="F97" s="117" t="s">
        <v>18</v>
      </c>
      <c r="G97" s="385"/>
      <c r="H97" s="127">
        <f>(I97+J97)/2</f>
        <v>0</v>
      </c>
      <c r="I97" s="66">
        <f>(K97+L97+N97+P97+R97+T97)/6</f>
        <v>0</v>
      </c>
      <c r="J97" s="66">
        <f>(V97+X97+Z97+AC97+AE97+AG97)/6</f>
        <v>0</v>
      </c>
      <c r="K97" s="119"/>
      <c r="L97" s="119"/>
      <c r="M97" s="51">
        <f>(K97+L97)/2</f>
        <v>0</v>
      </c>
      <c r="N97" s="119"/>
      <c r="O97" s="51">
        <f>(K97+L97+N97)/3</f>
        <v>0</v>
      </c>
      <c r="P97" s="119"/>
      <c r="Q97" s="51">
        <f>(K97+L97+N97+P97)/4</f>
        <v>0</v>
      </c>
      <c r="R97" s="119"/>
      <c r="S97" s="51">
        <f>(K97+L97+N97+P97+R97)/5</f>
        <v>0</v>
      </c>
      <c r="T97" s="119"/>
      <c r="U97" s="51">
        <f>(P97+R97+T97)/3</f>
        <v>0</v>
      </c>
      <c r="V97" s="119"/>
      <c r="W97" s="51">
        <f>(K97+L97+N97+P97+R97+T97+V97)/7</f>
        <v>0</v>
      </c>
      <c r="X97" s="119"/>
      <c r="Y97" s="51">
        <f>(K97+L97+N97+P97+R97+T97+V97+X97)/8</f>
        <v>0</v>
      </c>
      <c r="Z97" s="119"/>
      <c r="AA97" s="51">
        <f>(V97+X97+Z97)/3</f>
        <v>0</v>
      </c>
      <c r="AB97" s="51">
        <f>(K97+L97+N97+P97+R97+T97+V97+X97+Z97)/9</f>
        <v>0</v>
      </c>
      <c r="AC97" s="119"/>
      <c r="AD97" s="51">
        <f>(K97+L97+N97+P97+R97+T97+V97+X97+Z97+AC97)/10</f>
        <v>0</v>
      </c>
      <c r="AE97" s="119"/>
      <c r="AF97" s="51">
        <f>(K97+L97+N97+P97+R97+T97+V97+X97+Z97+AC97+AE97)/11</f>
        <v>0</v>
      </c>
      <c r="AG97" s="119"/>
      <c r="AH97" s="51">
        <f>(AC97+AE97+AG97)/3</f>
        <v>0</v>
      </c>
      <c r="AI97" s="15"/>
    </row>
    <row r="98" spans="1:35" s="28" customFormat="1" ht="15" x14ac:dyDescent="0.25">
      <c r="A98" s="502"/>
      <c r="B98" s="457"/>
      <c r="C98" s="458"/>
      <c r="D98" s="398"/>
      <c r="E98" s="489"/>
      <c r="F98" s="122" t="s">
        <v>19</v>
      </c>
      <c r="G98" s="385"/>
      <c r="H98" s="66">
        <f>(I98+J98)/2</f>
        <v>0</v>
      </c>
      <c r="I98" s="66">
        <f>(K98+L98+N98+P98+R98+T98)/6</f>
        <v>0</v>
      </c>
      <c r="J98" s="66">
        <f>(V98+X98+Z98+AC98+AE98+AG98)/6</f>
        <v>0</v>
      </c>
      <c r="K98" s="196"/>
      <c r="L98" s="196"/>
      <c r="M98" s="56">
        <f>(K98+L98)/2</f>
        <v>0</v>
      </c>
      <c r="N98" s="196"/>
      <c r="O98" s="56">
        <f>(K98+L98+N98)/3</f>
        <v>0</v>
      </c>
      <c r="P98" s="196"/>
      <c r="Q98" s="56">
        <f>(K98+L98+N98+P98)/4</f>
        <v>0</v>
      </c>
      <c r="R98" s="196"/>
      <c r="S98" s="56">
        <f>(K98+L98+N98+P98+R98)/5</f>
        <v>0</v>
      </c>
      <c r="T98" s="196"/>
      <c r="U98" s="56">
        <f>(P98+R98+T98)/3</f>
        <v>0</v>
      </c>
      <c r="V98" s="196"/>
      <c r="W98" s="56">
        <f>(K98+L98+N98+P98+R98+T98+V98)/7</f>
        <v>0</v>
      </c>
      <c r="X98" s="196"/>
      <c r="Y98" s="56">
        <f>(K98+L98+N98+P98+R98+T98+V98+X98)/8</f>
        <v>0</v>
      </c>
      <c r="Z98" s="196"/>
      <c r="AA98" s="56">
        <f>(V98+X98+Z98)/3</f>
        <v>0</v>
      </c>
      <c r="AB98" s="56">
        <f>(K98+L98+N98+P98+R98+T98+V98+X98+Z98)/9</f>
        <v>0</v>
      </c>
      <c r="AC98" s="196"/>
      <c r="AD98" s="56">
        <f>(K98+L98+N98+P98+R98+T98+V98+X98+Z98+AC98)/10</f>
        <v>0</v>
      </c>
      <c r="AE98" s="196"/>
      <c r="AF98" s="56">
        <f>(K98+L98+N98+P98+R98+T98+V98+X98+Z98+AC98+AE98)/11</f>
        <v>0</v>
      </c>
      <c r="AG98" s="197"/>
      <c r="AH98" s="56">
        <f>(AC98+AE98+AG98)/3</f>
        <v>0</v>
      </c>
      <c r="AI98" s="15"/>
    </row>
    <row r="99" spans="1:35" s="28" customFormat="1" ht="15.75" thickBot="1" x14ac:dyDescent="0.3">
      <c r="A99" s="502"/>
      <c r="B99" s="457"/>
      <c r="C99" s="458"/>
      <c r="D99" s="398"/>
      <c r="E99" s="489"/>
      <c r="F99" s="122" t="s">
        <v>20</v>
      </c>
      <c r="G99" s="385"/>
      <c r="H99" s="66">
        <f>(I99+J99)/2</f>
        <v>0</v>
      </c>
      <c r="I99" s="66">
        <f>(K99+L99+N99+P99+R99+T99)/6</f>
        <v>0</v>
      </c>
      <c r="J99" s="66">
        <f>(V99+X99+Z99+AC99+AE99+AG99)/6</f>
        <v>0</v>
      </c>
      <c r="K99" s="196"/>
      <c r="L99" s="196"/>
      <c r="M99" s="56">
        <f>(K99+L99)/2</f>
        <v>0</v>
      </c>
      <c r="N99" s="196"/>
      <c r="O99" s="56">
        <f>(K99+L99+N99)/3</f>
        <v>0</v>
      </c>
      <c r="P99" s="196"/>
      <c r="Q99" s="56">
        <f>(K99+L99+N99+P99)/4</f>
        <v>0</v>
      </c>
      <c r="R99" s="196"/>
      <c r="S99" s="56">
        <f>(K99+L99+N99+P99+R99)/5</f>
        <v>0</v>
      </c>
      <c r="T99" s="196"/>
      <c r="U99" s="56">
        <f>(P99+R99+T99)/3</f>
        <v>0</v>
      </c>
      <c r="V99" s="196"/>
      <c r="W99" s="56">
        <f>(K99+L99+N99+P99+R99+T99+V99)/7</f>
        <v>0</v>
      </c>
      <c r="X99" s="196"/>
      <c r="Y99" s="56">
        <f>(K99+L99+N99+P99+R99+T99+V99+X99)/8</f>
        <v>0</v>
      </c>
      <c r="Z99" s="196"/>
      <c r="AA99" s="56">
        <f>(V99+X99+Z99)/3</f>
        <v>0</v>
      </c>
      <c r="AB99" s="56">
        <f>(K99+L99+N99+P99+R99+T99+V99+X99+Z99)/9</f>
        <v>0</v>
      </c>
      <c r="AC99" s="196"/>
      <c r="AD99" s="56">
        <f>(K99+L99+N99+P99+R99+T99+V99+X99+Z99+AC99)/10</f>
        <v>0</v>
      </c>
      <c r="AE99" s="196"/>
      <c r="AF99" s="56">
        <f>(K99+L99+N99+P99+R99+T99+V99+X99+Z99+AC99+AE99)/11</f>
        <v>0</v>
      </c>
      <c r="AG99" s="196"/>
      <c r="AH99" s="56">
        <f>(AC99+AE99+AG99)/3</f>
        <v>0</v>
      </c>
      <c r="AI99" s="15"/>
    </row>
    <row r="100" spans="1:35" s="28" customFormat="1" ht="16.5" thickTop="1" thickBot="1" x14ac:dyDescent="0.3">
      <c r="A100" s="502"/>
      <c r="B100" s="457"/>
      <c r="C100" s="458"/>
      <c r="D100" s="400"/>
      <c r="E100" s="490"/>
      <c r="F100" s="124" t="s">
        <v>21</v>
      </c>
      <c r="G100" s="386"/>
      <c r="H100" s="126">
        <f>(I100+J100)/2</f>
        <v>0</v>
      </c>
      <c r="I100" s="126">
        <f>(K100+L100+N100+P100+R100+T100)/6</f>
        <v>0</v>
      </c>
      <c r="J100" s="126">
        <f>(V100+X100+Z100+AC100+AE100+AG100)/6</f>
        <v>0</v>
      </c>
      <c r="K100" s="119"/>
      <c r="L100" s="119"/>
      <c r="M100" s="62">
        <f>(K100+L100)/2</f>
        <v>0</v>
      </c>
      <c r="N100" s="119"/>
      <c r="O100" s="62">
        <f>(K100+L100+N100)/3</f>
        <v>0</v>
      </c>
      <c r="P100" s="119"/>
      <c r="Q100" s="62">
        <f>(K100+L100+N100+P100)/4</f>
        <v>0</v>
      </c>
      <c r="R100" s="119"/>
      <c r="S100" s="62">
        <f>(K100+L100+N100+P100+R100)/5</f>
        <v>0</v>
      </c>
      <c r="T100" s="119"/>
      <c r="U100" s="62">
        <f>(P100+R100+T100)/3</f>
        <v>0</v>
      </c>
      <c r="V100" s="119"/>
      <c r="W100" s="62">
        <f>(K100+L100+N100+P100+R100+T100+V100)/7</f>
        <v>0</v>
      </c>
      <c r="X100" s="119"/>
      <c r="Y100" s="62">
        <f>(K100+L100+N100+P100+R100+T100+V100+X100)/8</f>
        <v>0</v>
      </c>
      <c r="Z100" s="119"/>
      <c r="AA100" s="62">
        <f>(V100+X100+Z100)/3</f>
        <v>0</v>
      </c>
      <c r="AB100" s="62">
        <f>(K100+L100+N100+P100+R100+T100+V100+X100+Z100)/9</f>
        <v>0</v>
      </c>
      <c r="AC100" s="119"/>
      <c r="AD100" s="62">
        <f>(K100+L100+N100+P100+R100+T100+V100+X100+Z100+AC100)/10</f>
        <v>0</v>
      </c>
      <c r="AE100" s="119"/>
      <c r="AF100" s="62">
        <f>(K100+L100+N100+P100+R100+T100+V100+X100+Z100+AC100+AE100)/11</f>
        <v>0</v>
      </c>
      <c r="AG100" s="119"/>
      <c r="AH100" s="62">
        <f>(AC100+AE100+AG100)/3</f>
        <v>0</v>
      </c>
      <c r="AI100" s="15"/>
    </row>
    <row r="101" spans="1:35" s="28" customFormat="1" ht="15.75" customHeight="1" thickBot="1" x14ac:dyDescent="0.3">
      <c r="A101" s="502"/>
      <c r="B101" s="457"/>
      <c r="C101" s="458"/>
      <c r="D101" s="396" t="s">
        <v>52</v>
      </c>
      <c r="E101" s="488"/>
      <c r="F101" s="113" t="s">
        <v>17</v>
      </c>
      <c r="G101" s="384" t="s">
        <v>49</v>
      </c>
      <c r="H101" s="115">
        <f>I101+J101</f>
        <v>0</v>
      </c>
      <c r="I101" s="115">
        <f>K101+L101+N101+P101+R101+T101</f>
        <v>0</v>
      </c>
      <c r="J101" s="115">
        <f>V101+X101+Z101+AC101+AE101+AG101</f>
        <v>0</v>
      </c>
      <c r="K101" s="115">
        <f>SUM(K102:K105)</f>
        <v>0</v>
      </c>
      <c r="L101" s="115">
        <f>SUM(L102:L105)</f>
        <v>0</v>
      </c>
      <c r="M101" s="45">
        <f>K101+L101</f>
        <v>0</v>
      </c>
      <c r="N101" s="115">
        <f>SUM(N102:N105)</f>
        <v>0</v>
      </c>
      <c r="O101" s="45">
        <f>K101+L101+N101</f>
        <v>0</v>
      </c>
      <c r="P101" s="115">
        <f>SUM(P102:P105)</f>
        <v>0</v>
      </c>
      <c r="Q101" s="45">
        <f>K101+L101+N101+P101</f>
        <v>0</v>
      </c>
      <c r="R101" s="115">
        <f>SUM(R102:R105)</f>
        <v>0</v>
      </c>
      <c r="S101" s="45">
        <f>K101+L101+N101+P101+R101</f>
        <v>0</v>
      </c>
      <c r="T101" s="115">
        <f>SUM(T102:T105)</f>
        <v>0</v>
      </c>
      <c r="U101" s="45">
        <f>P101+R101+T101</f>
        <v>0</v>
      </c>
      <c r="V101" s="115">
        <f>SUM(V102:V105)</f>
        <v>0</v>
      </c>
      <c r="W101" s="45">
        <f>K101+L101+N101+P101+R101+T101+V101</f>
        <v>0</v>
      </c>
      <c r="X101" s="115">
        <f>SUM(X102:X105)</f>
        <v>0</v>
      </c>
      <c r="Y101" s="45">
        <f>K101+L101+N101+P101+R101+T101+V101+X101</f>
        <v>0</v>
      </c>
      <c r="Z101" s="115">
        <f>SUM(Z102:Z105)</f>
        <v>0</v>
      </c>
      <c r="AA101" s="45">
        <f>V101+X101+Z101</f>
        <v>0</v>
      </c>
      <c r="AB101" s="45">
        <f>K101+L101+N101+P101+R101+T101+V101+X101+Z101</f>
        <v>0</v>
      </c>
      <c r="AC101" s="115">
        <f>SUM(AC102:AC105)</f>
        <v>0</v>
      </c>
      <c r="AD101" s="45">
        <f>K101+L101+N101+P101+R101+T101+V101+X101+Z101+AC101</f>
        <v>0</v>
      </c>
      <c r="AE101" s="115">
        <f>SUM(AE102:AE105)</f>
        <v>0</v>
      </c>
      <c r="AF101" s="45">
        <f>K101+L101+N101+P101+R101+T101+V101+X101+Z101+AC101+AE101</f>
        <v>0</v>
      </c>
      <c r="AG101" s="116">
        <f>SUM(AG102:AG105)</f>
        <v>0</v>
      </c>
      <c r="AH101" s="45">
        <f>AC101+AE101+AG101</f>
        <v>0</v>
      </c>
      <c r="AI101" s="15"/>
    </row>
    <row r="102" spans="1:35" s="28" customFormat="1" ht="15.75" thickTop="1" x14ac:dyDescent="0.25">
      <c r="A102" s="502"/>
      <c r="B102" s="457"/>
      <c r="C102" s="458"/>
      <c r="D102" s="398"/>
      <c r="E102" s="489"/>
      <c r="F102" s="117" t="s">
        <v>18</v>
      </c>
      <c r="G102" s="385"/>
      <c r="H102" s="127">
        <f>I102+J102</f>
        <v>0</v>
      </c>
      <c r="I102" s="66">
        <f>K102+L102+N102+P102+R102+T102</f>
        <v>0</v>
      </c>
      <c r="J102" s="66">
        <f>V102+X102+Z102+AC102+AE102+AG102</f>
        <v>0</v>
      </c>
      <c r="K102" s="119"/>
      <c r="L102" s="119"/>
      <c r="M102" s="51">
        <f>K102+L102</f>
        <v>0</v>
      </c>
      <c r="N102" s="119"/>
      <c r="O102" s="51">
        <f>K102+L102+N102</f>
        <v>0</v>
      </c>
      <c r="P102" s="119"/>
      <c r="Q102" s="51">
        <f>K102+L102+N102+P102</f>
        <v>0</v>
      </c>
      <c r="R102" s="119"/>
      <c r="S102" s="51">
        <f>K102+L102+N102+P102+R102</f>
        <v>0</v>
      </c>
      <c r="T102" s="119"/>
      <c r="U102" s="51">
        <f>P102+R102+T102</f>
        <v>0</v>
      </c>
      <c r="V102" s="119"/>
      <c r="W102" s="51">
        <f>K102+L102+N102+P102+R102+T102+V102</f>
        <v>0</v>
      </c>
      <c r="X102" s="119"/>
      <c r="Y102" s="51">
        <f>K102+L102+N102+P102+R102+T102+V102+X102</f>
        <v>0</v>
      </c>
      <c r="Z102" s="119"/>
      <c r="AA102" s="51">
        <f>V102+X102+Z102</f>
        <v>0</v>
      </c>
      <c r="AB102" s="51">
        <f>K102+L102+N102+P102+R102+T102+V102+X102+Z102</f>
        <v>0</v>
      </c>
      <c r="AC102" s="119"/>
      <c r="AD102" s="51">
        <f>K102+L102+N102+P102+R102+T102+V102+X102+Z102+AC102</f>
        <v>0</v>
      </c>
      <c r="AE102" s="119"/>
      <c r="AF102" s="51">
        <f>K102+L102+N102+P102+R102+T102+V102+X102+Z102+AC102+AE102</f>
        <v>0</v>
      </c>
      <c r="AG102" s="120"/>
      <c r="AH102" s="51">
        <f>AC102+AE102+AG102</f>
        <v>0</v>
      </c>
      <c r="AI102" s="15"/>
    </row>
    <row r="103" spans="1:35" s="28" customFormat="1" ht="15.75" thickBot="1" x14ac:dyDescent="0.3">
      <c r="A103" s="502"/>
      <c r="B103" s="457"/>
      <c r="C103" s="458"/>
      <c r="D103" s="398"/>
      <c r="E103" s="489"/>
      <c r="F103" s="122" t="s">
        <v>19</v>
      </c>
      <c r="G103" s="385"/>
      <c r="H103" s="66">
        <f>I103+J103</f>
        <v>0</v>
      </c>
      <c r="I103" s="66">
        <f>K103+L103+N103+P103+R103+T103</f>
        <v>0</v>
      </c>
      <c r="J103" s="66">
        <f>V103+X103+Z103+AC103+AE103+AG103</f>
        <v>0</v>
      </c>
      <c r="K103" s="196"/>
      <c r="L103" s="196"/>
      <c r="M103" s="56">
        <f>K103+L103</f>
        <v>0</v>
      </c>
      <c r="N103" s="196"/>
      <c r="O103" s="56">
        <f>K103+L103+N103</f>
        <v>0</v>
      </c>
      <c r="P103" s="196"/>
      <c r="Q103" s="56">
        <f>K103+L103+N103+P103</f>
        <v>0</v>
      </c>
      <c r="R103" s="196"/>
      <c r="S103" s="56">
        <f>K103+L103+N103+P103+R103</f>
        <v>0</v>
      </c>
      <c r="T103" s="196"/>
      <c r="U103" s="56">
        <f>P103+R103+T103</f>
        <v>0</v>
      </c>
      <c r="V103" s="196"/>
      <c r="W103" s="56">
        <f>K103+L103+N103+P103+R103+T103+V103</f>
        <v>0</v>
      </c>
      <c r="X103" s="196"/>
      <c r="Y103" s="56">
        <f>K103+L103+N103+P103+R103+T103+V103+X103</f>
        <v>0</v>
      </c>
      <c r="Z103" s="196"/>
      <c r="AA103" s="56">
        <f>V103+X103+Z103</f>
        <v>0</v>
      </c>
      <c r="AB103" s="56">
        <f>K103+L103+N103+P103+R103+T103+V103+X103+Z103</f>
        <v>0</v>
      </c>
      <c r="AC103" s="196"/>
      <c r="AD103" s="56">
        <f>K103+L103+N103+P103+R103+T103+V103+X103+Z103+AC103</f>
        <v>0</v>
      </c>
      <c r="AE103" s="196"/>
      <c r="AF103" s="56">
        <f>K103+L103+N103+P103+R103+T103+V103+X103+Z103+AC103+AE103</f>
        <v>0</v>
      </c>
      <c r="AG103" s="197"/>
      <c r="AH103" s="56">
        <f>AC103+AE103+AG103</f>
        <v>0</v>
      </c>
      <c r="AI103" s="15"/>
    </row>
    <row r="104" spans="1:35" s="28" customFormat="1" ht="16.5" thickTop="1" thickBot="1" x14ac:dyDescent="0.3">
      <c r="A104" s="502"/>
      <c r="B104" s="457"/>
      <c r="C104" s="458"/>
      <c r="D104" s="398"/>
      <c r="E104" s="489"/>
      <c r="F104" s="122" t="s">
        <v>20</v>
      </c>
      <c r="G104" s="385"/>
      <c r="H104" s="66">
        <f>I104+J104</f>
        <v>0</v>
      </c>
      <c r="I104" s="66">
        <f>K104+L104+N104+P104+R104+T104</f>
        <v>0</v>
      </c>
      <c r="J104" s="66">
        <f>V104+X104+Z104+AC104+AE104+AG104</f>
        <v>0</v>
      </c>
      <c r="K104" s="196"/>
      <c r="L104" s="196"/>
      <c r="M104" s="56">
        <f>K104+L104</f>
        <v>0</v>
      </c>
      <c r="N104" s="196"/>
      <c r="O104" s="56">
        <f>K104+L104+N104</f>
        <v>0</v>
      </c>
      <c r="P104" s="196"/>
      <c r="Q104" s="56">
        <f>K104+L104+N104+P104</f>
        <v>0</v>
      </c>
      <c r="R104" s="196"/>
      <c r="S104" s="56">
        <f>K104+L104+N104+P104+R104</f>
        <v>0</v>
      </c>
      <c r="T104" s="196"/>
      <c r="U104" s="56">
        <f>P104+R104+T104</f>
        <v>0</v>
      </c>
      <c r="V104" s="196"/>
      <c r="W104" s="56">
        <f>K104+L104+N104+P104+R104+T104+V104</f>
        <v>0</v>
      </c>
      <c r="X104" s="119"/>
      <c r="Y104" s="56">
        <f>K104+L104+N104+P104+R104+T104+V104+X104</f>
        <v>0</v>
      </c>
      <c r="Z104" s="196"/>
      <c r="AA104" s="56">
        <f>V104+X104+Z104</f>
        <v>0</v>
      </c>
      <c r="AB104" s="56">
        <f>K104+L104+N104+P104+R104+T104+V104+X104+Z104</f>
        <v>0</v>
      </c>
      <c r="AC104" s="196"/>
      <c r="AD104" s="56">
        <f>K104+L104+N104+P104+R104+T104+V104+X104+Z104+AC104</f>
        <v>0</v>
      </c>
      <c r="AE104" s="196"/>
      <c r="AF104" s="56">
        <f>K104+L104+N104+P104+R104+T104+V104+X104+Z104+AC104+AE104</f>
        <v>0</v>
      </c>
      <c r="AG104" s="197"/>
      <c r="AH104" s="56">
        <f>AC104+AE104+AG104</f>
        <v>0</v>
      </c>
      <c r="AI104" s="15"/>
    </row>
    <row r="105" spans="1:35" s="28" customFormat="1" ht="16.5" thickTop="1" thickBot="1" x14ac:dyDescent="0.3">
      <c r="A105" s="503"/>
      <c r="B105" s="460"/>
      <c r="C105" s="461"/>
      <c r="D105" s="400"/>
      <c r="E105" s="490"/>
      <c r="F105" s="124" t="s">
        <v>21</v>
      </c>
      <c r="G105" s="386"/>
      <c r="H105" s="126">
        <f>I105+J105</f>
        <v>0</v>
      </c>
      <c r="I105" s="126">
        <f>K105+L105+N105+P105+R105+T105</f>
        <v>0</v>
      </c>
      <c r="J105" s="126">
        <f>V105+X105+Z105+AC105+AE105+AG105</f>
        <v>0</v>
      </c>
      <c r="K105" s="119"/>
      <c r="L105" s="119"/>
      <c r="M105" s="62">
        <f>K105+L105</f>
        <v>0</v>
      </c>
      <c r="N105" s="119"/>
      <c r="O105" s="62">
        <f>K105+L105+N105</f>
        <v>0</v>
      </c>
      <c r="P105" s="119"/>
      <c r="Q105" s="62">
        <f>K105+L105+N105+P105</f>
        <v>0</v>
      </c>
      <c r="R105" s="119"/>
      <c r="S105" s="62">
        <f>K105+L105+N105+P105+R105</f>
        <v>0</v>
      </c>
      <c r="T105" s="119"/>
      <c r="U105" s="62">
        <f>P105+R105+T105</f>
        <v>0</v>
      </c>
      <c r="V105" s="119"/>
      <c r="W105" s="62">
        <f>K105+L105+N105+P105+R105+T105+V105</f>
        <v>0</v>
      </c>
      <c r="X105" s="119"/>
      <c r="Y105" s="62">
        <f>K105+L105+N105+P105+R105+T105+V105+X105</f>
        <v>0</v>
      </c>
      <c r="Z105" s="119"/>
      <c r="AA105" s="62">
        <f>V105+X105+Z105</f>
        <v>0</v>
      </c>
      <c r="AB105" s="62">
        <f>K105+L105+N105+P105+R105+T105+V105+X105+Z105</f>
        <v>0</v>
      </c>
      <c r="AC105" s="119"/>
      <c r="AD105" s="62">
        <f>K105+L105+N105+P105+R105+T105+V105+X105+Z105+AC105</f>
        <v>0</v>
      </c>
      <c r="AE105" s="119"/>
      <c r="AF105" s="62">
        <f>K105+L105+N105+P105+R105+T105+V105+X105+Z105+AC105+AE105</f>
        <v>0</v>
      </c>
      <c r="AG105" s="119"/>
      <c r="AH105" s="62">
        <f>AC105+AE105+AG105</f>
        <v>0</v>
      </c>
      <c r="AI105" s="15"/>
    </row>
    <row r="106" spans="1:35" s="28" customFormat="1" ht="15.75" customHeight="1" thickBot="1" x14ac:dyDescent="0.3">
      <c r="A106" s="492" t="s">
        <v>53</v>
      </c>
      <c r="B106" s="493"/>
      <c r="C106" s="494"/>
      <c r="D106" s="396" t="s">
        <v>51</v>
      </c>
      <c r="E106" s="488"/>
      <c r="F106" s="113" t="s">
        <v>17</v>
      </c>
      <c r="G106" s="384" t="s">
        <v>47</v>
      </c>
      <c r="H106" s="115">
        <f>(I106+J106)/2</f>
        <v>0</v>
      </c>
      <c r="I106" s="115">
        <f>(K106+L106+N106+P106+R106+T106)/6</f>
        <v>0</v>
      </c>
      <c r="J106" s="115">
        <f>(V106+X106+Z106+AC106+AE106+AG106)/6</f>
        <v>0</v>
      </c>
      <c r="K106" s="115">
        <f>SUM(K107:K110)</f>
        <v>0</v>
      </c>
      <c r="L106" s="115">
        <f>SUM(L107:L110)</f>
        <v>0</v>
      </c>
      <c r="M106" s="45">
        <f>(K106+L106)/2</f>
        <v>0</v>
      </c>
      <c r="N106" s="115">
        <f>SUM(N107:N110)</f>
        <v>0</v>
      </c>
      <c r="O106" s="45">
        <f>(K106+L106+N106)/3</f>
        <v>0</v>
      </c>
      <c r="P106" s="115">
        <f>SUM(P107:P110)</f>
        <v>0</v>
      </c>
      <c r="Q106" s="45">
        <f>(K106+L106+N106+P106)/4</f>
        <v>0</v>
      </c>
      <c r="R106" s="115">
        <f>SUM(R107:R110)</f>
        <v>0</v>
      </c>
      <c r="S106" s="45">
        <f>(K106+L106+N106+P106+R106)/5</f>
        <v>0</v>
      </c>
      <c r="T106" s="115">
        <f>SUM(T107:T110)</f>
        <v>0</v>
      </c>
      <c r="U106" s="45">
        <f>(P106+R106+T106)/3</f>
        <v>0</v>
      </c>
      <c r="V106" s="115">
        <f>SUM(V107:V110)</f>
        <v>0</v>
      </c>
      <c r="W106" s="45">
        <f>(K106+L106+N106+P106+R106+T106+V106)/7</f>
        <v>0</v>
      </c>
      <c r="X106" s="115">
        <f>SUM(X107:X110)</f>
        <v>0</v>
      </c>
      <c r="Y106" s="45">
        <f>(K106+L106+N106+P106+R106+T106+V106+X106)/8</f>
        <v>0</v>
      </c>
      <c r="Z106" s="115">
        <f>SUM(Z107:Z110)</f>
        <v>0</v>
      </c>
      <c r="AA106" s="45">
        <f>(V106+X106+Z106)/3</f>
        <v>0</v>
      </c>
      <c r="AB106" s="45">
        <f>(K106+L106+N106+P106+R106+T106+V106+X106+Z106)/9</f>
        <v>0</v>
      </c>
      <c r="AC106" s="115">
        <f>SUM(AC107:AC110)</f>
        <v>0</v>
      </c>
      <c r="AD106" s="45">
        <f>(K106+L106+N106+P106+R106+T106+V106+X106+Z106+AC106)/10</f>
        <v>0</v>
      </c>
      <c r="AE106" s="115">
        <f>SUM(AE107:AE110)</f>
        <v>0</v>
      </c>
      <c r="AF106" s="45">
        <f>(K106+L106+N106+P106+R106+T106+V106+X106+Z106+AC106+AE106)/11</f>
        <v>0</v>
      </c>
      <c r="AG106" s="116">
        <f>SUM(AG107:AG110)</f>
        <v>0</v>
      </c>
      <c r="AH106" s="45">
        <f>(AC106+AE106+AG106)/3</f>
        <v>0</v>
      </c>
      <c r="AI106" s="15"/>
    </row>
    <row r="107" spans="1:35" s="28" customFormat="1" ht="15.75" thickTop="1" x14ac:dyDescent="0.25">
      <c r="A107" s="495"/>
      <c r="B107" s="496"/>
      <c r="C107" s="497"/>
      <c r="D107" s="398"/>
      <c r="E107" s="489"/>
      <c r="F107" s="128" t="s">
        <v>18</v>
      </c>
      <c r="G107" s="385"/>
      <c r="H107" s="66">
        <f>(I107+J107)/2</f>
        <v>0</v>
      </c>
      <c r="I107" s="66">
        <f>(K107+L107+N107+P107+R107+T107)/6</f>
        <v>0</v>
      </c>
      <c r="J107" s="66">
        <f>(V107+X107+Z107+AC107+AE107+AG107)/6</f>
        <v>0</v>
      </c>
      <c r="K107" s="129"/>
      <c r="L107" s="129"/>
      <c r="M107" s="67">
        <f>(K107+L107)/2</f>
        <v>0</v>
      </c>
      <c r="N107" s="129"/>
      <c r="O107" s="67">
        <f>(K107+L107+N107)/3</f>
        <v>0</v>
      </c>
      <c r="P107" s="129"/>
      <c r="Q107" s="67">
        <f>(K107+L107+N107+P107)/4</f>
        <v>0</v>
      </c>
      <c r="R107" s="129"/>
      <c r="S107" s="67">
        <f>(K107+L107+N107+P107+R107)/5</f>
        <v>0</v>
      </c>
      <c r="T107" s="129"/>
      <c r="U107" s="67">
        <f>(P107+R107+T107)/3</f>
        <v>0</v>
      </c>
      <c r="V107" s="129"/>
      <c r="W107" s="67">
        <f>(K107+L107+N107+P107+R107+T107+V107)/7</f>
        <v>0</v>
      </c>
      <c r="X107" s="129"/>
      <c r="Y107" s="67">
        <f>(K107+L107+N107+P107+R107+T107+V107+X107)/8</f>
        <v>0</v>
      </c>
      <c r="Z107" s="129"/>
      <c r="AA107" s="67">
        <f>(V107+X107+Z107)/3</f>
        <v>0</v>
      </c>
      <c r="AB107" s="67">
        <f>(K107+L107+N107+P107+R107+T107+V107+X107+Z107)/9</f>
        <v>0</v>
      </c>
      <c r="AC107" s="129"/>
      <c r="AD107" s="67">
        <f>(K107+L107+N107+P107+R107+T107+V107+X107+Z107+AC107)/10</f>
        <v>0</v>
      </c>
      <c r="AE107" s="129"/>
      <c r="AF107" s="67">
        <f>(K107+L107+N107+P107+R107+T107+V107+X107+Z107+AC107+AE107)/11</f>
        <v>0</v>
      </c>
      <c r="AG107" s="130"/>
      <c r="AH107" s="67">
        <f>(AC107+AE107+AG107)/3</f>
        <v>0</v>
      </c>
      <c r="AI107" s="15"/>
    </row>
    <row r="108" spans="1:35" s="28" customFormat="1" ht="15" x14ac:dyDescent="0.25">
      <c r="A108" s="495"/>
      <c r="B108" s="496"/>
      <c r="C108" s="497"/>
      <c r="D108" s="398"/>
      <c r="E108" s="489"/>
      <c r="F108" s="122" t="s">
        <v>19</v>
      </c>
      <c r="G108" s="385"/>
      <c r="H108" s="55">
        <f>(I108+J108)/2</f>
        <v>0</v>
      </c>
      <c r="I108" s="66">
        <f>(K108+L108+N108+P108+R108+T108)/6</f>
        <v>0</v>
      </c>
      <c r="J108" s="66">
        <f>(V108+X108+Z108+AC108+AE108+AG108)/6</f>
        <v>0</v>
      </c>
      <c r="K108" s="129"/>
      <c r="L108" s="129"/>
      <c r="M108" s="67">
        <f>(K108+L108)/2</f>
        <v>0</v>
      </c>
      <c r="N108" s="129"/>
      <c r="O108" s="67">
        <f>(K108+L108+N108)/3</f>
        <v>0</v>
      </c>
      <c r="P108" s="129"/>
      <c r="Q108" s="67">
        <f>(K108+L108+N108+P108)/4</f>
        <v>0</v>
      </c>
      <c r="R108" s="129"/>
      <c r="S108" s="67">
        <f>(K108+L108+N108+P108+R108)/5</f>
        <v>0</v>
      </c>
      <c r="T108" s="129"/>
      <c r="U108" s="67">
        <f>(P108+R108+T108)/3</f>
        <v>0</v>
      </c>
      <c r="V108" s="129"/>
      <c r="W108" s="67">
        <f>(K108+L108+N108+P108+R108+T108+V108)/7</f>
        <v>0</v>
      </c>
      <c r="X108" s="129"/>
      <c r="Y108" s="67">
        <f>(K108+L108+N108+P108+R108+T108+V108+X108)/8</f>
        <v>0</v>
      </c>
      <c r="Z108" s="129"/>
      <c r="AA108" s="67">
        <f>(V108+X108+Z108)/3</f>
        <v>0</v>
      </c>
      <c r="AB108" s="67">
        <f>(K108+L108+N108+P108+R108+T108+V108+X108+Z108)/9</f>
        <v>0</v>
      </c>
      <c r="AC108" s="129"/>
      <c r="AD108" s="67">
        <f>(K108+L108+N108+P108+R108+T108+V108+X108+Z108+AC108)/10</f>
        <v>0</v>
      </c>
      <c r="AE108" s="129"/>
      <c r="AF108" s="67">
        <f>(K108+L108+N108+P108+R108+T108+V108+X108+Z108+AC108+AE108)/11</f>
        <v>0</v>
      </c>
      <c r="AG108" s="130"/>
      <c r="AH108" s="67">
        <f>(AC108+AE108+AG108)/3</f>
        <v>0</v>
      </c>
      <c r="AI108" s="15"/>
    </row>
    <row r="109" spans="1:35" s="28" customFormat="1" ht="15" x14ac:dyDescent="0.25">
      <c r="A109" s="495"/>
      <c r="B109" s="496"/>
      <c r="C109" s="497"/>
      <c r="D109" s="398"/>
      <c r="E109" s="489"/>
      <c r="F109" s="122" t="s">
        <v>20</v>
      </c>
      <c r="G109" s="385"/>
      <c r="H109" s="55">
        <f>(I109+J109)/2</f>
        <v>0</v>
      </c>
      <c r="I109" s="66">
        <f>(K109+L109+N109+P109+R109+T109)/6</f>
        <v>0</v>
      </c>
      <c r="J109" s="66">
        <f>(V109+X109+Z109+AC109+AE109+AG109)/6</f>
        <v>0</v>
      </c>
      <c r="K109" s="129"/>
      <c r="L109" s="129"/>
      <c r="M109" s="67">
        <f>(K109+L109)/2</f>
        <v>0</v>
      </c>
      <c r="N109" s="129"/>
      <c r="O109" s="67">
        <f>(K109+L109+N109)/3</f>
        <v>0</v>
      </c>
      <c r="P109" s="129"/>
      <c r="Q109" s="67">
        <f>(K109+L109+N109+P109)/4</f>
        <v>0</v>
      </c>
      <c r="R109" s="129"/>
      <c r="S109" s="67">
        <f>(K109+L109+N109+P109+R109)/5</f>
        <v>0</v>
      </c>
      <c r="T109" s="129"/>
      <c r="U109" s="67">
        <f>(P109+R109+T109)/3</f>
        <v>0</v>
      </c>
      <c r="V109" s="129"/>
      <c r="W109" s="67">
        <f>(K109+L109+N109+P109+R109+T109+V109)/7</f>
        <v>0</v>
      </c>
      <c r="X109" s="129"/>
      <c r="Y109" s="67">
        <f>(K109+L109+N109+P109+R109+T109+V109+X109)/8</f>
        <v>0</v>
      </c>
      <c r="Z109" s="129"/>
      <c r="AA109" s="67">
        <f>(V109+X109+Z109)/3</f>
        <v>0</v>
      </c>
      <c r="AB109" s="67">
        <f>(K109+L109+N109+P109+R109+T109+V109+X109+Z109)/9</f>
        <v>0</v>
      </c>
      <c r="AC109" s="129"/>
      <c r="AD109" s="67">
        <f>(K109+L109+N109+P109+R109+T109+V109+X109+Z109+AC109)/10</f>
        <v>0</v>
      </c>
      <c r="AE109" s="129"/>
      <c r="AF109" s="67">
        <f>(K109+L109+N109+P109+R109+T109+V109+X109+Z109+AC109+AE109)/11</f>
        <v>0</v>
      </c>
      <c r="AG109" s="129"/>
      <c r="AH109" s="67">
        <f>(AC109+AE109+AG109)/3</f>
        <v>0</v>
      </c>
      <c r="AI109" s="15"/>
    </row>
    <row r="110" spans="1:35" s="28" customFormat="1" ht="15.75" thickBot="1" x14ac:dyDescent="0.3">
      <c r="A110" s="495"/>
      <c r="B110" s="496"/>
      <c r="C110" s="497"/>
      <c r="D110" s="400"/>
      <c r="E110" s="490"/>
      <c r="F110" s="124" t="s">
        <v>21</v>
      </c>
      <c r="G110" s="386"/>
      <c r="H110" s="61">
        <f>(I110+J110)/2</f>
        <v>0</v>
      </c>
      <c r="I110" s="61">
        <f>(K110+L110+N110+P110+R110+T110)/6</f>
        <v>0</v>
      </c>
      <c r="J110" s="61">
        <f>(V110+X110+Z110+AC110+AE110+AG110)/6</f>
        <v>0</v>
      </c>
      <c r="K110" s="131"/>
      <c r="L110" s="131"/>
      <c r="M110" s="62">
        <f>(K110+L110)/2</f>
        <v>0</v>
      </c>
      <c r="N110" s="131"/>
      <c r="O110" s="62">
        <f>(K110+L110+N110)/3</f>
        <v>0</v>
      </c>
      <c r="P110" s="131"/>
      <c r="Q110" s="62">
        <f>(K110+L110+N110+P110)/4</f>
        <v>0</v>
      </c>
      <c r="R110" s="131"/>
      <c r="S110" s="62">
        <f>(K110+L110+N110+P110+R110)/5</f>
        <v>0</v>
      </c>
      <c r="T110" s="131"/>
      <c r="U110" s="62">
        <f>(P110+R110+T110)/3</f>
        <v>0</v>
      </c>
      <c r="V110" s="131"/>
      <c r="W110" s="62">
        <f>(K110+L110+N110+P110+R110+T110+V110)/7</f>
        <v>0</v>
      </c>
      <c r="X110" s="131"/>
      <c r="Y110" s="62">
        <f>(K110+L110+N110+P110+R110+T110+V110+X110)/8</f>
        <v>0</v>
      </c>
      <c r="Z110" s="131"/>
      <c r="AA110" s="62">
        <f>(V110+X110+Z110)/3</f>
        <v>0</v>
      </c>
      <c r="AB110" s="62">
        <f>(K110+L110+N110+P110+R110+T110+V110+X110+Z110)/9</f>
        <v>0</v>
      </c>
      <c r="AC110" s="131"/>
      <c r="AD110" s="62">
        <f>(K110+L110+N110+P110+R110+T110+V110+X110+Z110+AC110)/10</f>
        <v>0</v>
      </c>
      <c r="AE110" s="131"/>
      <c r="AF110" s="62">
        <f>(K110+L110+N110+P110+R110+T110+V110+X110+Z110+AC110+AE110)/11</f>
        <v>0</v>
      </c>
      <c r="AG110" s="132"/>
      <c r="AH110" s="62">
        <f>(AC110+AE110+AG110)/3</f>
        <v>0</v>
      </c>
      <c r="AI110" s="15"/>
    </row>
    <row r="111" spans="1:35" s="28" customFormat="1" ht="15.75" customHeight="1" thickBot="1" x14ac:dyDescent="0.3">
      <c r="A111" s="495"/>
      <c r="B111" s="496"/>
      <c r="C111" s="497"/>
      <c r="D111" s="396" t="s">
        <v>52</v>
      </c>
      <c r="E111" s="488"/>
      <c r="F111" s="113" t="s">
        <v>17</v>
      </c>
      <c r="G111" s="384" t="s">
        <v>49</v>
      </c>
      <c r="H111" s="115">
        <f>I111+J111</f>
        <v>0</v>
      </c>
      <c r="I111" s="115">
        <f>K111+L111+N111+P111+R111+T111</f>
        <v>0</v>
      </c>
      <c r="J111" s="115">
        <f>V111+X111+Z111+AC111+AE111+AG111</f>
        <v>0</v>
      </c>
      <c r="K111" s="115">
        <f>SUM(K112:K115)</f>
        <v>0</v>
      </c>
      <c r="L111" s="115">
        <f>SUM(L112:L115)</f>
        <v>0</v>
      </c>
      <c r="M111" s="45">
        <f>K111+L111</f>
        <v>0</v>
      </c>
      <c r="N111" s="115">
        <f>SUM(N112:N115)</f>
        <v>0</v>
      </c>
      <c r="O111" s="45">
        <f>K111+L111+N111</f>
        <v>0</v>
      </c>
      <c r="P111" s="115">
        <f>SUM(P112:P115)</f>
        <v>0</v>
      </c>
      <c r="Q111" s="45">
        <f>K111+L111+N111+P111</f>
        <v>0</v>
      </c>
      <c r="R111" s="115">
        <f>SUM(R112:R115)</f>
        <v>0</v>
      </c>
      <c r="S111" s="45">
        <f>K111+L111+N111+P111+R111</f>
        <v>0</v>
      </c>
      <c r="T111" s="115">
        <f>SUM(T112:T115)</f>
        <v>0</v>
      </c>
      <c r="U111" s="45">
        <f>P111+R111+T111</f>
        <v>0</v>
      </c>
      <c r="V111" s="115">
        <f>SUM(V112:V115)</f>
        <v>0</v>
      </c>
      <c r="W111" s="45">
        <f>K111+L111+N111+P111+R111+T111+V111</f>
        <v>0</v>
      </c>
      <c r="X111" s="115">
        <f>SUM(X112:X115)</f>
        <v>0</v>
      </c>
      <c r="Y111" s="45">
        <f>K111+L111+N111+P111+R111+T111+V111+X111</f>
        <v>0</v>
      </c>
      <c r="Z111" s="115">
        <f>SUM(Z112:Z115)</f>
        <v>0</v>
      </c>
      <c r="AA111" s="45">
        <f>V111+X111+Z111</f>
        <v>0</v>
      </c>
      <c r="AB111" s="45">
        <f>K111+L111+N111+P111+R111+T111+V111+X111+Z111</f>
        <v>0</v>
      </c>
      <c r="AC111" s="115">
        <f>SUM(AC112:AC115)</f>
        <v>0</v>
      </c>
      <c r="AD111" s="45">
        <f>K111+L111+N111+P111+R111+T111+V111+X111+Z111+AC111</f>
        <v>0</v>
      </c>
      <c r="AE111" s="115">
        <f>SUM(AE112:AE115)</f>
        <v>0</v>
      </c>
      <c r="AF111" s="45">
        <f>K111+L111+N111+P111+R111+T111+V111+X111+Z111+AC111+AE111</f>
        <v>0</v>
      </c>
      <c r="AG111" s="116">
        <f>SUM(AG112:AG115)</f>
        <v>0</v>
      </c>
      <c r="AH111" s="45">
        <f>AC111+AE111+AG111</f>
        <v>0</v>
      </c>
      <c r="AI111" s="15"/>
    </row>
    <row r="112" spans="1:35" s="28" customFormat="1" ht="15.75" thickTop="1" x14ac:dyDescent="0.25">
      <c r="A112" s="495"/>
      <c r="B112" s="496"/>
      <c r="C112" s="497"/>
      <c r="D112" s="398"/>
      <c r="E112" s="489"/>
      <c r="F112" s="128" t="s">
        <v>18</v>
      </c>
      <c r="G112" s="385"/>
      <c r="H112" s="66">
        <f>I112+J112</f>
        <v>0</v>
      </c>
      <c r="I112" s="66">
        <f>K112+L112+N112+P112+R112+T112</f>
        <v>0</v>
      </c>
      <c r="J112" s="66">
        <f>V112+X112+Z112+AC112+AE112+AG112</f>
        <v>0</v>
      </c>
      <c r="K112" s="129"/>
      <c r="L112" s="129"/>
      <c r="M112" s="67">
        <f>K112+L112</f>
        <v>0</v>
      </c>
      <c r="N112" s="129"/>
      <c r="O112" s="67">
        <f>K112+L112+N112</f>
        <v>0</v>
      </c>
      <c r="P112" s="129"/>
      <c r="Q112" s="67">
        <f>K112+L112+N112+P112</f>
        <v>0</v>
      </c>
      <c r="R112" s="129"/>
      <c r="S112" s="67">
        <f>K112+L112+N112+P112+R112</f>
        <v>0</v>
      </c>
      <c r="T112" s="129"/>
      <c r="U112" s="67">
        <f>P112+R112+T112</f>
        <v>0</v>
      </c>
      <c r="V112" s="129"/>
      <c r="W112" s="67">
        <f>K112+L112+N112+P112+R112+T112+V112</f>
        <v>0</v>
      </c>
      <c r="X112" s="129"/>
      <c r="Y112" s="67">
        <f>K112+L112+N112+P112+R112+T112+V112+X112</f>
        <v>0</v>
      </c>
      <c r="Z112" s="129"/>
      <c r="AA112" s="67">
        <f>V112+X112+Z112</f>
        <v>0</v>
      </c>
      <c r="AB112" s="67">
        <f>K112+L112+N112+P112+R112+T112+V112+X112+Z112</f>
        <v>0</v>
      </c>
      <c r="AC112" s="129"/>
      <c r="AD112" s="67">
        <f>K112+L112+N112+P112+R112+T112+V112+X112+Z112+AC112</f>
        <v>0</v>
      </c>
      <c r="AE112" s="129"/>
      <c r="AF112" s="67">
        <f>K112+L112+N112+P112+R112+T112+V112+X112+Z112+AC112+AE112</f>
        <v>0</v>
      </c>
      <c r="AG112" s="130"/>
      <c r="AH112" s="67">
        <f>AC112+AE112+AG112</f>
        <v>0</v>
      </c>
      <c r="AI112" s="15"/>
    </row>
    <row r="113" spans="1:35" s="28" customFormat="1" ht="15" x14ac:dyDescent="0.25">
      <c r="A113" s="495"/>
      <c r="B113" s="496"/>
      <c r="C113" s="497"/>
      <c r="D113" s="398"/>
      <c r="E113" s="489"/>
      <c r="F113" s="122" t="s">
        <v>19</v>
      </c>
      <c r="G113" s="385"/>
      <c r="H113" s="55">
        <f>I113+J113</f>
        <v>0</v>
      </c>
      <c r="I113" s="66">
        <f>K113+L113+N113+P113+R113+T113</f>
        <v>0</v>
      </c>
      <c r="J113" s="66">
        <f>V113+X113+Z113+AC113+AE113+AG113</f>
        <v>0</v>
      </c>
      <c r="K113" s="129"/>
      <c r="L113" s="129"/>
      <c r="M113" s="67">
        <f>K113+L113</f>
        <v>0</v>
      </c>
      <c r="N113" s="129"/>
      <c r="O113" s="67">
        <f>K113+L113+N113</f>
        <v>0</v>
      </c>
      <c r="P113" s="129"/>
      <c r="Q113" s="67">
        <f>K113+L113+N113+P113</f>
        <v>0</v>
      </c>
      <c r="R113" s="129"/>
      <c r="S113" s="67">
        <f>K113+L113+N113+P113+R113</f>
        <v>0</v>
      </c>
      <c r="T113" s="129"/>
      <c r="U113" s="67">
        <f>P113+R113+T113</f>
        <v>0</v>
      </c>
      <c r="V113" s="129"/>
      <c r="W113" s="67">
        <f>K113+L113+N113+P113+R113+T113+V113</f>
        <v>0</v>
      </c>
      <c r="X113" s="129"/>
      <c r="Y113" s="67">
        <f>K113+L113+N113+P113+R113+T113+V113+X113</f>
        <v>0</v>
      </c>
      <c r="Z113" s="129"/>
      <c r="AA113" s="67">
        <f>V113+X113+Z113</f>
        <v>0</v>
      </c>
      <c r="AB113" s="67">
        <f>K113+L113+N113+P113+R113+T113+V113+X113+Z113</f>
        <v>0</v>
      </c>
      <c r="AC113" s="129"/>
      <c r="AD113" s="67">
        <f>K113+L113+N113+P113+R113+T113+V113+X113+Z113+AC113</f>
        <v>0</v>
      </c>
      <c r="AE113" s="129"/>
      <c r="AF113" s="67">
        <f>K113+L113+N113+P113+R113+T113+V113+X113+Z113+AC113+AE113</f>
        <v>0</v>
      </c>
      <c r="AG113" s="130"/>
      <c r="AH113" s="67">
        <f>AC113+AE113+AG113</f>
        <v>0</v>
      </c>
      <c r="AI113" s="15"/>
    </row>
    <row r="114" spans="1:35" s="28" customFormat="1" ht="15" x14ac:dyDescent="0.25">
      <c r="A114" s="495"/>
      <c r="B114" s="496"/>
      <c r="C114" s="497"/>
      <c r="D114" s="398"/>
      <c r="E114" s="489"/>
      <c r="F114" s="122" t="s">
        <v>20</v>
      </c>
      <c r="G114" s="385"/>
      <c r="H114" s="55">
        <f>I114+J114</f>
        <v>0</v>
      </c>
      <c r="I114" s="66">
        <f>K114+L114+N114+P114+R114+T114</f>
        <v>0</v>
      </c>
      <c r="J114" s="66">
        <f>V114+X114+Z114+AC114+AE114+AG114</f>
        <v>0</v>
      </c>
      <c r="K114" s="129"/>
      <c r="L114" s="129"/>
      <c r="M114" s="67">
        <f>K114+L114</f>
        <v>0</v>
      </c>
      <c r="N114" s="129"/>
      <c r="O114" s="67">
        <f>K114+L114+N114</f>
        <v>0</v>
      </c>
      <c r="P114" s="129"/>
      <c r="Q114" s="67">
        <f>K114+L114+N114+P114</f>
        <v>0</v>
      </c>
      <c r="R114" s="129"/>
      <c r="S114" s="67">
        <f>K114+L114+N114+P114+R114</f>
        <v>0</v>
      </c>
      <c r="T114" s="129"/>
      <c r="U114" s="67">
        <f>P114+R114+T114</f>
        <v>0</v>
      </c>
      <c r="V114" s="129"/>
      <c r="W114" s="67">
        <f>K114+L114+N114+P114+R114+T114+V114</f>
        <v>0</v>
      </c>
      <c r="X114" s="129"/>
      <c r="Y114" s="67">
        <f>K114+L114+N114+P114+R114+T114+V114+X114</f>
        <v>0</v>
      </c>
      <c r="Z114" s="129"/>
      <c r="AA114" s="67">
        <f>V114+X114+Z114</f>
        <v>0</v>
      </c>
      <c r="AB114" s="67">
        <f>K114+L114+N114+P114+R114+T114+V114+X114+Z114</f>
        <v>0</v>
      </c>
      <c r="AC114" s="129"/>
      <c r="AD114" s="67">
        <f>K114+L114+N114+P114+R114+T114+V114+X114+Z114+AC114</f>
        <v>0</v>
      </c>
      <c r="AE114" s="129"/>
      <c r="AF114" s="67">
        <f>K114+L114+N114+P114+R114+T114+V114+X114+Z114+AC114+AE114</f>
        <v>0</v>
      </c>
      <c r="AG114" s="130"/>
      <c r="AH114" s="67">
        <f>AC114+AE114+AG114</f>
        <v>0</v>
      </c>
      <c r="AI114" s="15"/>
    </row>
    <row r="115" spans="1:35" s="28" customFormat="1" ht="15.75" thickBot="1" x14ac:dyDescent="0.3">
      <c r="A115" s="498"/>
      <c r="B115" s="499"/>
      <c r="C115" s="500"/>
      <c r="D115" s="400"/>
      <c r="E115" s="490"/>
      <c r="F115" s="124" t="s">
        <v>21</v>
      </c>
      <c r="G115" s="386"/>
      <c r="H115" s="61">
        <f>I115+J115</f>
        <v>0</v>
      </c>
      <c r="I115" s="61">
        <f>K115+L115+N115+P115+R115+T115</f>
        <v>0</v>
      </c>
      <c r="J115" s="61">
        <f>V115+X115+Z115+AC115+AE115+AG115</f>
        <v>0</v>
      </c>
      <c r="K115" s="131"/>
      <c r="L115" s="131"/>
      <c r="M115" s="62">
        <f>K115+L115</f>
        <v>0</v>
      </c>
      <c r="N115" s="131"/>
      <c r="O115" s="62">
        <f>K115+L115+N115</f>
        <v>0</v>
      </c>
      <c r="P115" s="131"/>
      <c r="Q115" s="62">
        <f>K115+L115+N115+P115</f>
        <v>0</v>
      </c>
      <c r="R115" s="131"/>
      <c r="S115" s="62">
        <f>K115+L115+N115+P115+R115</f>
        <v>0</v>
      </c>
      <c r="T115" s="131"/>
      <c r="U115" s="62">
        <f>P115+R115+T115</f>
        <v>0</v>
      </c>
      <c r="V115" s="131"/>
      <c r="W115" s="62">
        <f>K115+L115+N115+P115+R115+T115+V115</f>
        <v>0</v>
      </c>
      <c r="X115" s="131"/>
      <c r="Y115" s="62">
        <f>K115+L115+N115+P115+R115+T115+V115+X115</f>
        <v>0</v>
      </c>
      <c r="Z115" s="131"/>
      <c r="AA115" s="62">
        <f>V115+X115+Z115</f>
        <v>0</v>
      </c>
      <c r="AB115" s="62">
        <f>K115+L115+N115+P115+R115+T115+V115+X115+Z115</f>
        <v>0</v>
      </c>
      <c r="AC115" s="131"/>
      <c r="AD115" s="62">
        <f>K115+L115+N115+P115+R115+T115+V115+X115+Z115+AC115</f>
        <v>0</v>
      </c>
      <c r="AE115" s="131"/>
      <c r="AF115" s="62">
        <f>K115+L115+N115+P115+R115+T115+V115+X115+Z115+AC115+AE115</f>
        <v>0</v>
      </c>
      <c r="AG115" s="132"/>
      <c r="AH115" s="62">
        <f>AC115+AE115+AG115</f>
        <v>0</v>
      </c>
      <c r="AI115" s="15"/>
    </row>
    <row r="116" spans="1:35" s="28" customFormat="1" ht="15.75" customHeight="1" thickBot="1" x14ac:dyDescent="0.3">
      <c r="A116" s="492" t="s">
        <v>54</v>
      </c>
      <c r="B116" s="493"/>
      <c r="C116" s="494"/>
      <c r="D116" s="396" t="s">
        <v>51</v>
      </c>
      <c r="E116" s="488"/>
      <c r="F116" s="113" t="s">
        <v>17</v>
      </c>
      <c r="G116" s="384" t="s">
        <v>47</v>
      </c>
      <c r="H116" s="115">
        <f>(I116+J116)/2</f>
        <v>0</v>
      </c>
      <c r="I116" s="115">
        <f>(K116+L116+N116+P116+R116+T116)/6</f>
        <v>0</v>
      </c>
      <c r="J116" s="115">
        <f>(V116+X116+Z116+AC116+AE116+AG116)/6</f>
        <v>0</v>
      </c>
      <c r="K116" s="115">
        <f>SUM(K117:K120)</f>
        <v>0</v>
      </c>
      <c r="L116" s="115">
        <f>SUM(L117:L120)</f>
        <v>0</v>
      </c>
      <c r="M116" s="45">
        <f>(K116+L116)/2</f>
        <v>0</v>
      </c>
      <c r="N116" s="115">
        <f>SUM(N117:N120)</f>
        <v>0</v>
      </c>
      <c r="O116" s="45">
        <f>(K116+L116+N116)/3</f>
        <v>0</v>
      </c>
      <c r="P116" s="115">
        <f>SUM(P117:P120)</f>
        <v>0</v>
      </c>
      <c r="Q116" s="45">
        <f>(K116+L116+N116+P116)/4</f>
        <v>0</v>
      </c>
      <c r="R116" s="115">
        <f>SUM(R117:R120)</f>
        <v>0</v>
      </c>
      <c r="S116" s="45">
        <f>(K116+L116+N116+P116+R116)/5</f>
        <v>0</v>
      </c>
      <c r="T116" s="115">
        <f>SUM(T117:T120)</f>
        <v>0</v>
      </c>
      <c r="U116" s="45">
        <f>(P116+R116+T116)/3</f>
        <v>0</v>
      </c>
      <c r="V116" s="115">
        <f>SUM(V117:V120)</f>
        <v>0</v>
      </c>
      <c r="W116" s="45">
        <f>(K116+L116+N116+P116+R116+T116+V116)/7</f>
        <v>0</v>
      </c>
      <c r="X116" s="115">
        <f>SUM(X117:X120)</f>
        <v>0</v>
      </c>
      <c r="Y116" s="45">
        <f>(K116+L116+N116+P116+R116+T116+V116+X116)/8</f>
        <v>0</v>
      </c>
      <c r="Z116" s="115">
        <f>SUM(Z117:Z120)</f>
        <v>0</v>
      </c>
      <c r="AA116" s="45">
        <f>(V116+X116+Z116)/3</f>
        <v>0</v>
      </c>
      <c r="AB116" s="45">
        <f>(K116+L116+N116+P116+R116+T116+V116+X116+Z116)/9</f>
        <v>0</v>
      </c>
      <c r="AC116" s="115">
        <f>SUM(AC117:AC120)</f>
        <v>0</v>
      </c>
      <c r="AD116" s="45">
        <f>(K116+L116+N116+P116+R116+T116+V116+X116+Z116+AC116)/10</f>
        <v>0</v>
      </c>
      <c r="AE116" s="115">
        <f>SUM(AE117:AE120)</f>
        <v>0</v>
      </c>
      <c r="AF116" s="45">
        <f>(K116+L116+N116+P116+R116+T116+V116+X116+Z116+AC116+AE116)/11</f>
        <v>0</v>
      </c>
      <c r="AG116" s="116">
        <f>SUM(AG117:AG120)</f>
        <v>0</v>
      </c>
      <c r="AH116" s="45">
        <f>(AC116+AE116+AG116)/3</f>
        <v>0</v>
      </c>
      <c r="AI116" s="15"/>
    </row>
    <row r="117" spans="1:35" s="28" customFormat="1" ht="15.75" thickTop="1" x14ac:dyDescent="0.25">
      <c r="A117" s="495"/>
      <c r="B117" s="496"/>
      <c r="C117" s="497"/>
      <c r="D117" s="398"/>
      <c r="E117" s="489"/>
      <c r="F117" s="128" t="s">
        <v>18</v>
      </c>
      <c r="G117" s="385"/>
      <c r="H117" s="66">
        <f>(I117+J117)/2</f>
        <v>0</v>
      </c>
      <c r="I117" s="66">
        <f>(K117+L117+N117+P117+R117+T117)/6</f>
        <v>0</v>
      </c>
      <c r="J117" s="66">
        <f>(V117+X117+Z117+AC117+AE117+AG117)/6</f>
        <v>0</v>
      </c>
      <c r="K117" s="129"/>
      <c r="L117" s="129"/>
      <c r="M117" s="67">
        <f>(K117+L117)/2</f>
        <v>0</v>
      </c>
      <c r="N117" s="129"/>
      <c r="O117" s="67">
        <f>(K117+L117+N117)/3</f>
        <v>0</v>
      </c>
      <c r="P117" s="129"/>
      <c r="Q117" s="67">
        <f>(K117+L117+N117+P117)/4</f>
        <v>0</v>
      </c>
      <c r="R117" s="129"/>
      <c r="S117" s="67">
        <f>(K117+L117+N117+P117+R117)/5</f>
        <v>0</v>
      </c>
      <c r="T117" s="129"/>
      <c r="U117" s="67">
        <f>(P117+R117+T117)/3</f>
        <v>0</v>
      </c>
      <c r="V117" s="129"/>
      <c r="W117" s="67">
        <f>(K117+L117+N117+P117+R117+T117+V117)/7</f>
        <v>0</v>
      </c>
      <c r="X117" s="129"/>
      <c r="Y117" s="67">
        <f>(K117+L117+N117+P117+R117+T117+V117+X117)/8</f>
        <v>0</v>
      </c>
      <c r="Z117" s="129"/>
      <c r="AA117" s="67">
        <f>(V117+X117+Z117)/3</f>
        <v>0</v>
      </c>
      <c r="AB117" s="67">
        <f>(K117+L117+N117+P117+R117+T117+V117+X117+Z117)/9</f>
        <v>0</v>
      </c>
      <c r="AC117" s="129"/>
      <c r="AD117" s="67">
        <f>(K117+L117+N117+P117+R117+T117+V117+X117+Z117+AC117)/10</f>
        <v>0</v>
      </c>
      <c r="AE117" s="129"/>
      <c r="AF117" s="67">
        <f>(K117+L117+N117+P117+R117+T117+V117+X117+Z117+AC117+AE117)/11</f>
        <v>0</v>
      </c>
      <c r="AG117" s="130"/>
      <c r="AH117" s="67">
        <f>(AC117+AE117+AG117)/3</f>
        <v>0</v>
      </c>
      <c r="AI117" s="15"/>
    </row>
    <row r="118" spans="1:35" s="28" customFormat="1" ht="15" x14ac:dyDescent="0.25">
      <c r="A118" s="495"/>
      <c r="B118" s="496"/>
      <c r="C118" s="497"/>
      <c r="D118" s="398"/>
      <c r="E118" s="489"/>
      <c r="F118" s="122" t="s">
        <v>19</v>
      </c>
      <c r="G118" s="385"/>
      <c r="H118" s="55">
        <f>(I118+J118)/2</f>
        <v>0</v>
      </c>
      <c r="I118" s="66">
        <f>(K118+L118+N118+P118+R118+T118)/6</f>
        <v>0</v>
      </c>
      <c r="J118" s="66">
        <f>(V118+X118+Z118+AC118+AE118+AG118)/6</f>
        <v>0</v>
      </c>
      <c r="K118" s="129"/>
      <c r="L118" s="129"/>
      <c r="M118" s="67">
        <f>(K118+L118)/2</f>
        <v>0</v>
      </c>
      <c r="N118" s="129"/>
      <c r="O118" s="67">
        <f>(K118+L118+N118)/3</f>
        <v>0</v>
      </c>
      <c r="P118" s="129"/>
      <c r="Q118" s="67">
        <f>(K118+L118+N118+P118)/4</f>
        <v>0</v>
      </c>
      <c r="R118" s="129"/>
      <c r="S118" s="67">
        <f>(K118+L118+N118+P118+R118)/5</f>
        <v>0</v>
      </c>
      <c r="T118" s="129"/>
      <c r="U118" s="67">
        <f>(P118+R118+T118)/3</f>
        <v>0</v>
      </c>
      <c r="V118" s="129"/>
      <c r="W118" s="67">
        <f>(K118+L118+N118+P118+R118+T118+V118)/7</f>
        <v>0</v>
      </c>
      <c r="X118" s="129"/>
      <c r="Y118" s="67">
        <f>(K118+L118+N118+P118+R118+T118+V118+X118)/8</f>
        <v>0</v>
      </c>
      <c r="Z118" s="129"/>
      <c r="AA118" s="67">
        <f>(V118+X118+Z118)/3</f>
        <v>0</v>
      </c>
      <c r="AB118" s="67">
        <f>(K118+L118+N118+P118+R118+T118+V118+X118+Z118)/9</f>
        <v>0</v>
      </c>
      <c r="AC118" s="129"/>
      <c r="AD118" s="67">
        <f>(K118+L118+N118+P118+R118+T118+V118+X118+Z118+AC118)/10</f>
        <v>0</v>
      </c>
      <c r="AE118" s="129"/>
      <c r="AF118" s="67">
        <f>(K118+L118+N118+P118+R118+T118+V118+X118+Z118+AC118+AE118)/11</f>
        <v>0</v>
      </c>
      <c r="AG118" s="130"/>
      <c r="AH118" s="67">
        <f>(AC118+AE118+AG118)/3</f>
        <v>0</v>
      </c>
      <c r="AI118" s="15"/>
    </row>
    <row r="119" spans="1:35" s="28" customFormat="1" ht="15" x14ac:dyDescent="0.25">
      <c r="A119" s="495"/>
      <c r="B119" s="496"/>
      <c r="C119" s="497"/>
      <c r="D119" s="398"/>
      <c r="E119" s="489"/>
      <c r="F119" s="122" t="s">
        <v>20</v>
      </c>
      <c r="G119" s="385"/>
      <c r="H119" s="55">
        <f>(I119+J119)/2</f>
        <v>0</v>
      </c>
      <c r="I119" s="66">
        <f>(K119+L119+N119+P119+R119+T119)/6</f>
        <v>0</v>
      </c>
      <c r="J119" s="66">
        <f>(V119+X119+Z119+AC119+AE119+AG119)/6</f>
        <v>0</v>
      </c>
      <c r="K119" s="129"/>
      <c r="L119" s="129"/>
      <c r="M119" s="67">
        <f>(K119+L119)/2</f>
        <v>0</v>
      </c>
      <c r="N119" s="129"/>
      <c r="O119" s="67">
        <f>(K119+L119+N119)/3</f>
        <v>0</v>
      </c>
      <c r="P119" s="129"/>
      <c r="Q119" s="67">
        <f>(K119+L119+N119+P119)/4</f>
        <v>0</v>
      </c>
      <c r="R119" s="129"/>
      <c r="S119" s="67">
        <f>(K119+L119+N119+P119+R119)/5</f>
        <v>0</v>
      </c>
      <c r="T119" s="129"/>
      <c r="U119" s="67">
        <f>(P119+R119+T119)/3</f>
        <v>0</v>
      </c>
      <c r="V119" s="129"/>
      <c r="W119" s="67">
        <f>(K119+L119+N119+P119+R119+T119+V119)/7</f>
        <v>0</v>
      </c>
      <c r="X119" s="129"/>
      <c r="Y119" s="67">
        <f>(K119+L119+N119+P119+R119+T119+V119+X119)/8</f>
        <v>0</v>
      </c>
      <c r="Z119" s="129"/>
      <c r="AA119" s="67">
        <f>(V119+X119+Z119)/3</f>
        <v>0</v>
      </c>
      <c r="AB119" s="67">
        <f>(K119+L119+N119+P119+R119+T119+V119+X119+Z119)/9</f>
        <v>0</v>
      </c>
      <c r="AC119" s="129"/>
      <c r="AD119" s="67">
        <f>(K119+L119+N119+P119+R119+T119+V119+X119+Z119+AC119)/10</f>
        <v>0</v>
      </c>
      <c r="AE119" s="129"/>
      <c r="AF119" s="67">
        <f>(K119+L119+N119+P119+R119+T119+V119+X119+Z119+AC119+AE119)/11</f>
        <v>0</v>
      </c>
      <c r="AG119" s="130"/>
      <c r="AH119" s="67">
        <f>(AC119+AE119+AG119)/3</f>
        <v>0</v>
      </c>
      <c r="AI119" s="15"/>
    </row>
    <row r="120" spans="1:35" s="28" customFormat="1" ht="15.75" thickBot="1" x14ac:dyDescent="0.3">
      <c r="A120" s="495"/>
      <c r="B120" s="496"/>
      <c r="C120" s="497"/>
      <c r="D120" s="400"/>
      <c r="E120" s="490"/>
      <c r="F120" s="124" t="s">
        <v>21</v>
      </c>
      <c r="G120" s="386"/>
      <c r="H120" s="61">
        <f>(I120+J120)/2</f>
        <v>0</v>
      </c>
      <c r="I120" s="61">
        <f>(K120+L120+N120+P120+R120+T120)/6</f>
        <v>0</v>
      </c>
      <c r="J120" s="61">
        <f>(V120+X120+Z120+AC120+AE120+AG120)/6</f>
        <v>0</v>
      </c>
      <c r="K120" s="131"/>
      <c r="L120" s="131"/>
      <c r="M120" s="62">
        <f>(K120+L120)/2</f>
        <v>0</v>
      </c>
      <c r="N120" s="131"/>
      <c r="O120" s="62">
        <f>(K120+L120+N120)/3</f>
        <v>0</v>
      </c>
      <c r="P120" s="131"/>
      <c r="Q120" s="62">
        <f>(K120+L120+N120+P120)/4</f>
        <v>0</v>
      </c>
      <c r="R120" s="131"/>
      <c r="S120" s="62">
        <f>(K120+L120+N120+P120+R120)/5</f>
        <v>0</v>
      </c>
      <c r="T120" s="131"/>
      <c r="U120" s="62">
        <f>(P120+R120+T120)/3</f>
        <v>0</v>
      </c>
      <c r="V120" s="131"/>
      <c r="W120" s="62">
        <f>(K120+L120+N120+P120+R120+T120+V120)/7</f>
        <v>0</v>
      </c>
      <c r="X120" s="131"/>
      <c r="Y120" s="62">
        <f>(K120+L120+N120+P120+R120+T120+V120+X120)/8</f>
        <v>0</v>
      </c>
      <c r="Z120" s="131"/>
      <c r="AA120" s="62">
        <f>(V120+X120+Z120)/3</f>
        <v>0</v>
      </c>
      <c r="AB120" s="62">
        <f>(K120+L120+N120+P120+R120+T120+V120+X120+Z120)/9</f>
        <v>0</v>
      </c>
      <c r="AC120" s="131"/>
      <c r="AD120" s="62">
        <f>(K120+L120+N120+P120+R120+T120+V120+X120+Z120+AC120)/10</f>
        <v>0</v>
      </c>
      <c r="AE120" s="131"/>
      <c r="AF120" s="62">
        <f>(K120+L120+N120+P120+R120+T120+V120+X120+Z120+AC120+AE120)/11</f>
        <v>0</v>
      </c>
      <c r="AG120" s="132"/>
      <c r="AH120" s="62">
        <f>(AC120+AE120+AG120)/3</f>
        <v>0</v>
      </c>
      <c r="AI120" s="15"/>
    </row>
    <row r="121" spans="1:35" s="28" customFormat="1" ht="15.75" customHeight="1" thickBot="1" x14ac:dyDescent="0.3">
      <c r="A121" s="495"/>
      <c r="B121" s="496"/>
      <c r="C121" s="497"/>
      <c r="D121" s="396" t="s">
        <v>52</v>
      </c>
      <c r="E121" s="488"/>
      <c r="F121" s="113" t="s">
        <v>17</v>
      </c>
      <c r="G121" s="384" t="s">
        <v>49</v>
      </c>
      <c r="H121" s="115">
        <f>I121+J121</f>
        <v>0</v>
      </c>
      <c r="I121" s="115">
        <f>K121+L121+N121+P121+R121+T121</f>
        <v>0</v>
      </c>
      <c r="J121" s="115">
        <f>V121+X121+Z121+AC121+AE121+AG121</f>
        <v>0</v>
      </c>
      <c r="K121" s="115">
        <f>SUM(K122:K125)</f>
        <v>0</v>
      </c>
      <c r="L121" s="115">
        <f>SUM(L122:L125)</f>
        <v>0</v>
      </c>
      <c r="M121" s="45">
        <f>K121+L121</f>
        <v>0</v>
      </c>
      <c r="N121" s="115">
        <f>SUM(N122:N125)</f>
        <v>0</v>
      </c>
      <c r="O121" s="45">
        <f>K121+L121+N121</f>
        <v>0</v>
      </c>
      <c r="P121" s="115">
        <f>SUM(P122:P125)</f>
        <v>0</v>
      </c>
      <c r="Q121" s="45">
        <f>K121+L121+N121+P121</f>
        <v>0</v>
      </c>
      <c r="R121" s="115">
        <f>SUM(R122:R125)</f>
        <v>0</v>
      </c>
      <c r="S121" s="45">
        <f>K121+L121+N121+P121+R121</f>
        <v>0</v>
      </c>
      <c r="T121" s="115">
        <f>SUM(T122:T125)</f>
        <v>0</v>
      </c>
      <c r="U121" s="45">
        <f>P121+R121+T121</f>
        <v>0</v>
      </c>
      <c r="V121" s="115">
        <f>SUM(V122:V125)</f>
        <v>0</v>
      </c>
      <c r="W121" s="45">
        <f>K121+L121+N121+P121+R121+T121+V121</f>
        <v>0</v>
      </c>
      <c r="X121" s="115">
        <f>SUM(X122:X125)</f>
        <v>0</v>
      </c>
      <c r="Y121" s="45">
        <f>K121+L121+N121+P121+R121+T121+V121+X121</f>
        <v>0</v>
      </c>
      <c r="Z121" s="115">
        <f>SUM(Z122:Z125)</f>
        <v>0</v>
      </c>
      <c r="AA121" s="45">
        <f>V121+X121+Z121</f>
        <v>0</v>
      </c>
      <c r="AB121" s="45">
        <f>K121+L121+N121+P121+R121+T121+V121+X121+Z121</f>
        <v>0</v>
      </c>
      <c r="AC121" s="115">
        <f>SUM(AC122:AC125)</f>
        <v>0</v>
      </c>
      <c r="AD121" s="45">
        <f>K121+L121+N121+P121+R121+T121+V121+X121+Z121+AC121</f>
        <v>0</v>
      </c>
      <c r="AE121" s="115">
        <f>SUM(AE122:AE125)</f>
        <v>0</v>
      </c>
      <c r="AF121" s="45">
        <f>K121+L121+N121+P121+R121+T121+V121+X121+Z121+AC121+AE121</f>
        <v>0</v>
      </c>
      <c r="AG121" s="116">
        <f>SUM(AG122:AG125)</f>
        <v>0</v>
      </c>
      <c r="AH121" s="45">
        <f>AC121+AE121+AG121</f>
        <v>0</v>
      </c>
      <c r="AI121" s="15"/>
    </row>
    <row r="122" spans="1:35" s="28" customFormat="1" ht="15.75" thickTop="1" x14ac:dyDescent="0.25">
      <c r="A122" s="495"/>
      <c r="B122" s="496"/>
      <c r="C122" s="497"/>
      <c r="D122" s="398"/>
      <c r="E122" s="489"/>
      <c r="F122" s="128" t="s">
        <v>18</v>
      </c>
      <c r="G122" s="385"/>
      <c r="H122" s="66">
        <f>I122+J122</f>
        <v>0</v>
      </c>
      <c r="I122" s="66">
        <f>K122+L122+N122+P122+R122+T122</f>
        <v>0</v>
      </c>
      <c r="J122" s="66">
        <f>V122+X122+Z122+AC122+AE122+AG122</f>
        <v>0</v>
      </c>
      <c r="K122" s="129"/>
      <c r="L122" s="129"/>
      <c r="M122" s="67">
        <f>K122+L122</f>
        <v>0</v>
      </c>
      <c r="N122" s="129"/>
      <c r="O122" s="67">
        <f>K122+L122+N122</f>
        <v>0</v>
      </c>
      <c r="P122" s="129"/>
      <c r="Q122" s="67">
        <f>K122+L122+N122+P122</f>
        <v>0</v>
      </c>
      <c r="R122" s="129"/>
      <c r="S122" s="67">
        <f>K122+L122+N122+P122+R122</f>
        <v>0</v>
      </c>
      <c r="T122" s="129"/>
      <c r="U122" s="67">
        <f>P122+R122+T122</f>
        <v>0</v>
      </c>
      <c r="V122" s="129"/>
      <c r="W122" s="67">
        <f>K122+L122+N122+P122+R122+T122+V122</f>
        <v>0</v>
      </c>
      <c r="X122" s="129"/>
      <c r="Y122" s="67">
        <f>K122+L122+N122+P122+R122+T122+V122+X122</f>
        <v>0</v>
      </c>
      <c r="Z122" s="129"/>
      <c r="AA122" s="67">
        <f>V122+X122+Z122</f>
        <v>0</v>
      </c>
      <c r="AB122" s="67">
        <f>K122+L122+N122+P122+R122+T122+V122+X122+Z122</f>
        <v>0</v>
      </c>
      <c r="AC122" s="129"/>
      <c r="AD122" s="67">
        <f>K122+L122+N122+P122+R122+T122+V122+X122+Z122+AC122</f>
        <v>0</v>
      </c>
      <c r="AE122" s="129"/>
      <c r="AF122" s="67">
        <f>K122+L122+N122+P122+R122+T122+V122+X122+Z122+AC122+AE122</f>
        <v>0</v>
      </c>
      <c r="AG122" s="130"/>
      <c r="AH122" s="67">
        <f>AC122+AE122+AG122</f>
        <v>0</v>
      </c>
      <c r="AI122" s="15"/>
    </row>
    <row r="123" spans="1:35" s="28" customFormat="1" ht="15" x14ac:dyDescent="0.25">
      <c r="A123" s="495"/>
      <c r="B123" s="496"/>
      <c r="C123" s="497"/>
      <c r="D123" s="398"/>
      <c r="E123" s="489"/>
      <c r="F123" s="122" t="s">
        <v>19</v>
      </c>
      <c r="G123" s="385"/>
      <c r="H123" s="55">
        <f>I123+J123</f>
        <v>0</v>
      </c>
      <c r="I123" s="66">
        <f>K123+L123+N123+P123+R123+T123</f>
        <v>0</v>
      </c>
      <c r="J123" s="66">
        <f>V123+X123+Z123+AC123+AE123+AG123</f>
        <v>0</v>
      </c>
      <c r="K123" s="129"/>
      <c r="L123" s="129"/>
      <c r="M123" s="67">
        <f>K123+L123</f>
        <v>0</v>
      </c>
      <c r="N123" s="129"/>
      <c r="O123" s="67">
        <f>K123+L123+N123</f>
        <v>0</v>
      </c>
      <c r="P123" s="129"/>
      <c r="Q123" s="67">
        <f>K123+L123+N123+P123</f>
        <v>0</v>
      </c>
      <c r="R123" s="129"/>
      <c r="S123" s="67">
        <f>K123+L123+N123+P123+R123</f>
        <v>0</v>
      </c>
      <c r="T123" s="129"/>
      <c r="U123" s="67">
        <f>P123+R123+T123</f>
        <v>0</v>
      </c>
      <c r="V123" s="129"/>
      <c r="W123" s="67">
        <f>K123+L123+N123+P123+R123+T123+V123</f>
        <v>0</v>
      </c>
      <c r="X123" s="129"/>
      <c r="Y123" s="67">
        <f>K123+L123+N123+P123+R123+T123+V123+X123</f>
        <v>0</v>
      </c>
      <c r="Z123" s="129"/>
      <c r="AA123" s="67">
        <f>V123+X123+Z123</f>
        <v>0</v>
      </c>
      <c r="AB123" s="67">
        <f>K123+L123+N123+P123+R123+T123+V123+X123+Z123</f>
        <v>0</v>
      </c>
      <c r="AC123" s="129"/>
      <c r="AD123" s="67">
        <f>K123+L123+N123+P123+R123+T123+V123+X123+Z123+AC123</f>
        <v>0</v>
      </c>
      <c r="AE123" s="129"/>
      <c r="AF123" s="67">
        <f>K123+L123+N123+P123+R123+T123+V123+X123+Z123+AC123+AE123</f>
        <v>0</v>
      </c>
      <c r="AG123" s="130"/>
      <c r="AH123" s="67">
        <f>AC123+AE123+AG123</f>
        <v>0</v>
      </c>
      <c r="AI123" s="15"/>
    </row>
    <row r="124" spans="1:35" s="28" customFormat="1" ht="15" x14ac:dyDescent="0.25">
      <c r="A124" s="495"/>
      <c r="B124" s="496"/>
      <c r="C124" s="497"/>
      <c r="D124" s="398"/>
      <c r="E124" s="489"/>
      <c r="F124" s="122" t="s">
        <v>20</v>
      </c>
      <c r="G124" s="385"/>
      <c r="H124" s="55">
        <f>I124+J124</f>
        <v>0</v>
      </c>
      <c r="I124" s="66">
        <f>K124+L124+N124+P124+R124+T124</f>
        <v>0</v>
      </c>
      <c r="J124" s="66">
        <f>V124+X124+Z124+AC124+AE124+AG124</f>
        <v>0</v>
      </c>
      <c r="K124" s="129"/>
      <c r="L124" s="129"/>
      <c r="M124" s="67">
        <f>K124+L124</f>
        <v>0</v>
      </c>
      <c r="N124" s="129"/>
      <c r="O124" s="67">
        <f>K124+L124+N124</f>
        <v>0</v>
      </c>
      <c r="P124" s="129"/>
      <c r="Q124" s="67">
        <f>K124+L124+N124+P124</f>
        <v>0</v>
      </c>
      <c r="R124" s="129"/>
      <c r="S124" s="67">
        <f>K124+L124+N124+P124+R124</f>
        <v>0</v>
      </c>
      <c r="T124" s="129"/>
      <c r="U124" s="67">
        <f>P124+R124+T124</f>
        <v>0</v>
      </c>
      <c r="V124" s="129"/>
      <c r="W124" s="67">
        <f>K124+L124+N124+P124+R124+T124+V124</f>
        <v>0</v>
      </c>
      <c r="X124" s="129"/>
      <c r="Y124" s="67">
        <f>K124+L124+N124+P124+R124+T124+V124+X124</f>
        <v>0</v>
      </c>
      <c r="Z124" s="129"/>
      <c r="AA124" s="67">
        <f>V124+X124+Z124</f>
        <v>0</v>
      </c>
      <c r="AB124" s="67">
        <f>K124+L124+N124+P124+R124+T124+V124+X124+Z124</f>
        <v>0</v>
      </c>
      <c r="AC124" s="129"/>
      <c r="AD124" s="67">
        <f>K124+L124+N124+P124+R124+T124+V124+X124+Z124+AC124</f>
        <v>0</v>
      </c>
      <c r="AE124" s="129"/>
      <c r="AF124" s="67">
        <f>K124+L124+N124+P124+R124+T124+V124+X124+Z124+AC124+AE124</f>
        <v>0</v>
      </c>
      <c r="AG124" s="130"/>
      <c r="AH124" s="67">
        <f>AC124+AE124+AG124</f>
        <v>0</v>
      </c>
      <c r="AI124" s="15"/>
    </row>
    <row r="125" spans="1:35" s="28" customFormat="1" ht="15.75" thickBot="1" x14ac:dyDescent="0.3">
      <c r="A125" s="498"/>
      <c r="B125" s="499"/>
      <c r="C125" s="500"/>
      <c r="D125" s="400"/>
      <c r="E125" s="490"/>
      <c r="F125" s="124" t="s">
        <v>21</v>
      </c>
      <c r="G125" s="386"/>
      <c r="H125" s="61">
        <f>I125+J125</f>
        <v>0</v>
      </c>
      <c r="I125" s="61">
        <f>K125+L125+N125+P125+R125+T125</f>
        <v>0</v>
      </c>
      <c r="J125" s="61">
        <f>V125+X125+Z125+AC125+AE125+AG125</f>
        <v>0</v>
      </c>
      <c r="K125" s="131"/>
      <c r="L125" s="131"/>
      <c r="M125" s="62">
        <f>K125+L125</f>
        <v>0</v>
      </c>
      <c r="N125" s="131"/>
      <c r="O125" s="62">
        <f>K125+L125+N125</f>
        <v>0</v>
      </c>
      <c r="P125" s="131"/>
      <c r="Q125" s="62">
        <f>K125+L125+N125+P125</f>
        <v>0</v>
      </c>
      <c r="R125" s="131"/>
      <c r="S125" s="62">
        <f>K125+L125+N125+P125+R125</f>
        <v>0</v>
      </c>
      <c r="T125" s="131"/>
      <c r="U125" s="62">
        <f>P125+R125+T125</f>
        <v>0</v>
      </c>
      <c r="V125" s="131"/>
      <c r="W125" s="62">
        <f>K125+L125+N125+P125+R125+T125+V125</f>
        <v>0</v>
      </c>
      <c r="X125" s="131"/>
      <c r="Y125" s="62">
        <f>K125+L125+N125+P125+R125+T125+V125+X125</f>
        <v>0</v>
      </c>
      <c r="Z125" s="131"/>
      <c r="AA125" s="62">
        <f>V125+X125+Z125</f>
        <v>0</v>
      </c>
      <c r="AB125" s="62">
        <f>K125+L125+N125+P125+R125+T125+V125+X125+Z125</f>
        <v>0</v>
      </c>
      <c r="AC125" s="131"/>
      <c r="AD125" s="62">
        <f>K125+L125+N125+P125+R125+T125+V125+X125+Z125+AC125</f>
        <v>0</v>
      </c>
      <c r="AE125" s="131"/>
      <c r="AF125" s="62">
        <f>K125+L125+N125+P125+R125+T125+V125+X125+Z125+AC125+AE125</f>
        <v>0</v>
      </c>
      <c r="AG125" s="132"/>
      <c r="AH125" s="62">
        <f>AC125+AE125+AG125</f>
        <v>0</v>
      </c>
      <c r="AI125" s="15"/>
    </row>
    <row r="126" spans="1:35" s="28" customFormat="1" ht="15.75" customHeight="1" thickBot="1" x14ac:dyDescent="0.3">
      <c r="A126" s="492" t="s">
        <v>55</v>
      </c>
      <c r="B126" s="493"/>
      <c r="C126" s="494"/>
      <c r="D126" s="396" t="s">
        <v>51</v>
      </c>
      <c r="E126" s="488"/>
      <c r="F126" s="113" t="s">
        <v>17</v>
      </c>
      <c r="G126" s="384" t="s">
        <v>47</v>
      </c>
      <c r="H126" s="115">
        <f>(I126+J126)/2</f>
        <v>0</v>
      </c>
      <c r="I126" s="115">
        <f>(K126+L126+N126+P126+R126+T126)/6</f>
        <v>0</v>
      </c>
      <c r="J126" s="115">
        <f>(V126+X126+Z126+AC126+AE126+AG126)/6</f>
        <v>0</v>
      </c>
      <c r="K126" s="115">
        <f>SUM(K127:K130)</f>
        <v>0</v>
      </c>
      <c r="L126" s="115">
        <f>SUM(L127:L130)</f>
        <v>0</v>
      </c>
      <c r="M126" s="45">
        <f>(K126+L126)/2</f>
        <v>0</v>
      </c>
      <c r="N126" s="115">
        <f>SUM(N127:N130)</f>
        <v>0</v>
      </c>
      <c r="O126" s="45">
        <f>(K126+L126+N126)/3</f>
        <v>0</v>
      </c>
      <c r="P126" s="115">
        <f>SUM(P127:P130)</f>
        <v>0</v>
      </c>
      <c r="Q126" s="45">
        <f>(K126+L126+N126+P126)/4</f>
        <v>0</v>
      </c>
      <c r="R126" s="115">
        <f>SUM(R127:R130)</f>
        <v>0</v>
      </c>
      <c r="S126" s="45">
        <f>(K126+L126+N126+P126+R126)/5</f>
        <v>0</v>
      </c>
      <c r="T126" s="115">
        <f>SUM(T127:T130)</f>
        <v>0</v>
      </c>
      <c r="U126" s="45">
        <f>(P126+R126+T126)/3</f>
        <v>0</v>
      </c>
      <c r="V126" s="115">
        <f>SUM(V127:V130)</f>
        <v>0</v>
      </c>
      <c r="W126" s="45">
        <f>(K126+L126+N126+P126+R126+T126+V126)/7</f>
        <v>0</v>
      </c>
      <c r="X126" s="115">
        <f>SUM(X127:X130)</f>
        <v>0</v>
      </c>
      <c r="Y126" s="45">
        <f>(K126+L126+N126+P126+R126+T126+V126+X126)/8</f>
        <v>0</v>
      </c>
      <c r="Z126" s="115">
        <f>SUM(Z127:Z130)</f>
        <v>0</v>
      </c>
      <c r="AA126" s="45">
        <f>(V126+X126+Z126)/3</f>
        <v>0</v>
      </c>
      <c r="AB126" s="45">
        <f>(K126+L126+N126+P126+R126+T126+V126+X126+Z126)/9</f>
        <v>0</v>
      </c>
      <c r="AC126" s="115">
        <f>SUM(AC127:AC130)</f>
        <v>0</v>
      </c>
      <c r="AD126" s="45">
        <f>(K126+L126+N126+P126+R126+T126+V126+X126+Z126+AC126)/10</f>
        <v>0</v>
      </c>
      <c r="AE126" s="115">
        <f>SUM(AE127:AE130)</f>
        <v>0</v>
      </c>
      <c r="AF126" s="45">
        <f>(K126+L126+N126+P126+R126+T126+V126+X126+Z126+AC126+AE126)/11</f>
        <v>0</v>
      </c>
      <c r="AG126" s="198">
        <f>SUM(AG127:AG130)</f>
        <v>0</v>
      </c>
      <c r="AH126" s="44">
        <f>(AC126+AE126+AG126)/3</f>
        <v>0</v>
      </c>
      <c r="AI126" s="15"/>
    </row>
    <row r="127" spans="1:35" s="28" customFormat="1" ht="15.75" thickTop="1" x14ac:dyDescent="0.25">
      <c r="A127" s="495"/>
      <c r="B127" s="496"/>
      <c r="C127" s="497"/>
      <c r="D127" s="398"/>
      <c r="E127" s="489"/>
      <c r="F127" s="128" t="s">
        <v>18</v>
      </c>
      <c r="G127" s="385"/>
      <c r="H127" s="66">
        <f>(I127+J127)/2</f>
        <v>0</v>
      </c>
      <c r="I127" s="66">
        <f>(K127+L127+N127+P127+R127+T127)/6</f>
        <v>0</v>
      </c>
      <c r="J127" s="66">
        <f>(V127+X127+Z127+AC127+AE127+AG127)/6</f>
        <v>0</v>
      </c>
      <c r="K127" s="129"/>
      <c r="L127" s="129"/>
      <c r="M127" s="67">
        <f>(K127+L127)/2</f>
        <v>0</v>
      </c>
      <c r="N127" s="129"/>
      <c r="O127" s="67">
        <f>(K127+L127+N127)/3</f>
        <v>0</v>
      </c>
      <c r="P127" s="129"/>
      <c r="Q127" s="67">
        <f>(K127+L127+N127+P127)/4</f>
        <v>0</v>
      </c>
      <c r="R127" s="129"/>
      <c r="S127" s="67">
        <f>(K127+L127+N127+P127+R127)/5</f>
        <v>0</v>
      </c>
      <c r="T127" s="129"/>
      <c r="U127" s="67">
        <f>(P127+R127+T127)/3</f>
        <v>0</v>
      </c>
      <c r="V127" s="129"/>
      <c r="W127" s="67">
        <f>(K127+L127+N127+P127+R127+T127+V127)/7</f>
        <v>0</v>
      </c>
      <c r="X127" s="129"/>
      <c r="Y127" s="67">
        <f>(K127+L127+N127+P127+R127+T127+V127+X127)/8</f>
        <v>0</v>
      </c>
      <c r="Z127" s="129"/>
      <c r="AA127" s="67">
        <f>(V127+X127+Z127)/3</f>
        <v>0</v>
      </c>
      <c r="AB127" s="67">
        <f>(K127+L127+N127+P127+R127+T127+V127+X127+Z127)/9</f>
        <v>0</v>
      </c>
      <c r="AC127" s="129"/>
      <c r="AD127" s="67">
        <f>(K127+L127+N127+P127+R127+T127+V127+X127+Z127+AC127)/10</f>
        <v>0</v>
      </c>
      <c r="AE127" s="129"/>
      <c r="AF127" s="67">
        <f>(K127+L127+N127+P127+R127+T127+V127+X127+Z127+AC127+AE127)/11</f>
        <v>0</v>
      </c>
      <c r="AG127" s="199"/>
      <c r="AH127" s="200">
        <f>(AC127+AE127+AG127)/3</f>
        <v>0</v>
      </c>
      <c r="AI127" s="15"/>
    </row>
    <row r="128" spans="1:35" s="28" customFormat="1" ht="15" x14ac:dyDescent="0.25">
      <c r="A128" s="495"/>
      <c r="B128" s="496"/>
      <c r="C128" s="497"/>
      <c r="D128" s="398"/>
      <c r="E128" s="489"/>
      <c r="F128" s="122" t="s">
        <v>19</v>
      </c>
      <c r="G128" s="385"/>
      <c r="H128" s="55">
        <f>(I128+J128)/2</f>
        <v>0</v>
      </c>
      <c r="I128" s="66">
        <f>(K128+L128+N128+P128+R128+T128)/6</f>
        <v>0</v>
      </c>
      <c r="J128" s="66">
        <f>(V128+X128+Z128+AC128+AE128+AG128)/6</f>
        <v>0</v>
      </c>
      <c r="K128" s="129"/>
      <c r="L128" s="129"/>
      <c r="M128" s="67">
        <f>(K128+L128)/2</f>
        <v>0</v>
      </c>
      <c r="N128" s="129"/>
      <c r="O128" s="67">
        <f>(K128+L128+N128)/3</f>
        <v>0</v>
      </c>
      <c r="P128" s="129"/>
      <c r="Q128" s="67">
        <f>(K128+L128+N128+P128)/4</f>
        <v>0</v>
      </c>
      <c r="R128" s="129"/>
      <c r="S128" s="67">
        <f>(K128+L128+N128+P128+R128)/5</f>
        <v>0</v>
      </c>
      <c r="T128" s="129"/>
      <c r="U128" s="67">
        <f>(P128+R128+T128)/3</f>
        <v>0</v>
      </c>
      <c r="V128" s="129"/>
      <c r="W128" s="67">
        <f>(K128+L128+N128+P128+R128+T128+V128)/7</f>
        <v>0</v>
      </c>
      <c r="X128" s="129"/>
      <c r="Y128" s="67">
        <f>(K128+L128+N128+P128+R128+T128+V128+X128)/8</f>
        <v>0</v>
      </c>
      <c r="Z128" s="129"/>
      <c r="AA128" s="67">
        <f>(V128+X128+Z128)/3</f>
        <v>0</v>
      </c>
      <c r="AB128" s="67">
        <f>(K128+L128+N128+P128+R128+T128+V128+X128+Z128)/9</f>
        <v>0</v>
      </c>
      <c r="AC128" s="129"/>
      <c r="AD128" s="67">
        <f>(K128+L128+N128+P128+R128+T128+V128+X128+Z128+AC128)/10</f>
        <v>0</v>
      </c>
      <c r="AE128" s="129"/>
      <c r="AF128" s="67">
        <f>(K128+L128+N128+P128+R128+T128+V128+X128+Z128+AC128+AE128)/11</f>
        <v>0</v>
      </c>
      <c r="AG128" s="199"/>
      <c r="AH128" s="200">
        <f>(AC128+AE128+AG128)/3</f>
        <v>0</v>
      </c>
      <c r="AI128" s="15"/>
    </row>
    <row r="129" spans="1:35" s="28" customFormat="1" ht="15" x14ac:dyDescent="0.25">
      <c r="A129" s="495"/>
      <c r="B129" s="496"/>
      <c r="C129" s="497"/>
      <c r="D129" s="398"/>
      <c r="E129" s="489"/>
      <c r="F129" s="122" t="s">
        <v>20</v>
      </c>
      <c r="G129" s="385"/>
      <c r="H129" s="55">
        <f>(I129+J129)/2</f>
        <v>0</v>
      </c>
      <c r="I129" s="66">
        <f>(K129+L129+N129+P129+R129+T129)/6</f>
        <v>0</v>
      </c>
      <c r="J129" s="66">
        <f>(V129+X129+Z129+AC129+AE129+AG129)/6</f>
        <v>0</v>
      </c>
      <c r="K129" s="129"/>
      <c r="L129" s="129"/>
      <c r="M129" s="67">
        <f>(K129+L129)/2</f>
        <v>0</v>
      </c>
      <c r="N129" s="129"/>
      <c r="O129" s="67">
        <f>(K129+L129+N129)/3</f>
        <v>0</v>
      </c>
      <c r="P129" s="129"/>
      <c r="Q129" s="67">
        <f>(K129+L129+N129+P129)/4</f>
        <v>0</v>
      </c>
      <c r="R129" s="129"/>
      <c r="S129" s="67">
        <f>(K129+L129+N129+P129+R129)/5</f>
        <v>0</v>
      </c>
      <c r="T129" s="129"/>
      <c r="U129" s="67">
        <f>(P129+R129+T129)/3</f>
        <v>0</v>
      </c>
      <c r="V129" s="129"/>
      <c r="W129" s="67">
        <f>(K129+L129+N129+P129+R129+T129+V129)/7</f>
        <v>0</v>
      </c>
      <c r="X129" s="129"/>
      <c r="Y129" s="67">
        <f>(K129+L129+N129+P129+R129+T129+V129+X129)/8</f>
        <v>0</v>
      </c>
      <c r="Z129" s="129"/>
      <c r="AA129" s="67">
        <f>(V129+X129+Z129)/3</f>
        <v>0</v>
      </c>
      <c r="AB129" s="67">
        <f>(K129+L129+N129+P129+R129+T129+V129+X129+Z129)/9</f>
        <v>0</v>
      </c>
      <c r="AC129" s="129"/>
      <c r="AD129" s="67">
        <f>(K129+L129+N129+P129+R129+T129+V129+X129+Z129+AC129)/10</f>
        <v>0</v>
      </c>
      <c r="AE129" s="129"/>
      <c r="AF129" s="67">
        <f>(K129+L129+N129+P129+R129+T129+V129+X129+Z129+AC129+AE129)/11</f>
        <v>0</v>
      </c>
      <c r="AG129" s="199"/>
      <c r="AH129" s="200">
        <f>(AC129+AE129+AG129)/3</f>
        <v>0</v>
      </c>
      <c r="AI129" s="15"/>
    </row>
    <row r="130" spans="1:35" s="28" customFormat="1" ht="15.75" thickBot="1" x14ac:dyDescent="0.3">
      <c r="A130" s="495"/>
      <c r="B130" s="496"/>
      <c r="C130" s="497"/>
      <c r="D130" s="400"/>
      <c r="E130" s="490"/>
      <c r="F130" s="124" t="s">
        <v>21</v>
      </c>
      <c r="G130" s="386"/>
      <c r="H130" s="61">
        <f>(I130+J130)/2</f>
        <v>0</v>
      </c>
      <c r="I130" s="61">
        <f>(K130+L130+N130+P130+R130+T130)/6</f>
        <v>0</v>
      </c>
      <c r="J130" s="61">
        <f>(V130+X130+Z130+AC130+AE130+AG130)/6</f>
        <v>0</v>
      </c>
      <c r="K130" s="131"/>
      <c r="L130" s="131"/>
      <c r="M130" s="62">
        <f>(K130+L130)/2</f>
        <v>0</v>
      </c>
      <c r="N130" s="131"/>
      <c r="O130" s="62">
        <f>(K130+L130+N130)/3</f>
        <v>0</v>
      </c>
      <c r="P130" s="131"/>
      <c r="Q130" s="62">
        <f>(K130+L130+N130+P130)/4</f>
        <v>0</v>
      </c>
      <c r="R130" s="131"/>
      <c r="S130" s="62">
        <f>(K130+L130+N130+P130+R130)/5</f>
        <v>0</v>
      </c>
      <c r="T130" s="131"/>
      <c r="U130" s="62">
        <f>(P130+R130+T130)/3</f>
        <v>0</v>
      </c>
      <c r="V130" s="131"/>
      <c r="W130" s="62">
        <f>(K130+L130+N130+P130+R130+T130+V130)/7</f>
        <v>0</v>
      </c>
      <c r="X130" s="131"/>
      <c r="Y130" s="62">
        <f>(K130+L130+N130+P130+R130+T130+V130+X130)/8</f>
        <v>0</v>
      </c>
      <c r="Z130" s="131"/>
      <c r="AA130" s="62">
        <f>(V130+X130+Z130)/3</f>
        <v>0</v>
      </c>
      <c r="AB130" s="62">
        <f>(K130+L130+N130+P130+R130+T130+V130+X130+Z130)/9</f>
        <v>0</v>
      </c>
      <c r="AC130" s="131"/>
      <c r="AD130" s="62">
        <f>(K130+L130+N130+P130+R130+T130+V130+X130+Z130+AC130)/10</f>
        <v>0</v>
      </c>
      <c r="AE130" s="131"/>
      <c r="AF130" s="62">
        <f>(K130+L130+N130+P130+R130+T130+V130+X130+Z130+AC130+AE130)/11</f>
        <v>0</v>
      </c>
      <c r="AG130" s="201"/>
      <c r="AH130" s="202">
        <f>(AC130+AE130+AG130)/3</f>
        <v>0</v>
      </c>
      <c r="AI130" s="15"/>
    </row>
    <row r="131" spans="1:35" s="28" customFormat="1" ht="15.75" customHeight="1" thickBot="1" x14ac:dyDescent="0.3">
      <c r="A131" s="495"/>
      <c r="B131" s="496"/>
      <c r="C131" s="497"/>
      <c r="D131" s="396" t="s">
        <v>52</v>
      </c>
      <c r="E131" s="488"/>
      <c r="F131" s="113" t="s">
        <v>17</v>
      </c>
      <c r="G131" s="384" t="s">
        <v>49</v>
      </c>
      <c r="H131" s="115">
        <f>I131+J131</f>
        <v>0</v>
      </c>
      <c r="I131" s="115">
        <f>K131+L131+N131+P131+R131+T131</f>
        <v>0</v>
      </c>
      <c r="J131" s="115">
        <f>V131+X131+Z131+AC131+AE131+AG131</f>
        <v>0</v>
      </c>
      <c r="K131" s="115">
        <f>SUM(K132:K135)</f>
        <v>0</v>
      </c>
      <c r="L131" s="115">
        <f>SUM(L132:L135)</f>
        <v>0</v>
      </c>
      <c r="M131" s="45">
        <f>K131+L131</f>
        <v>0</v>
      </c>
      <c r="N131" s="115">
        <f>SUM(N132:N135)</f>
        <v>0</v>
      </c>
      <c r="O131" s="45">
        <f>K131+L131+N131</f>
        <v>0</v>
      </c>
      <c r="P131" s="115">
        <f>SUM(P132:P135)</f>
        <v>0</v>
      </c>
      <c r="Q131" s="45">
        <f>K131+L131+N131+P131</f>
        <v>0</v>
      </c>
      <c r="R131" s="115">
        <f>SUM(R132:R135)</f>
        <v>0</v>
      </c>
      <c r="S131" s="45">
        <f>K131+L131+N131+P131+R131</f>
        <v>0</v>
      </c>
      <c r="T131" s="115">
        <f>SUM(T132:T135)</f>
        <v>0</v>
      </c>
      <c r="U131" s="45">
        <f>P131+R131+T131</f>
        <v>0</v>
      </c>
      <c r="V131" s="115">
        <f>SUM(V132:V135)</f>
        <v>0</v>
      </c>
      <c r="W131" s="45">
        <f>K131+L131+N131+P131+R131+T131+V131</f>
        <v>0</v>
      </c>
      <c r="X131" s="115">
        <f>SUM(X132:X135)</f>
        <v>0</v>
      </c>
      <c r="Y131" s="45">
        <f>K131+L131+N131+P131+R131+T131+V131+X131</f>
        <v>0</v>
      </c>
      <c r="Z131" s="115">
        <f>SUM(Z132:Z135)</f>
        <v>0</v>
      </c>
      <c r="AA131" s="45">
        <f>V131+X131+Z131</f>
        <v>0</v>
      </c>
      <c r="AB131" s="45">
        <f>K131+L131+N131+P131+R131+T131+V131+X131+Z131</f>
        <v>0</v>
      </c>
      <c r="AC131" s="115">
        <f>SUM(AC132:AC135)</f>
        <v>0</v>
      </c>
      <c r="AD131" s="45">
        <f>K131+L131+N131+P131+R131+T131+V131+X131+Z131+AC131</f>
        <v>0</v>
      </c>
      <c r="AE131" s="115">
        <f>SUM(AE132:AE135)</f>
        <v>0</v>
      </c>
      <c r="AF131" s="45">
        <f>K131+L131+N131+P131+R131+T131+V131+X131+Z131+AC131+AE131</f>
        <v>0</v>
      </c>
      <c r="AG131" s="116">
        <f>SUM(AG132:AG135)</f>
        <v>0</v>
      </c>
      <c r="AH131" s="45">
        <f>AC131+AE131+AG131</f>
        <v>0</v>
      </c>
      <c r="AI131" s="15"/>
    </row>
    <row r="132" spans="1:35" s="28" customFormat="1" ht="15.75" thickTop="1" x14ac:dyDescent="0.25">
      <c r="A132" s="495"/>
      <c r="B132" s="496"/>
      <c r="C132" s="497"/>
      <c r="D132" s="398"/>
      <c r="E132" s="489"/>
      <c r="F132" s="128" t="s">
        <v>18</v>
      </c>
      <c r="G132" s="385"/>
      <c r="H132" s="66">
        <f>I132+J132</f>
        <v>0</v>
      </c>
      <c r="I132" s="66">
        <f>K132+L132+N132+P132+R132+T132</f>
        <v>0</v>
      </c>
      <c r="J132" s="66">
        <f>V132+X132+Z132+AC132+AE132+AG132</f>
        <v>0</v>
      </c>
      <c r="K132" s="129"/>
      <c r="L132" s="129"/>
      <c r="M132" s="67">
        <f>K132+L132</f>
        <v>0</v>
      </c>
      <c r="N132" s="129"/>
      <c r="O132" s="67">
        <f>K132+L132+N132</f>
        <v>0</v>
      </c>
      <c r="P132" s="129"/>
      <c r="Q132" s="67">
        <f>K132+L132+N132+P132</f>
        <v>0</v>
      </c>
      <c r="R132" s="129"/>
      <c r="S132" s="67">
        <f>K132+L132+N132+P132+R132</f>
        <v>0</v>
      </c>
      <c r="T132" s="129"/>
      <c r="U132" s="67">
        <f>P132+R132+T132</f>
        <v>0</v>
      </c>
      <c r="V132" s="129"/>
      <c r="W132" s="67">
        <f>K132+L132+N132+P132+R132+T132+V132</f>
        <v>0</v>
      </c>
      <c r="X132" s="129"/>
      <c r="Y132" s="67">
        <f>K132+L132+N132+P132+R132+T132+V132+X132</f>
        <v>0</v>
      </c>
      <c r="Z132" s="129"/>
      <c r="AA132" s="67">
        <f>V132+X132+Z132</f>
        <v>0</v>
      </c>
      <c r="AB132" s="67">
        <f>K132+L132+N132+P132+R132+T132+V132+X132+Z132</f>
        <v>0</v>
      </c>
      <c r="AC132" s="129"/>
      <c r="AD132" s="67">
        <f>K132+L132+N132+P132+R132+T132+V132+X132+Z132+AC132</f>
        <v>0</v>
      </c>
      <c r="AE132" s="129"/>
      <c r="AF132" s="67">
        <f>K132+L132+N132+P132+R132+T132+V132+X132+Z132+AC132+AE132</f>
        <v>0</v>
      </c>
      <c r="AG132" s="130"/>
      <c r="AH132" s="67">
        <f>AC132+AE132+AG132</f>
        <v>0</v>
      </c>
      <c r="AI132" s="15"/>
    </row>
    <row r="133" spans="1:35" s="28" customFormat="1" ht="15" x14ac:dyDescent="0.25">
      <c r="A133" s="495"/>
      <c r="B133" s="496"/>
      <c r="C133" s="497"/>
      <c r="D133" s="398"/>
      <c r="E133" s="489"/>
      <c r="F133" s="122" t="s">
        <v>19</v>
      </c>
      <c r="G133" s="385"/>
      <c r="H133" s="55">
        <f>I133+J133</f>
        <v>0</v>
      </c>
      <c r="I133" s="66">
        <f>K133+L133+N133+P133+R133+T133</f>
        <v>0</v>
      </c>
      <c r="J133" s="66">
        <f>V133+X133+Z133+AC133+AE133+AG133</f>
        <v>0</v>
      </c>
      <c r="K133" s="129"/>
      <c r="L133" s="129"/>
      <c r="M133" s="67">
        <f>K133+L133</f>
        <v>0</v>
      </c>
      <c r="N133" s="129"/>
      <c r="O133" s="67">
        <f>K133+L133+N133</f>
        <v>0</v>
      </c>
      <c r="P133" s="129"/>
      <c r="Q133" s="67">
        <f>K133+L133+N133+P133</f>
        <v>0</v>
      </c>
      <c r="R133" s="129"/>
      <c r="S133" s="67">
        <f>K133+L133+N133+P133+R133</f>
        <v>0</v>
      </c>
      <c r="T133" s="129"/>
      <c r="U133" s="67">
        <f>P133+R133+T133</f>
        <v>0</v>
      </c>
      <c r="V133" s="129"/>
      <c r="W133" s="67">
        <f>K133+L133+N133+P133+R133+T133+V133</f>
        <v>0</v>
      </c>
      <c r="X133" s="129"/>
      <c r="Y133" s="67">
        <f>K133+L133+N133+P133+R133+T133+V133+X133</f>
        <v>0</v>
      </c>
      <c r="Z133" s="129"/>
      <c r="AA133" s="67">
        <f>V133+X133+Z133</f>
        <v>0</v>
      </c>
      <c r="AB133" s="67">
        <f>K133+L133+N133+P133+R133+T133+V133+X133+Z133</f>
        <v>0</v>
      </c>
      <c r="AC133" s="129"/>
      <c r="AD133" s="67">
        <f>K133+L133+N133+P133+R133+T133+V133+X133+Z133+AC133</f>
        <v>0</v>
      </c>
      <c r="AE133" s="129"/>
      <c r="AF133" s="67">
        <f>K133+L133+N133+P133+R133+T133+V133+X133+Z133+AC133+AE133</f>
        <v>0</v>
      </c>
      <c r="AG133" s="130"/>
      <c r="AH133" s="67">
        <f>AC133+AE133+AG133</f>
        <v>0</v>
      </c>
      <c r="AI133" s="15"/>
    </row>
    <row r="134" spans="1:35" s="28" customFormat="1" ht="15" x14ac:dyDescent="0.25">
      <c r="A134" s="495"/>
      <c r="B134" s="496"/>
      <c r="C134" s="497"/>
      <c r="D134" s="398"/>
      <c r="E134" s="489"/>
      <c r="F134" s="122" t="s">
        <v>20</v>
      </c>
      <c r="G134" s="385"/>
      <c r="H134" s="55">
        <f>I134+J134</f>
        <v>0</v>
      </c>
      <c r="I134" s="66">
        <f>K134+L134+N134+P134+R134+T134</f>
        <v>0</v>
      </c>
      <c r="J134" s="66">
        <f>V134+X134+Z134+AC134+AE134+AG134</f>
        <v>0</v>
      </c>
      <c r="K134" s="129"/>
      <c r="L134" s="129"/>
      <c r="M134" s="67">
        <f>K134+L134</f>
        <v>0</v>
      </c>
      <c r="N134" s="129"/>
      <c r="O134" s="67">
        <f>K134+L134+N134</f>
        <v>0</v>
      </c>
      <c r="P134" s="129"/>
      <c r="Q134" s="67">
        <f>K134+L134+N134+P134</f>
        <v>0</v>
      </c>
      <c r="R134" s="129"/>
      <c r="S134" s="67">
        <f>K134+L134+N134+P134+R134</f>
        <v>0</v>
      </c>
      <c r="T134" s="129"/>
      <c r="U134" s="67">
        <f>P134+R134+T134</f>
        <v>0</v>
      </c>
      <c r="V134" s="129"/>
      <c r="W134" s="67">
        <f>K134+L134+N134+P134+R134+T134+V134</f>
        <v>0</v>
      </c>
      <c r="X134" s="129"/>
      <c r="Y134" s="67">
        <f>K134+L134+N134+P134+R134+T134+V134+X134</f>
        <v>0</v>
      </c>
      <c r="Z134" s="129"/>
      <c r="AA134" s="67">
        <f>V134+X134+Z134</f>
        <v>0</v>
      </c>
      <c r="AB134" s="67">
        <f>K134+L134+N134+P134+R134+T134+V134+X134+Z134</f>
        <v>0</v>
      </c>
      <c r="AC134" s="129"/>
      <c r="AD134" s="67">
        <f>K134+L134+N134+P134+R134+T134+V134+X134+Z134+AC134</f>
        <v>0</v>
      </c>
      <c r="AE134" s="129"/>
      <c r="AF134" s="67">
        <f>K134+L134+N134+P134+R134+T134+V134+X134+Z134+AC134+AE134</f>
        <v>0</v>
      </c>
      <c r="AG134" s="130"/>
      <c r="AH134" s="67">
        <f>AC134+AE134+AG134</f>
        <v>0</v>
      </c>
      <c r="AI134" s="15"/>
    </row>
    <row r="135" spans="1:35" s="28" customFormat="1" ht="15.75" thickBot="1" x14ac:dyDescent="0.3">
      <c r="A135" s="498"/>
      <c r="B135" s="499"/>
      <c r="C135" s="500"/>
      <c r="D135" s="400"/>
      <c r="E135" s="490"/>
      <c r="F135" s="124" t="s">
        <v>21</v>
      </c>
      <c r="G135" s="386"/>
      <c r="H135" s="61">
        <f>I135+J135</f>
        <v>0</v>
      </c>
      <c r="I135" s="61">
        <f>K135+L135+N135+P135+R135+T135</f>
        <v>0</v>
      </c>
      <c r="J135" s="61">
        <f>V135+X135+Z135+AC135+AE135+AG135</f>
        <v>0</v>
      </c>
      <c r="K135" s="131"/>
      <c r="L135" s="131"/>
      <c r="M135" s="62">
        <f>K135+L135</f>
        <v>0</v>
      </c>
      <c r="N135" s="131"/>
      <c r="O135" s="62">
        <f>K135+L135+N135</f>
        <v>0</v>
      </c>
      <c r="P135" s="131"/>
      <c r="Q135" s="62">
        <f>K135+L135+N135+P135</f>
        <v>0</v>
      </c>
      <c r="R135" s="131"/>
      <c r="S135" s="62">
        <f>K135+L135+N135+P135+R135</f>
        <v>0</v>
      </c>
      <c r="T135" s="131"/>
      <c r="U135" s="62">
        <f>P135+R135+T135</f>
        <v>0</v>
      </c>
      <c r="V135" s="131"/>
      <c r="W135" s="62">
        <f>K135+L135+N135+P135+R135+T135+V135</f>
        <v>0</v>
      </c>
      <c r="X135" s="131"/>
      <c r="Y135" s="62">
        <f>K135+L135+N135+P135+R135+T135+V135+X135</f>
        <v>0</v>
      </c>
      <c r="Z135" s="131"/>
      <c r="AA135" s="62">
        <f>V135+X135+Z135</f>
        <v>0</v>
      </c>
      <c r="AB135" s="62">
        <f>K135+L135+N135+P135+R135+T135+V135+X135+Z135</f>
        <v>0</v>
      </c>
      <c r="AC135" s="131"/>
      <c r="AD135" s="62">
        <f>K135+L135+N135+P135+R135+T135+V135+X135+Z135+AC135</f>
        <v>0</v>
      </c>
      <c r="AE135" s="131"/>
      <c r="AF135" s="62">
        <f>K135+L135+N135+P135+R135+T135+V135+X135+Z135+AC135+AE135</f>
        <v>0</v>
      </c>
      <c r="AG135" s="132"/>
      <c r="AH135" s="62">
        <f>AC135+AE135+AG135</f>
        <v>0</v>
      </c>
      <c r="AI135" s="15"/>
    </row>
    <row r="136" spans="1:35" s="28" customFormat="1" ht="15.75" customHeight="1" thickBot="1" x14ac:dyDescent="0.3">
      <c r="A136" s="492" t="s">
        <v>56</v>
      </c>
      <c r="B136" s="493"/>
      <c r="C136" s="494"/>
      <c r="D136" s="396" t="s">
        <v>51</v>
      </c>
      <c r="E136" s="488"/>
      <c r="F136" s="113" t="s">
        <v>17</v>
      </c>
      <c r="G136" s="384" t="s">
        <v>47</v>
      </c>
      <c r="H136" s="115">
        <f>(I136+J136)/2</f>
        <v>0</v>
      </c>
      <c r="I136" s="115">
        <f>(K136+L136+N136+P136+R136+T136)/6</f>
        <v>0</v>
      </c>
      <c r="J136" s="115">
        <f>(V136+X136+Z136+AC136+AE136+AG136)/6</f>
        <v>0</v>
      </c>
      <c r="K136" s="115">
        <f>SUM(K137:K140)</f>
        <v>0</v>
      </c>
      <c r="L136" s="115">
        <f>SUM(L137:L140)</f>
        <v>0</v>
      </c>
      <c r="M136" s="45">
        <f>(K136+L136)/2</f>
        <v>0</v>
      </c>
      <c r="N136" s="115">
        <f>SUM(N137:N140)</f>
        <v>0</v>
      </c>
      <c r="O136" s="45">
        <f>(K136+L136+N136)/3</f>
        <v>0</v>
      </c>
      <c r="P136" s="115">
        <f>SUM(P137:P140)</f>
        <v>0</v>
      </c>
      <c r="Q136" s="45">
        <f>(K136+L136+N136+P136)/4</f>
        <v>0</v>
      </c>
      <c r="R136" s="115">
        <f>SUM(R137:R140)</f>
        <v>0</v>
      </c>
      <c r="S136" s="45">
        <f>(K136+L136+N136+P136+R136)/5</f>
        <v>0</v>
      </c>
      <c r="T136" s="115">
        <f>SUM(T137:T140)</f>
        <v>0</v>
      </c>
      <c r="U136" s="45">
        <f>(P136+R136+T136)/3</f>
        <v>0</v>
      </c>
      <c r="V136" s="115">
        <f>SUM(V137:V140)</f>
        <v>0</v>
      </c>
      <c r="W136" s="45">
        <f>(K136+L136+N136+P136+R136+T136+V136)/7</f>
        <v>0</v>
      </c>
      <c r="X136" s="115">
        <f>SUM(X137:X140)</f>
        <v>0</v>
      </c>
      <c r="Y136" s="45">
        <f>(K136+L136+N136+P136+R136+T136+V136+X136)/8</f>
        <v>0</v>
      </c>
      <c r="Z136" s="115">
        <f>SUM(Z137:Z140)</f>
        <v>0</v>
      </c>
      <c r="AA136" s="45">
        <f>(V136+X136+Z136)/3</f>
        <v>0</v>
      </c>
      <c r="AB136" s="45">
        <f>(K136+L136+N136+P136+R136+T136+V136+X136+Z136)/9</f>
        <v>0</v>
      </c>
      <c r="AC136" s="115">
        <f>SUM(AC137:AC140)</f>
        <v>0</v>
      </c>
      <c r="AD136" s="45">
        <f>(K136+L136+N136+P136+R136+T136+V136+X136+Z136+AC136)/10</f>
        <v>0</v>
      </c>
      <c r="AE136" s="115">
        <f>SUM(AE137:AE140)</f>
        <v>0</v>
      </c>
      <c r="AF136" s="45">
        <f>(K136+L136+N136+P136+R136+T136+V136+X136+Z136+AC136+AE136)/11</f>
        <v>0</v>
      </c>
      <c r="AG136" s="116">
        <f>SUM(AG137:AG140)</f>
        <v>0</v>
      </c>
      <c r="AH136" s="45">
        <f>(AC136+AE136+AG136)/3</f>
        <v>0</v>
      </c>
      <c r="AI136" s="15"/>
    </row>
    <row r="137" spans="1:35" s="28" customFormat="1" ht="15.75" thickTop="1" x14ac:dyDescent="0.25">
      <c r="A137" s="495"/>
      <c r="B137" s="496"/>
      <c r="C137" s="497"/>
      <c r="D137" s="398"/>
      <c r="E137" s="489"/>
      <c r="F137" s="128" t="s">
        <v>18</v>
      </c>
      <c r="G137" s="385"/>
      <c r="H137" s="66">
        <f>(I137+J137)/2</f>
        <v>0</v>
      </c>
      <c r="I137" s="66">
        <f>(K137+L137+N137+P137+R137+T137)/6</f>
        <v>0</v>
      </c>
      <c r="J137" s="66">
        <f>(V137+X137+Z137+AC137+AE137+AG137)/6</f>
        <v>0</v>
      </c>
      <c r="K137" s="129"/>
      <c r="L137" s="129"/>
      <c r="M137" s="67">
        <f>(K137+L137)/2</f>
        <v>0</v>
      </c>
      <c r="N137" s="129"/>
      <c r="O137" s="67">
        <f>(K137+L137+N137)/3</f>
        <v>0</v>
      </c>
      <c r="P137" s="129"/>
      <c r="Q137" s="67">
        <f>(K137+L137+N137+P137)/4</f>
        <v>0</v>
      </c>
      <c r="R137" s="129"/>
      <c r="S137" s="67">
        <f>(K137+L137+N137+P137+R137)/5</f>
        <v>0</v>
      </c>
      <c r="T137" s="129"/>
      <c r="U137" s="67">
        <f>(P137+R137+T137)/3</f>
        <v>0</v>
      </c>
      <c r="V137" s="129"/>
      <c r="W137" s="67">
        <f>(K137+L137+N137+P137+R137+T137+V137)/7</f>
        <v>0</v>
      </c>
      <c r="X137" s="129"/>
      <c r="Y137" s="67">
        <f>(K137+L137+N137+P137+R137+T137+V137+X137)/8</f>
        <v>0</v>
      </c>
      <c r="Z137" s="129"/>
      <c r="AA137" s="67">
        <f>(V137+X137+Z137)/3</f>
        <v>0</v>
      </c>
      <c r="AB137" s="67">
        <f>(K137+L137+N137+P137+R137+T137+V137+X137+Z137)/9</f>
        <v>0</v>
      </c>
      <c r="AC137" s="129"/>
      <c r="AD137" s="67">
        <f>(K137+L137+N137+P137+R137+T137+V137+X137+Z137+AC137)/10</f>
        <v>0</v>
      </c>
      <c r="AE137" s="129"/>
      <c r="AF137" s="67">
        <f>(K137+L137+N137+P137+R137+T137+V137+X137+Z137+AC137+AE137)/11</f>
        <v>0</v>
      </c>
      <c r="AG137" s="130"/>
      <c r="AH137" s="67">
        <f>(AC137+AE137+AG137)/3</f>
        <v>0</v>
      </c>
      <c r="AI137" s="15"/>
    </row>
    <row r="138" spans="1:35" s="28" customFormat="1" ht="15" x14ac:dyDescent="0.25">
      <c r="A138" s="495"/>
      <c r="B138" s="496"/>
      <c r="C138" s="497"/>
      <c r="D138" s="398"/>
      <c r="E138" s="489"/>
      <c r="F138" s="122" t="s">
        <v>19</v>
      </c>
      <c r="G138" s="385"/>
      <c r="H138" s="55">
        <f>(I138+J138)/2</f>
        <v>0</v>
      </c>
      <c r="I138" s="66">
        <f>(K138+L138+N138+P138+R138+T138)/6</f>
        <v>0</v>
      </c>
      <c r="J138" s="66">
        <f>(V138+X138+Z138+AC138+AE138+AG138)/6</f>
        <v>0</v>
      </c>
      <c r="K138" s="129"/>
      <c r="L138" s="129"/>
      <c r="M138" s="67">
        <f>(K138+L138)/2</f>
        <v>0</v>
      </c>
      <c r="N138" s="129"/>
      <c r="O138" s="67">
        <f>(K138+L138+N138)/3</f>
        <v>0</v>
      </c>
      <c r="P138" s="129"/>
      <c r="Q138" s="67">
        <f>(K138+L138+N138+P138)/4</f>
        <v>0</v>
      </c>
      <c r="R138" s="129"/>
      <c r="S138" s="67">
        <f>(K138+L138+N138+P138+R138)/5</f>
        <v>0</v>
      </c>
      <c r="T138" s="129"/>
      <c r="U138" s="67">
        <f>(P138+R138+T138)/3</f>
        <v>0</v>
      </c>
      <c r="V138" s="129"/>
      <c r="W138" s="67">
        <f>(K138+L138+N138+P138+R138+T138+V138)/7</f>
        <v>0</v>
      </c>
      <c r="X138" s="129"/>
      <c r="Y138" s="67">
        <f>(K138+L138+N138+P138+R138+T138+V138+X138)/8</f>
        <v>0</v>
      </c>
      <c r="Z138" s="129"/>
      <c r="AA138" s="67">
        <f>(V138+X138+Z138)/3</f>
        <v>0</v>
      </c>
      <c r="AB138" s="67">
        <f>(K138+L138+N138+P138+R138+T138+V138+X138+Z138)/9</f>
        <v>0</v>
      </c>
      <c r="AC138" s="129"/>
      <c r="AD138" s="67">
        <f>(K138+L138+N138+P138+R138+T138+V138+X138+Z138+AC138)/10</f>
        <v>0</v>
      </c>
      <c r="AE138" s="129"/>
      <c r="AF138" s="67">
        <f>(K138+L138+N138+P138+R138+T138+V138+X138+Z138+AC138+AE138)/11</f>
        <v>0</v>
      </c>
      <c r="AG138" s="130"/>
      <c r="AH138" s="67">
        <f>(AC138+AE138+AG138)/3</f>
        <v>0</v>
      </c>
      <c r="AI138" s="15"/>
    </row>
    <row r="139" spans="1:35" s="28" customFormat="1" ht="15" x14ac:dyDescent="0.25">
      <c r="A139" s="495"/>
      <c r="B139" s="496"/>
      <c r="C139" s="497"/>
      <c r="D139" s="398"/>
      <c r="E139" s="489"/>
      <c r="F139" s="122" t="s">
        <v>20</v>
      </c>
      <c r="G139" s="385"/>
      <c r="H139" s="55">
        <f>(I139+J139)/2</f>
        <v>0</v>
      </c>
      <c r="I139" s="66">
        <f>(K139+L139+N139+P139+R139+T139)/6</f>
        <v>0</v>
      </c>
      <c r="J139" s="66">
        <f>(V139+X139+Z139+AC139+AE139+AG139)/6</f>
        <v>0</v>
      </c>
      <c r="K139" s="129"/>
      <c r="L139" s="129"/>
      <c r="M139" s="67">
        <f>(K139+L139)/2</f>
        <v>0</v>
      </c>
      <c r="N139" s="129"/>
      <c r="O139" s="67">
        <f>(K139+L139+N139)/3</f>
        <v>0</v>
      </c>
      <c r="P139" s="129"/>
      <c r="Q139" s="67">
        <f>(K139+L139+N139+P139)/4</f>
        <v>0</v>
      </c>
      <c r="R139" s="129"/>
      <c r="S139" s="67">
        <f>(K139+L139+N139+P139+R139)/5</f>
        <v>0</v>
      </c>
      <c r="T139" s="129"/>
      <c r="U139" s="67">
        <f>(P139+R139+T139)/3</f>
        <v>0</v>
      </c>
      <c r="V139" s="129"/>
      <c r="W139" s="67">
        <f>(K139+L139+N139+P139+R139+T139+V139)/7</f>
        <v>0</v>
      </c>
      <c r="X139" s="129"/>
      <c r="Y139" s="67">
        <f>(K139+L139+N139+P139+R139+T139+V139+X139)/8</f>
        <v>0</v>
      </c>
      <c r="Z139" s="129"/>
      <c r="AA139" s="67">
        <f>(V139+X139+Z139)/3</f>
        <v>0</v>
      </c>
      <c r="AB139" s="67">
        <f>(K139+L139+N139+P139+R139+T139+V139+X139+Z139)/9</f>
        <v>0</v>
      </c>
      <c r="AC139" s="129"/>
      <c r="AD139" s="67">
        <f>(K139+L139+N139+P139+R139+T139+V139+X139+Z139+AC139)/10</f>
        <v>0</v>
      </c>
      <c r="AE139" s="129"/>
      <c r="AF139" s="67">
        <f>(K139+L139+N139+P139+R139+T139+V139+X139+Z139+AC139+AE139)/11</f>
        <v>0</v>
      </c>
      <c r="AG139" s="130"/>
      <c r="AH139" s="67">
        <f>(AC139+AE139+AG139)/3</f>
        <v>0</v>
      </c>
      <c r="AI139" s="15"/>
    </row>
    <row r="140" spans="1:35" s="28" customFormat="1" ht="15.75" thickBot="1" x14ac:dyDescent="0.3">
      <c r="A140" s="495"/>
      <c r="B140" s="496"/>
      <c r="C140" s="497"/>
      <c r="D140" s="400"/>
      <c r="E140" s="490"/>
      <c r="F140" s="124" t="s">
        <v>21</v>
      </c>
      <c r="G140" s="386"/>
      <c r="H140" s="61">
        <f>(I140+J140)/2</f>
        <v>0</v>
      </c>
      <c r="I140" s="61">
        <f>(K140+L140+N140+P140+R140+T140)/6</f>
        <v>0</v>
      </c>
      <c r="J140" s="61">
        <f>(V140+X140+Z140+AC140+AE140+AG140)/6</f>
        <v>0</v>
      </c>
      <c r="K140" s="131"/>
      <c r="L140" s="131"/>
      <c r="M140" s="62">
        <f>(K140+L140)/2</f>
        <v>0</v>
      </c>
      <c r="N140" s="131"/>
      <c r="O140" s="62">
        <f>(K140+L140+N140)/3</f>
        <v>0</v>
      </c>
      <c r="P140" s="131"/>
      <c r="Q140" s="62">
        <f>(K140+L140+N140+P140)/4</f>
        <v>0</v>
      </c>
      <c r="R140" s="131"/>
      <c r="S140" s="62">
        <f>(K140+L140+N140+P140+R140)/5</f>
        <v>0</v>
      </c>
      <c r="T140" s="131"/>
      <c r="U140" s="62">
        <f>(P140+R140+T140)/3</f>
        <v>0</v>
      </c>
      <c r="V140" s="131"/>
      <c r="W140" s="62">
        <f>(K140+L140+N140+P140+R140+T140+V140)/7</f>
        <v>0</v>
      </c>
      <c r="X140" s="131"/>
      <c r="Y140" s="62">
        <f>(K140+L140+N140+P140+R140+T140+V140+X140)/8</f>
        <v>0</v>
      </c>
      <c r="Z140" s="131"/>
      <c r="AA140" s="62">
        <f>(V140+X140+Z140)/3</f>
        <v>0</v>
      </c>
      <c r="AB140" s="62">
        <f>(K140+L140+N140+P140+R140+T140+V140+X140+Z140)/9</f>
        <v>0</v>
      </c>
      <c r="AC140" s="131"/>
      <c r="AD140" s="62">
        <f>(K140+L140+N140+P140+R140+T140+V140+X140+Z140+AC140)/10</f>
        <v>0</v>
      </c>
      <c r="AE140" s="131"/>
      <c r="AF140" s="62">
        <f>(K140+L140+N140+P140+R140+T140+V140+X140+Z140+AC140+AE140)/11</f>
        <v>0</v>
      </c>
      <c r="AG140" s="131"/>
      <c r="AH140" s="62">
        <f>(AC140+AE140+AG140)/3</f>
        <v>0</v>
      </c>
      <c r="AI140" s="15"/>
    </row>
    <row r="141" spans="1:35" s="28" customFormat="1" ht="15.75" customHeight="1" thickBot="1" x14ac:dyDescent="0.3">
      <c r="A141" s="495"/>
      <c r="B141" s="496"/>
      <c r="C141" s="497"/>
      <c r="D141" s="396" t="s">
        <v>52</v>
      </c>
      <c r="E141" s="488"/>
      <c r="F141" s="113" t="s">
        <v>17</v>
      </c>
      <c r="G141" s="384" t="s">
        <v>49</v>
      </c>
      <c r="H141" s="115">
        <f>I141+J141</f>
        <v>0</v>
      </c>
      <c r="I141" s="115">
        <f>K141+L141+N141+P141+R141+T141</f>
        <v>0</v>
      </c>
      <c r="J141" s="115">
        <f>V141+X141+Z141+AC141+AE141+AG141</f>
        <v>0</v>
      </c>
      <c r="K141" s="115">
        <f>SUM(K142:K145)</f>
        <v>0</v>
      </c>
      <c r="L141" s="115">
        <f>SUM(L142:L145)</f>
        <v>0</v>
      </c>
      <c r="M141" s="45">
        <f>K141+L141</f>
        <v>0</v>
      </c>
      <c r="N141" s="115">
        <f>SUM(N142:N145)</f>
        <v>0</v>
      </c>
      <c r="O141" s="45">
        <f>K141+L141+N141</f>
        <v>0</v>
      </c>
      <c r="P141" s="115">
        <f>SUM(P142:P145)</f>
        <v>0</v>
      </c>
      <c r="Q141" s="45">
        <f>K141+L141+N141+P141</f>
        <v>0</v>
      </c>
      <c r="R141" s="115">
        <f>SUM(R142:R145)</f>
        <v>0</v>
      </c>
      <c r="S141" s="45">
        <f>K141+L141+N141+P141+R141</f>
        <v>0</v>
      </c>
      <c r="T141" s="115">
        <f>SUM(T142:T145)</f>
        <v>0</v>
      </c>
      <c r="U141" s="45">
        <f>P141+R141+T141</f>
        <v>0</v>
      </c>
      <c r="V141" s="115">
        <f>SUM(V142:V145)</f>
        <v>0</v>
      </c>
      <c r="W141" s="45">
        <f>K141+L141+N141+P141+R141+T141+V141</f>
        <v>0</v>
      </c>
      <c r="X141" s="115">
        <f>SUM(X142:X145)</f>
        <v>0</v>
      </c>
      <c r="Y141" s="45">
        <f>K141+L141+N141+P141+R141+T141+V141+X141</f>
        <v>0</v>
      </c>
      <c r="Z141" s="115">
        <f>SUM(Z142:Z145)</f>
        <v>0</v>
      </c>
      <c r="AA141" s="45">
        <f>V141+X141+Z141</f>
        <v>0</v>
      </c>
      <c r="AB141" s="45">
        <f>K141+L141+N141+P141+R141+T141+V141+X141+Z141</f>
        <v>0</v>
      </c>
      <c r="AC141" s="115">
        <f>SUM(AC142:AC145)</f>
        <v>0</v>
      </c>
      <c r="AD141" s="45">
        <f>K141+L141+N141+P141+R141+T141+V141+X141+Z141+AC141</f>
        <v>0</v>
      </c>
      <c r="AE141" s="115">
        <f>SUM(AE142:AE145)</f>
        <v>0</v>
      </c>
      <c r="AF141" s="45">
        <f>K141+L141+N141+P141+R141+T141+V141+X141+Z141+AC141+AE141</f>
        <v>0</v>
      </c>
      <c r="AG141" s="116">
        <f>SUM(AG142:AG145)</f>
        <v>0</v>
      </c>
      <c r="AH141" s="45">
        <f>AC141+AE141+AG141</f>
        <v>0</v>
      </c>
      <c r="AI141" s="15"/>
    </row>
    <row r="142" spans="1:35" s="28" customFormat="1" ht="15.75" thickTop="1" x14ac:dyDescent="0.25">
      <c r="A142" s="495"/>
      <c r="B142" s="496"/>
      <c r="C142" s="497"/>
      <c r="D142" s="398"/>
      <c r="E142" s="489"/>
      <c r="F142" s="128" t="s">
        <v>18</v>
      </c>
      <c r="G142" s="385"/>
      <c r="H142" s="66">
        <f>I142+J142</f>
        <v>0</v>
      </c>
      <c r="I142" s="66">
        <f>K142+L142+N142+P142+R142+T142</f>
        <v>0</v>
      </c>
      <c r="J142" s="66">
        <f>V142+X142+Z142+AC142+AE142+AG142</f>
        <v>0</v>
      </c>
      <c r="K142" s="129"/>
      <c r="L142" s="129"/>
      <c r="M142" s="67">
        <f>K142+L142</f>
        <v>0</v>
      </c>
      <c r="N142" s="129"/>
      <c r="O142" s="67">
        <f>K142+L142+N142</f>
        <v>0</v>
      </c>
      <c r="P142" s="129"/>
      <c r="Q142" s="67">
        <f>K142+L142+N142+P142</f>
        <v>0</v>
      </c>
      <c r="R142" s="129"/>
      <c r="S142" s="67">
        <f>K142+L142+N142+P142+R142</f>
        <v>0</v>
      </c>
      <c r="T142" s="129"/>
      <c r="U142" s="67">
        <f>P142+R142+T142</f>
        <v>0</v>
      </c>
      <c r="V142" s="129"/>
      <c r="W142" s="67">
        <f>K142+L142+N142+P142+R142+T142+V142</f>
        <v>0</v>
      </c>
      <c r="X142" s="129"/>
      <c r="Y142" s="67">
        <f>K142+L142+N142+P142+R142+T142+V142+X142</f>
        <v>0</v>
      </c>
      <c r="Z142" s="129"/>
      <c r="AA142" s="67">
        <f>V142+X142+Z142</f>
        <v>0</v>
      </c>
      <c r="AB142" s="67">
        <f>K142+L142+N142+P142+R142+T142+V142+X142+Z142</f>
        <v>0</v>
      </c>
      <c r="AC142" s="129"/>
      <c r="AD142" s="67">
        <f>K142+L142+N142+P142+R142+T142+V142+X142+Z142+AC142</f>
        <v>0</v>
      </c>
      <c r="AE142" s="129"/>
      <c r="AF142" s="67">
        <f>K142+L142+N142+P142+R142+T142+V142+X142+Z142+AC142+AE142</f>
        <v>0</v>
      </c>
      <c r="AG142" s="130"/>
      <c r="AH142" s="67">
        <f>AC142+AE142+AG142</f>
        <v>0</v>
      </c>
      <c r="AI142" s="15"/>
    </row>
    <row r="143" spans="1:35" s="28" customFormat="1" ht="15" x14ac:dyDescent="0.25">
      <c r="A143" s="495"/>
      <c r="B143" s="496"/>
      <c r="C143" s="497"/>
      <c r="D143" s="398"/>
      <c r="E143" s="489"/>
      <c r="F143" s="122" t="s">
        <v>19</v>
      </c>
      <c r="G143" s="385"/>
      <c r="H143" s="55">
        <f>I143+J143</f>
        <v>0</v>
      </c>
      <c r="I143" s="66">
        <f>K143+L143+N143+P143+R143+T143</f>
        <v>0</v>
      </c>
      <c r="J143" s="66">
        <f>V143+X143+Z143+AC143+AE143+AG143</f>
        <v>0</v>
      </c>
      <c r="K143" s="129"/>
      <c r="L143" s="129"/>
      <c r="M143" s="67">
        <f>K143+L143</f>
        <v>0</v>
      </c>
      <c r="N143" s="129"/>
      <c r="O143" s="67">
        <f>K143+L143+N143</f>
        <v>0</v>
      </c>
      <c r="P143" s="129"/>
      <c r="Q143" s="67">
        <f>K143+L143+N143+P143</f>
        <v>0</v>
      </c>
      <c r="R143" s="129"/>
      <c r="S143" s="67">
        <f>K143+L143+N143+P143+R143</f>
        <v>0</v>
      </c>
      <c r="T143" s="129"/>
      <c r="U143" s="67">
        <f>P143+R143+T143</f>
        <v>0</v>
      </c>
      <c r="V143" s="129"/>
      <c r="W143" s="67">
        <f>K143+L143+N143+P143+R143+T143+V143</f>
        <v>0</v>
      </c>
      <c r="X143" s="129"/>
      <c r="Y143" s="67">
        <f>K143+L143+N143+P143+R143+T143+V143+X143</f>
        <v>0</v>
      </c>
      <c r="Z143" s="129"/>
      <c r="AA143" s="67">
        <f>V143+X143+Z143</f>
        <v>0</v>
      </c>
      <c r="AB143" s="67">
        <f>K143+L143+N143+P143+R143+T143+V143+X143+Z143</f>
        <v>0</v>
      </c>
      <c r="AC143" s="129"/>
      <c r="AD143" s="67">
        <f>K143+L143+N143+P143+R143+T143+V143+X143+Z143+AC143</f>
        <v>0</v>
      </c>
      <c r="AE143" s="129"/>
      <c r="AF143" s="67">
        <f>K143+L143+N143+P143+R143+T143+V143+X143+Z143+AC143+AE143</f>
        <v>0</v>
      </c>
      <c r="AG143" s="130"/>
      <c r="AH143" s="67">
        <f>AC143+AE143+AG143</f>
        <v>0</v>
      </c>
      <c r="AI143" s="15"/>
    </row>
    <row r="144" spans="1:35" s="28" customFormat="1" ht="15" x14ac:dyDescent="0.25">
      <c r="A144" s="495"/>
      <c r="B144" s="496"/>
      <c r="C144" s="497"/>
      <c r="D144" s="398"/>
      <c r="E144" s="489"/>
      <c r="F144" s="122" t="s">
        <v>20</v>
      </c>
      <c r="G144" s="385"/>
      <c r="H144" s="55">
        <f>I144+J144</f>
        <v>0</v>
      </c>
      <c r="I144" s="66">
        <f>K144+L144+N144+P144+R144+T144</f>
        <v>0</v>
      </c>
      <c r="J144" s="66">
        <f>V144+X144+Z144+AC144+AE144+AG144</f>
        <v>0</v>
      </c>
      <c r="K144" s="129"/>
      <c r="L144" s="129"/>
      <c r="M144" s="67">
        <f>K144+L144</f>
        <v>0</v>
      </c>
      <c r="N144" s="129"/>
      <c r="O144" s="67">
        <f>K144+L144+N144</f>
        <v>0</v>
      </c>
      <c r="P144" s="129"/>
      <c r="Q144" s="67">
        <f>K144+L144+N144+P144</f>
        <v>0</v>
      </c>
      <c r="R144" s="129"/>
      <c r="S144" s="67">
        <f>K144+L144+N144+P144+R144</f>
        <v>0</v>
      </c>
      <c r="T144" s="129"/>
      <c r="U144" s="67">
        <f>P144+R144+T144</f>
        <v>0</v>
      </c>
      <c r="V144" s="129"/>
      <c r="W144" s="67">
        <f>K144+L144+N144+P144+R144+T144+V144</f>
        <v>0</v>
      </c>
      <c r="X144" s="129"/>
      <c r="Y144" s="67">
        <f>K144+L144+N144+P144+R144+T144+V144+X144</f>
        <v>0</v>
      </c>
      <c r="Z144" s="129"/>
      <c r="AA144" s="67">
        <f>V144+X144+Z144</f>
        <v>0</v>
      </c>
      <c r="AB144" s="67">
        <f>K144+L144+N144+P144+R144+T144+V144+X144+Z144</f>
        <v>0</v>
      </c>
      <c r="AC144" s="129"/>
      <c r="AD144" s="67">
        <f>K144+L144+N144+P144+R144+T144+V144+X144+Z144+AC144</f>
        <v>0</v>
      </c>
      <c r="AE144" s="129"/>
      <c r="AF144" s="67">
        <f>K144+L144+N144+P144+R144+T144+V144+X144+Z144+AC144+AE144</f>
        <v>0</v>
      </c>
      <c r="AG144" s="130"/>
      <c r="AH144" s="67">
        <f>AC144+AE144+AG144</f>
        <v>0</v>
      </c>
      <c r="AI144" s="15"/>
    </row>
    <row r="145" spans="1:35" s="28" customFormat="1" ht="15.75" thickBot="1" x14ac:dyDescent="0.3">
      <c r="A145" s="498"/>
      <c r="B145" s="499"/>
      <c r="C145" s="500"/>
      <c r="D145" s="400"/>
      <c r="E145" s="490"/>
      <c r="F145" s="124" t="s">
        <v>21</v>
      </c>
      <c r="G145" s="386"/>
      <c r="H145" s="61">
        <f>I145+J145</f>
        <v>0</v>
      </c>
      <c r="I145" s="61">
        <f>K145+L145+N145+P145+R145+T145</f>
        <v>0</v>
      </c>
      <c r="J145" s="61">
        <f>V145+X145+Z145+AC145+AE145+AG145</f>
        <v>0</v>
      </c>
      <c r="K145" s="131"/>
      <c r="L145" s="131"/>
      <c r="M145" s="62">
        <f>K145+L145</f>
        <v>0</v>
      </c>
      <c r="N145" s="131"/>
      <c r="O145" s="62">
        <f>K145+L145+N145</f>
        <v>0</v>
      </c>
      <c r="P145" s="131"/>
      <c r="Q145" s="62">
        <f>K145+L145+N145+P145</f>
        <v>0</v>
      </c>
      <c r="R145" s="131"/>
      <c r="S145" s="62">
        <f>K145+L145+N145+P145+R145</f>
        <v>0</v>
      </c>
      <c r="T145" s="131"/>
      <c r="U145" s="62">
        <f>P145+R145+T145</f>
        <v>0</v>
      </c>
      <c r="V145" s="131"/>
      <c r="W145" s="62">
        <f>K145+L145+N145+P145+R145+T145+V145</f>
        <v>0</v>
      </c>
      <c r="X145" s="131"/>
      <c r="Y145" s="62">
        <f>K145+L145+N145+P145+R145+T145+V145+X145</f>
        <v>0</v>
      </c>
      <c r="Z145" s="131"/>
      <c r="AA145" s="62">
        <f>V145+X145+Z145</f>
        <v>0</v>
      </c>
      <c r="AB145" s="62">
        <f>K145+L145+N145+P145+R145+T145+V145+X145+Z145</f>
        <v>0</v>
      </c>
      <c r="AC145" s="131"/>
      <c r="AD145" s="62">
        <f>K145+L145+N145+P145+R145+T145+V145+X145+Z145+AC145</f>
        <v>0</v>
      </c>
      <c r="AE145" s="131"/>
      <c r="AF145" s="62">
        <f>K145+L145+N145+P145+R145+T145+V145+X145+Z145+AC145+AE145</f>
        <v>0</v>
      </c>
      <c r="AG145" s="132"/>
      <c r="AH145" s="62">
        <f>AC145+AE145+AG145</f>
        <v>0</v>
      </c>
      <c r="AI145" s="15"/>
    </row>
    <row r="146" spans="1:35" s="28" customFormat="1" ht="15" x14ac:dyDescent="0.25">
      <c r="A146" s="203"/>
      <c r="B146" s="203"/>
      <c r="C146" s="203"/>
      <c r="D146" s="204"/>
      <c r="E146" s="204"/>
      <c r="F146" s="34"/>
      <c r="G146" s="205"/>
      <c r="H146" s="206"/>
      <c r="I146" s="206"/>
      <c r="J146" s="206"/>
      <c r="K146" s="206"/>
      <c r="L146" s="206"/>
      <c r="M146" s="207"/>
      <c r="N146" s="206"/>
      <c r="O146" s="207"/>
      <c r="P146" s="206"/>
      <c r="Q146" s="207"/>
      <c r="R146" s="206"/>
      <c r="S146" s="207"/>
      <c r="T146" s="206"/>
      <c r="U146" s="207"/>
      <c r="V146" s="206"/>
      <c r="W146" s="207"/>
      <c r="X146" s="206"/>
      <c r="Y146" s="207"/>
      <c r="Z146" s="206"/>
      <c r="AA146" s="207"/>
      <c r="AB146" s="207"/>
      <c r="AC146" s="206"/>
      <c r="AD146" s="207"/>
      <c r="AE146" s="206"/>
      <c r="AF146" s="207"/>
      <c r="AG146" s="206"/>
      <c r="AH146" s="207"/>
      <c r="AI146" s="15"/>
    </row>
    <row r="147" spans="1:35" s="210" customFormat="1" ht="16.5" customHeight="1" thickBot="1" x14ac:dyDescent="0.3">
      <c r="A147" s="491" t="s">
        <v>61</v>
      </c>
      <c r="B147" s="491"/>
      <c r="C147" s="491"/>
      <c r="D147" s="491"/>
      <c r="E147" s="491"/>
      <c r="F147" s="491"/>
      <c r="G147" s="491"/>
      <c r="H147" s="491"/>
      <c r="I147" s="491"/>
      <c r="J147" s="491"/>
      <c r="K147" s="491"/>
      <c r="L147" s="491"/>
      <c r="M147" s="491"/>
      <c r="N147" s="491"/>
      <c r="O147" s="491"/>
      <c r="P147" s="491"/>
      <c r="Q147" s="491"/>
      <c r="R147" s="491"/>
      <c r="S147" s="491"/>
      <c r="T147" s="491"/>
      <c r="U147" s="491"/>
      <c r="V147" s="491"/>
      <c r="W147" s="491"/>
      <c r="X147" s="491"/>
      <c r="Y147" s="491"/>
      <c r="Z147" s="491"/>
      <c r="AA147" s="491"/>
      <c r="AB147" s="491"/>
      <c r="AC147" s="491"/>
      <c r="AD147" s="491"/>
      <c r="AE147" s="491"/>
      <c r="AF147" s="491"/>
      <c r="AG147" s="491"/>
      <c r="AH147" s="208"/>
      <c r="AI147" s="209"/>
    </row>
    <row r="148" spans="1:35" s="216" customFormat="1" ht="15.75" customHeight="1" thickBot="1" x14ac:dyDescent="0.3">
      <c r="A148" s="465" t="s">
        <v>62</v>
      </c>
      <c r="B148" s="466"/>
      <c r="C148" s="467"/>
      <c r="D148" s="471" t="s">
        <v>51</v>
      </c>
      <c r="E148" s="472"/>
      <c r="F148" s="211" t="s">
        <v>17</v>
      </c>
      <c r="G148" s="478" t="s">
        <v>47</v>
      </c>
      <c r="H148" s="212">
        <f>(I148+J148)/2</f>
        <v>0</v>
      </c>
      <c r="I148" s="212">
        <f>(K148+L148+N148+P148+R148+T148)/6</f>
        <v>0</v>
      </c>
      <c r="J148" s="212">
        <f>(V148+X148+Z148+AC148+AE148+AG148)/6</f>
        <v>0</v>
      </c>
      <c r="K148" s="212">
        <f>SUM(K149:K152)</f>
        <v>0</v>
      </c>
      <c r="L148" s="212">
        <f>SUM(L149:L152)</f>
        <v>0</v>
      </c>
      <c r="M148" s="213">
        <f>(K148+L148)/2</f>
        <v>0</v>
      </c>
      <c r="N148" s="212">
        <f>SUM(N149:N152)</f>
        <v>0</v>
      </c>
      <c r="O148" s="213">
        <f>(K148+L148+N148)/3</f>
        <v>0</v>
      </c>
      <c r="P148" s="212">
        <f>SUM(P149:P152)</f>
        <v>0</v>
      </c>
      <c r="Q148" s="213">
        <f>(K148+L148+N148+P148)/4</f>
        <v>0</v>
      </c>
      <c r="R148" s="212">
        <f>SUM(R149:R152)</f>
        <v>0</v>
      </c>
      <c r="S148" s="213">
        <f>(K148+L148+N148+P148+R148)/5</f>
        <v>0</v>
      </c>
      <c r="T148" s="212">
        <f>SUM(T149:T152)</f>
        <v>0</v>
      </c>
      <c r="U148" s="213">
        <f>(P148+R148+T148)/3</f>
        <v>0</v>
      </c>
      <c r="V148" s="212">
        <f>SUM(V149:V152)</f>
        <v>0</v>
      </c>
      <c r="W148" s="213">
        <f>(K148+L148+N148+P148+R148+T148+V148)/7</f>
        <v>0</v>
      </c>
      <c r="X148" s="212">
        <f>SUM(X149:X152)</f>
        <v>0</v>
      </c>
      <c r="Y148" s="213">
        <f>(K148+L148+N148+P148+R148+T148+V148+X148)/8</f>
        <v>0</v>
      </c>
      <c r="Z148" s="212">
        <f>SUM(Z149:Z152)</f>
        <v>0</v>
      </c>
      <c r="AA148" s="213">
        <f>(V148+X148+Z148)/3</f>
        <v>0</v>
      </c>
      <c r="AB148" s="213">
        <f>(K148+L148+N148+P148+R148+T148+V148+X148+Z148)/9</f>
        <v>0</v>
      </c>
      <c r="AC148" s="212">
        <f>SUM(AC149:AC152)</f>
        <v>0</v>
      </c>
      <c r="AD148" s="213">
        <f>(K148+L148+N148+P148+R148+T148+V148+X148+Z148+AC148)/10</f>
        <v>0</v>
      </c>
      <c r="AE148" s="212">
        <f>SUM(AE149:AE152)</f>
        <v>0</v>
      </c>
      <c r="AF148" s="213">
        <f>(K148+L148+N148+P148+R148+T148+V148+X148+Z148+AC148+AE148)/11</f>
        <v>0</v>
      </c>
      <c r="AG148" s="214">
        <f>SUM(AG149:AG152)</f>
        <v>0</v>
      </c>
      <c r="AH148" s="213">
        <f>(AC148+AE148+AG148)/3</f>
        <v>0</v>
      </c>
      <c r="AI148" s="215"/>
    </row>
    <row r="149" spans="1:35" s="216" customFormat="1" ht="15.75" thickTop="1" x14ac:dyDescent="0.25">
      <c r="A149" s="465"/>
      <c r="B149" s="466"/>
      <c r="C149" s="467"/>
      <c r="D149" s="473"/>
      <c r="E149" s="474"/>
      <c r="F149" s="217" t="s">
        <v>18</v>
      </c>
      <c r="G149" s="478"/>
      <c r="H149" s="218">
        <f>(I149+J149)/2</f>
        <v>0</v>
      </c>
      <c r="I149" s="218">
        <f>(K149+L149+N149+P149+R149+T149)/6</f>
        <v>0</v>
      </c>
      <c r="J149" s="218">
        <f>(V149+X149+Z149+AC149+AE149+AG149)/6</f>
        <v>0</v>
      </c>
      <c r="K149" s="218">
        <f t="shared" ref="K149:L152" si="6">K64+K74+K127+K137</f>
        <v>0</v>
      </c>
      <c r="L149" s="218">
        <f t="shared" si="6"/>
        <v>0</v>
      </c>
      <c r="M149" s="219">
        <f>(K149+L149)/2</f>
        <v>0</v>
      </c>
      <c r="N149" s="218">
        <f>N64+N74+N127+N137</f>
        <v>0</v>
      </c>
      <c r="O149" s="219">
        <f>(K149+L149+N149)/3</f>
        <v>0</v>
      </c>
      <c r="P149" s="218">
        <f>P64+P74+P127+P137</f>
        <v>0</v>
      </c>
      <c r="Q149" s="219">
        <f>(K149+L149+N149+P149)/4</f>
        <v>0</v>
      </c>
      <c r="R149" s="218">
        <f>R64+R74+R127+R137</f>
        <v>0</v>
      </c>
      <c r="S149" s="219">
        <f>(K149+L149+N149+P149+R149)/5</f>
        <v>0</v>
      </c>
      <c r="T149" s="218">
        <f>T64+T74+T127+T137</f>
        <v>0</v>
      </c>
      <c r="U149" s="219">
        <f>(P149+R149+T149)/3</f>
        <v>0</v>
      </c>
      <c r="V149" s="218">
        <f>V64+V74+V127+V137</f>
        <v>0</v>
      </c>
      <c r="W149" s="219">
        <f>(K149+L149+N149+P149+R149+T149+V149)/7</f>
        <v>0</v>
      </c>
      <c r="X149" s="218">
        <f>X64+X74+X127+X137</f>
        <v>0</v>
      </c>
      <c r="Y149" s="219">
        <f>(K149+L149+N149+P149+R149+T149+V149+X149)/8</f>
        <v>0</v>
      </c>
      <c r="Z149" s="218">
        <f>Z64+Z74+Z127+Z137</f>
        <v>0</v>
      </c>
      <c r="AA149" s="219">
        <f>(V149+X149+Z149)/3</f>
        <v>0</v>
      </c>
      <c r="AB149" s="219">
        <f>(K149+L149+N149+P149+R149+T149+V149+X149+Z149)/9</f>
        <v>0</v>
      </c>
      <c r="AC149" s="218">
        <f>AC64+AC74+AC127+AC137</f>
        <v>0</v>
      </c>
      <c r="AD149" s="219">
        <f>(K149+L149+N149+P149+R149+T149+V149+X149+Z149+AC149)/10</f>
        <v>0</v>
      </c>
      <c r="AE149" s="218">
        <f>AE64+AE74+AE127+AE137</f>
        <v>0</v>
      </c>
      <c r="AF149" s="219">
        <f>(K149+L149+N149+P149+R149+T149+V149+X149+Z149+AC149+AE149)/11</f>
        <v>0</v>
      </c>
      <c r="AG149" s="220">
        <f>AG64+AG74+AG127+AG137</f>
        <v>0</v>
      </c>
      <c r="AH149" s="219">
        <f>(AC149+AE149+AG149)/3</f>
        <v>0</v>
      </c>
      <c r="AI149" s="215"/>
    </row>
    <row r="150" spans="1:35" s="216" customFormat="1" ht="15" x14ac:dyDescent="0.25">
      <c r="A150" s="465"/>
      <c r="B150" s="466"/>
      <c r="C150" s="467"/>
      <c r="D150" s="473"/>
      <c r="E150" s="474"/>
      <c r="F150" s="221" t="s">
        <v>19</v>
      </c>
      <c r="G150" s="478"/>
      <c r="H150" s="222">
        <f>(I150+J150)/2</f>
        <v>0</v>
      </c>
      <c r="I150" s="218">
        <f>(K150+L150+N150+P150+R150+T150)/6</f>
        <v>0</v>
      </c>
      <c r="J150" s="218">
        <f>(V150+X150+Z150+AC150+AE150+AG150)/6</f>
        <v>0</v>
      </c>
      <c r="K150" s="218">
        <f t="shared" si="6"/>
        <v>0</v>
      </c>
      <c r="L150" s="218">
        <f t="shared" si="6"/>
        <v>0</v>
      </c>
      <c r="M150" s="219">
        <f>(K150+L150)/2</f>
        <v>0</v>
      </c>
      <c r="N150" s="218">
        <f>N65+N75+N128+N138</f>
        <v>0</v>
      </c>
      <c r="O150" s="219">
        <f>(K150+L150+N150)/3</f>
        <v>0</v>
      </c>
      <c r="P150" s="218">
        <f>P65+P75+P128+P138</f>
        <v>0</v>
      </c>
      <c r="Q150" s="219">
        <f>(K150+L150+N150+P150)/4</f>
        <v>0</v>
      </c>
      <c r="R150" s="218">
        <f>R65+R75+R128+R138</f>
        <v>0</v>
      </c>
      <c r="S150" s="219">
        <f>(K150+L150+N150+P150+R150)/5</f>
        <v>0</v>
      </c>
      <c r="T150" s="218">
        <f>T65+T75+T128+T138</f>
        <v>0</v>
      </c>
      <c r="U150" s="219">
        <f>(P150+R150+T150)/3</f>
        <v>0</v>
      </c>
      <c r="V150" s="218">
        <f>V65+V75+V128+V138</f>
        <v>0</v>
      </c>
      <c r="W150" s="219">
        <f>(K150+L150+N150+P150+R150+T150+V150)/7</f>
        <v>0</v>
      </c>
      <c r="X150" s="218">
        <f>X65+X75+X128+X138</f>
        <v>0</v>
      </c>
      <c r="Y150" s="219">
        <f>(K150+L150+N150+P150+R150+T150+V150+X150)/8</f>
        <v>0</v>
      </c>
      <c r="Z150" s="218">
        <f>Z65+Z75+Z128+Z138</f>
        <v>0</v>
      </c>
      <c r="AA150" s="219">
        <f>(V150+X150+Z150)/3</f>
        <v>0</v>
      </c>
      <c r="AB150" s="219">
        <f>(K150+L150+N150+P150+R150+T150+V150+X150+Z150)/9</f>
        <v>0</v>
      </c>
      <c r="AC150" s="218">
        <f>AC65+AC75+AC128+AC138</f>
        <v>0</v>
      </c>
      <c r="AD150" s="219">
        <f>(K150+L150+N150+P150+R150+T150+V150+X150+Z150+AC150)/10</f>
        <v>0</v>
      </c>
      <c r="AE150" s="218">
        <f>AE65+AE75+AE128+AE138</f>
        <v>0</v>
      </c>
      <c r="AF150" s="219">
        <f>(K150+L150+N150+P150+R150+T150+V150+X150+Z150+AC150+AE150)/11</f>
        <v>0</v>
      </c>
      <c r="AG150" s="220">
        <f>AG65+AG75+AG128+AG138</f>
        <v>0</v>
      </c>
      <c r="AH150" s="219">
        <f>(AC150+AE150+AG150)/3</f>
        <v>0</v>
      </c>
      <c r="AI150" s="215"/>
    </row>
    <row r="151" spans="1:35" s="216" customFormat="1" ht="15" x14ac:dyDescent="0.25">
      <c r="A151" s="465"/>
      <c r="B151" s="466"/>
      <c r="C151" s="467"/>
      <c r="D151" s="473"/>
      <c r="E151" s="474"/>
      <c r="F151" s="221" t="s">
        <v>20</v>
      </c>
      <c r="G151" s="478"/>
      <c r="H151" s="222">
        <f>(I151+J151)/2</f>
        <v>0</v>
      </c>
      <c r="I151" s="218">
        <f>(K151+L151+N151+P151+R151+T151)/6</f>
        <v>0</v>
      </c>
      <c r="J151" s="218">
        <f>(V151+X151+Z151+AC151+AE151+AG151)/6</f>
        <v>0</v>
      </c>
      <c r="K151" s="218">
        <f t="shared" si="6"/>
        <v>0</v>
      </c>
      <c r="L151" s="218">
        <f t="shared" si="6"/>
        <v>0</v>
      </c>
      <c r="M151" s="219">
        <f>(K151+L151)/2</f>
        <v>0</v>
      </c>
      <c r="N151" s="218">
        <f>N66+N76+N129+N139</f>
        <v>0</v>
      </c>
      <c r="O151" s="219">
        <f>(K151+L151+N151)/3</f>
        <v>0</v>
      </c>
      <c r="P151" s="218">
        <f>P66+P76+P129+P139</f>
        <v>0</v>
      </c>
      <c r="Q151" s="219">
        <f>(K151+L151+N151+P151)/4</f>
        <v>0</v>
      </c>
      <c r="R151" s="218">
        <f>R66+R76+R129+R139</f>
        <v>0</v>
      </c>
      <c r="S151" s="219">
        <f>(K151+L151+N151+P151+R151)/5</f>
        <v>0</v>
      </c>
      <c r="T151" s="218">
        <f>T66+T76+T129+T139</f>
        <v>0</v>
      </c>
      <c r="U151" s="219">
        <f>(P151+R151+T151)/3</f>
        <v>0</v>
      </c>
      <c r="V151" s="218">
        <f>V66+V76+V129+V139</f>
        <v>0</v>
      </c>
      <c r="W151" s="219">
        <f>(K151+L151+N151+P151+R151+T151+V151)/7</f>
        <v>0</v>
      </c>
      <c r="X151" s="218">
        <f>X66+X76+X129+X139</f>
        <v>0</v>
      </c>
      <c r="Y151" s="219">
        <f>(K151+L151+N151+P151+R151+T151+V151+X151)/8</f>
        <v>0</v>
      </c>
      <c r="Z151" s="218">
        <f>Z66+Z76+Z129+Z139</f>
        <v>0</v>
      </c>
      <c r="AA151" s="219">
        <f>(V151+X151+Z151)/3</f>
        <v>0</v>
      </c>
      <c r="AB151" s="219">
        <f>(K151+L151+N151+P151+R151+T151+V151+X151+Z151)/9</f>
        <v>0</v>
      </c>
      <c r="AC151" s="218">
        <f>AC66+AC76+AC129+AC139</f>
        <v>0</v>
      </c>
      <c r="AD151" s="219">
        <f>(K151+L151+N151+P151+R151+T151+V151+X151+Z151+AC151)/10</f>
        <v>0</v>
      </c>
      <c r="AE151" s="218">
        <f>AE66+AE76+AE129+AE139</f>
        <v>0</v>
      </c>
      <c r="AF151" s="219">
        <f>(K151+L151+N151+P151+R151+T151+V151+X151+Z151+AC151+AE151)/11</f>
        <v>0</v>
      </c>
      <c r="AG151" s="220">
        <f>AG66+AG76+AG129+AG139</f>
        <v>0</v>
      </c>
      <c r="AH151" s="219">
        <f>(AC151+AE151+AG151)/3</f>
        <v>0</v>
      </c>
      <c r="AI151" s="215"/>
    </row>
    <row r="152" spans="1:35" s="216" customFormat="1" ht="15.75" thickBot="1" x14ac:dyDescent="0.3">
      <c r="A152" s="465"/>
      <c r="B152" s="466"/>
      <c r="C152" s="467"/>
      <c r="D152" s="475"/>
      <c r="E152" s="476"/>
      <c r="F152" s="223" t="s">
        <v>21</v>
      </c>
      <c r="G152" s="479"/>
      <c r="H152" s="224">
        <f>(I152+J152)/2</f>
        <v>0</v>
      </c>
      <c r="I152" s="224">
        <f>(K152+L152+N152+P152+R152+T152)/6</f>
        <v>0</v>
      </c>
      <c r="J152" s="224">
        <f>(V152+X152+Z152+AC152+AE152+AG152)/6</f>
        <v>0</v>
      </c>
      <c r="K152" s="224">
        <f t="shared" si="6"/>
        <v>0</v>
      </c>
      <c r="L152" s="224">
        <f t="shared" si="6"/>
        <v>0</v>
      </c>
      <c r="M152" s="225">
        <f>(K152+L152)/2</f>
        <v>0</v>
      </c>
      <c r="N152" s="224">
        <f>N67+N77+N130+N140</f>
        <v>0</v>
      </c>
      <c r="O152" s="225">
        <f>(K152+L152+N152)/3</f>
        <v>0</v>
      </c>
      <c r="P152" s="224">
        <f>P67+P77+P130+P140</f>
        <v>0</v>
      </c>
      <c r="Q152" s="225">
        <f>(K152+L152+N152+P152)/4</f>
        <v>0</v>
      </c>
      <c r="R152" s="224">
        <f>R67+R77+R130+R140</f>
        <v>0</v>
      </c>
      <c r="S152" s="225">
        <f>(K152+L152+N152+P152+R152)/5</f>
        <v>0</v>
      </c>
      <c r="T152" s="224">
        <f>T67+T77+T130+T140</f>
        <v>0</v>
      </c>
      <c r="U152" s="225">
        <f>(P152+R152+T152)/3</f>
        <v>0</v>
      </c>
      <c r="V152" s="224">
        <f>V67+V77+V130+V140</f>
        <v>0</v>
      </c>
      <c r="W152" s="225">
        <f>(K152+L152+N152+P152+R152+T152+V152)/7</f>
        <v>0</v>
      </c>
      <c r="X152" s="224">
        <f>X67+X77+X130+X140</f>
        <v>0</v>
      </c>
      <c r="Y152" s="225">
        <f>(K152+L152+N152+P152+R152+T152+V152+X152)/8</f>
        <v>0</v>
      </c>
      <c r="Z152" s="224">
        <f>Z67+Z77+Z130+Z140</f>
        <v>0</v>
      </c>
      <c r="AA152" s="225">
        <f>(V152+X152+Z152)/3</f>
        <v>0</v>
      </c>
      <c r="AB152" s="225">
        <f>(K152+L152+N152+P152+R152+T152+V152+X152+Z152)/9</f>
        <v>0</v>
      </c>
      <c r="AC152" s="224">
        <f>AC67+AC77+AC130+AC140</f>
        <v>0</v>
      </c>
      <c r="AD152" s="225">
        <f>(K152+L152+N152+P152+R152+T152+V152+X152+Z152+AC152)/10</f>
        <v>0</v>
      </c>
      <c r="AE152" s="224">
        <f>AE67+AE77+AE130+AE140</f>
        <v>0</v>
      </c>
      <c r="AF152" s="225">
        <f>(K152+L152+N152+P152+R152+T152+V152+X152+Z152+AC152+AE152)/11</f>
        <v>0</v>
      </c>
      <c r="AG152" s="226">
        <f>AG67+AG77+AG130+AG140</f>
        <v>0</v>
      </c>
      <c r="AH152" s="225">
        <f>(AC152+AE152+AG152)/3</f>
        <v>0</v>
      </c>
      <c r="AI152" s="215"/>
    </row>
    <row r="153" spans="1:35" s="216" customFormat="1" ht="15.75" customHeight="1" thickBot="1" x14ac:dyDescent="0.3">
      <c r="A153" s="465"/>
      <c r="B153" s="466"/>
      <c r="C153" s="467"/>
      <c r="D153" s="471" t="s">
        <v>52</v>
      </c>
      <c r="E153" s="472"/>
      <c r="F153" s="227" t="s">
        <v>17</v>
      </c>
      <c r="G153" s="477" t="s">
        <v>49</v>
      </c>
      <c r="H153" s="228">
        <f>I153+J153</f>
        <v>0</v>
      </c>
      <c r="I153" s="228">
        <f>K153+L153+N153+P153+R153+T153</f>
        <v>0</v>
      </c>
      <c r="J153" s="228">
        <f>V153+X153+Z153+AC153+AE153+AG153</f>
        <v>0</v>
      </c>
      <c r="K153" s="228">
        <f>SUM(K154:K157)</f>
        <v>0</v>
      </c>
      <c r="L153" s="228">
        <f>SUM(L154:L157)</f>
        <v>0</v>
      </c>
      <c r="M153" s="229">
        <f>K153+L153</f>
        <v>0</v>
      </c>
      <c r="N153" s="228">
        <f>SUM(N154:N157)</f>
        <v>0</v>
      </c>
      <c r="O153" s="229">
        <f>K153+L153+N153</f>
        <v>0</v>
      </c>
      <c r="P153" s="228">
        <f>SUM(P154:P157)</f>
        <v>0</v>
      </c>
      <c r="Q153" s="229">
        <f>K153+L153+N153+P153</f>
        <v>0</v>
      </c>
      <c r="R153" s="228">
        <f>SUM(R154:R157)</f>
        <v>0</v>
      </c>
      <c r="S153" s="229">
        <f>K153+L153+N153+P153+R153</f>
        <v>0</v>
      </c>
      <c r="T153" s="228">
        <f>SUM(T154:T157)</f>
        <v>0</v>
      </c>
      <c r="U153" s="229">
        <f>P153+R153+T153</f>
        <v>0</v>
      </c>
      <c r="V153" s="228">
        <f>SUM(V154:V157)</f>
        <v>0</v>
      </c>
      <c r="W153" s="229">
        <f>K153+L153+N153+P153+R153+T153+V153</f>
        <v>0</v>
      </c>
      <c r="X153" s="228">
        <f>SUM(X154:X157)</f>
        <v>0</v>
      </c>
      <c r="Y153" s="229">
        <f>K153+L153+N153+P153+R153+T153+V153+X153</f>
        <v>0</v>
      </c>
      <c r="Z153" s="228">
        <f>SUM(Z154:Z157)</f>
        <v>0</v>
      </c>
      <c r="AA153" s="229">
        <f>V153+X153+Z153</f>
        <v>0</v>
      </c>
      <c r="AB153" s="229">
        <f>K153+L153+N153+P153+R153+T153+V153+X153+Z153</f>
        <v>0</v>
      </c>
      <c r="AC153" s="228">
        <f>SUM(AC154:AC157)</f>
        <v>0</v>
      </c>
      <c r="AD153" s="229">
        <f>K153+L153+N153+P153+R153+T153+V153+X153+Z153+AC153</f>
        <v>0</v>
      </c>
      <c r="AE153" s="228">
        <f>SUM(AE154:AE157)</f>
        <v>0</v>
      </c>
      <c r="AF153" s="229">
        <f>K153+L153+N153+P153+R153+T153+V153+X153+Z153+AC153+AE153</f>
        <v>0</v>
      </c>
      <c r="AG153" s="230">
        <f>SUM(AG154:AG157)</f>
        <v>0</v>
      </c>
      <c r="AH153" s="229">
        <f>AC153+AE153+AG153</f>
        <v>0</v>
      </c>
      <c r="AI153" s="215"/>
    </row>
    <row r="154" spans="1:35" s="216" customFormat="1" ht="15.75" thickTop="1" x14ac:dyDescent="0.25">
      <c r="A154" s="465"/>
      <c r="B154" s="466"/>
      <c r="C154" s="467"/>
      <c r="D154" s="473"/>
      <c r="E154" s="474"/>
      <c r="F154" s="217" t="s">
        <v>18</v>
      </c>
      <c r="G154" s="478"/>
      <c r="H154" s="218">
        <f>I154+J154</f>
        <v>0</v>
      </c>
      <c r="I154" s="218">
        <f>K154+L154+N154+P154+R154+T154</f>
        <v>0</v>
      </c>
      <c r="J154" s="218">
        <f>V154+X154+Z154+AC154+AE154+AG154</f>
        <v>0</v>
      </c>
      <c r="K154" s="218">
        <f t="shared" ref="K154:L157" si="7">K69+K79+K132+K142</f>
        <v>0</v>
      </c>
      <c r="L154" s="218">
        <f t="shared" si="7"/>
        <v>0</v>
      </c>
      <c r="M154" s="219">
        <f>K154+L154</f>
        <v>0</v>
      </c>
      <c r="N154" s="218">
        <f>N69+N79+N132+N142</f>
        <v>0</v>
      </c>
      <c r="O154" s="219">
        <f>K154+L154+N154</f>
        <v>0</v>
      </c>
      <c r="P154" s="218">
        <f>P69+P79+P132+P142</f>
        <v>0</v>
      </c>
      <c r="Q154" s="219">
        <f>K154+L154+N154+P154</f>
        <v>0</v>
      </c>
      <c r="R154" s="218">
        <f>R69+R79+R132+R142</f>
        <v>0</v>
      </c>
      <c r="S154" s="219">
        <f>K154+L154+N154+P154+R154</f>
        <v>0</v>
      </c>
      <c r="T154" s="218">
        <f>T69+T79+T132+T142</f>
        <v>0</v>
      </c>
      <c r="U154" s="219">
        <f>P154+R154+T154</f>
        <v>0</v>
      </c>
      <c r="V154" s="218">
        <f>V69+V79+V132+V142</f>
        <v>0</v>
      </c>
      <c r="W154" s="219">
        <f>K154+L154+N154+P154+R154+T154+V154</f>
        <v>0</v>
      </c>
      <c r="X154" s="218">
        <f>X69+X79+X132+X142</f>
        <v>0</v>
      </c>
      <c r="Y154" s="219">
        <f>K154+L154+N154+P154+R154+T154+V154+X154</f>
        <v>0</v>
      </c>
      <c r="Z154" s="218">
        <f>Z69+Z79+Z132+Z142</f>
        <v>0</v>
      </c>
      <c r="AA154" s="219">
        <f>V154+X154+Z154</f>
        <v>0</v>
      </c>
      <c r="AB154" s="219">
        <f>K154+L154+N154+P154+R154+T154+V154+X154+Z154</f>
        <v>0</v>
      </c>
      <c r="AC154" s="218">
        <f>AC69+AC79+AC132+AC142</f>
        <v>0</v>
      </c>
      <c r="AD154" s="219">
        <f>K154+L154+N154+P154+R154+T154+V154+X154+Z154+AC154</f>
        <v>0</v>
      </c>
      <c r="AE154" s="218">
        <f>AE69+AE79+AE132+AE142</f>
        <v>0</v>
      </c>
      <c r="AF154" s="219">
        <f>K154+L154+N154+P154+R154+T154+V154+X154+Z154+AC154+AE154</f>
        <v>0</v>
      </c>
      <c r="AG154" s="220">
        <f>AG69+AG79+AG132+AG142</f>
        <v>0</v>
      </c>
      <c r="AH154" s="219">
        <f>AC154+AE154+AG154</f>
        <v>0</v>
      </c>
      <c r="AI154" s="215"/>
    </row>
    <row r="155" spans="1:35" s="216" customFormat="1" ht="15" x14ac:dyDescent="0.25">
      <c r="A155" s="465"/>
      <c r="B155" s="466"/>
      <c r="C155" s="467"/>
      <c r="D155" s="473"/>
      <c r="E155" s="474"/>
      <c r="F155" s="221" t="s">
        <v>19</v>
      </c>
      <c r="G155" s="478"/>
      <c r="H155" s="222">
        <f>I155+J155</f>
        <v>0</v>
      </c>
      <c r="I155" s="218">
        <f>K155+L155+N155+P155+R155+T155</f>
        <v>0</v>
      </c>
      <c r="J155" s="218">
        <f>V155+X155+Z155+AC155+AE155+AG155</f>
        <v>0</v>
      </c>
      <c r="K155" s="218">
        <f t="shared" si="7"/>
        <v>0</v>
      </c>
      <c r="L155" s="218">
        <f t="shared" si="7"/>
        <v>0</v>
      </c>
      <c r="M155" s="219">
        <f>K155+L155</f>
        <v>0</v>
      </c>
      <c r="N155" s="218">
        <f>N70+N80+N133+N143</f>
        <v>0</v>
      </c>
      <c r="O155" s="219">
        <f>K155+L155+N155</f>
        <v>0</v>
      </c>
      <c r="P155" s="218">
        <f>P70+P80+P133+P143</f>
        <v>0</v>
      </c>
      <c r="Q155" s="219">
        <f>K155+L155+N155+P155</f>
        <v>0</v>
      </c>
      <c r="R155" s="218">
        <f>R70+R80+R133+R143</f>
        <v>0</v>
      </c>
      <c r="S155" s="219">
        <f>K155+L155+N155+P155+R155</f>
        <v>0</v>
      </c>
      <c r="T155" s="218">
        <f>T70+T80+T133+T143</f>
        <v>0</v>
      </c>
      <c r="U155" s="219">
        <f>P155+R155+T155</f>
        <v>0</v>
      </c>
      <c r="V155" s="218">
        <f>V70+V80+V133+V143</f>
        <v>0</v>
      </c>
      <c r="W155" s="219">
        <f>K155+L155+N155+P155+R155+T155+V155</f>
        <v>0</v>
      </c>
      <c r="X155" s="218">
        <f>X70+X80+X133+X143</f>
        <v>0</v>
      </c>
      <c r="Y155" s="219">
        <f>K155+L155+N155+P155+R155+T155+V155+X155</f>
        <v>0</v>
      </c>
      <c r="Z155" s="218">
        <f>Z70+Z80+Z133+Z143</f>
        <v>0</v>
      </c>
      <c r="AA155" s="219">
        <f>V155+X155+Z155</f>
        <v>0</v>
      </c>
      <c r="AB155" s="219">
        <f>K155+L155+N155+P155+R155+T155+V155+X155+Z155</f>
        <v>0</v>
      </c>
      <c r="AC155" s="218">
        <f>AC70+AC80+AC133+AC143</f>
        <v>0</v>
      </c>
      <c r="AD155" s="219">
        <f>K155+L155+N155+P155+R155+T155+V155+X155+Z155+AC155</f>
        <v>0</v>
      </c>
      <c r="AE155" s="218">
        <f>AE70+AE80+AE133+AE143</f>
        <v>0</v>
      </c>
      <c r="AF155" s="219">
        <f>K155+L155+N155+P155+R155+T155+V155+X155+Z155+AC155+AE155</f>
        <v>0</v>
      </c>
      <c r="AG155" s="220">
        <f>AG70+AG80+AG133+AG143</f>
        <v>0</v>
      </c>
      <c r="AH155" s="219">
        <f>AC155+AE155+AG155</f>
        <v>0</v>
      </c>
      <c r="AI155" s="215"/>
    </row>
    <row r="156" spans="1:35" s="216" customFormat="1" ht="15" x14ac:dyDescent="0.25">
      <c r="A156" s="465"/>
      <c r="B156" s="466"/>
      <c r="C156" s="467"/>
      <c r="D156" s="473"/>
      <c r="E156" s="474"/>
      <c r="F156" s="221" t="s">
        <v>20</v>
      </c>
      <c r="G156" s="478"/>
      <c r="H156" s="222">
        <f>I156+J156</f>
        <v>0</v>
      </c>
      <c r="I156" s="218">
        <f>K156+L156+N156+P156+R156+T156</f>
        <v>0</v>
      </c>
      <c r="J156" s="218">
        <f>V156+X156+Z156+AC156+AE156+AG156</f>
        <v>0</v>
      </c>
      <c r="K156" s="218">
        <f>K71+K81+K134+K144</f>
        <v>0</v>
      </c>
      <c r="L156" s="218">
        <f t="shared" si="7"/>
        <v>0</v>
      </c>
      <c r="M156" s="219">
        <f>K156+L156</f>
        <v>0</v>
      </c>
      <c r="N156" s="218">
        <f>N71+N81+N134+N144</f>
        <v>0</v>
      </c>
      <c r="O156" s="219">
        <f>K156+L156+N156</f>
        <v>0</v>
      </c>
      <c r="P156" s="218">
        <f>P71+P81+P134+P144</f>
        <v>0</v>
      </c>
      <c r="Q156" s="219">
        <f>K156+L156+N156+P156</f>
        <v>0</v>
      </c>
      <c r="R156" s="218">
        <f>R71+R81+R134+R144</f>
        <v>0</v>
      </c>
      <c r="S156" s="219">
        <f>K156+L156+N156+P156+R156</f>
        <v>0</v>
      </c>
      <c r="T156" s="218">
        <f>T71+T81+T134+T144</f>
        <v>0</v>
      </c>
      <c r="U156" s="219">
        <f>P156+R156+T156</f>
        <v>0</v>
      </c>
      <c r="V156" s="218">
        <f>V71+V81+V134+V144</f>
        <v>0</v>
      </c>
      <c r="W156" s="219">
        <f>K156+L156+N156+P156+R156+T156+V156</f>
        <v>0</v>
      </c>
      <c r="X156" s="218">
        <f>X71+X81+X134+X144</f>
        <v>0</v>
      </c>
      <c r="Y156" s="219">
        <f>K156+L156+N156+P156+R156+T156+V156+X156</f>
        <v>0</v>
      </c>
      <c r="Z156" s="218">
        <f>Z71+Z81+Z134+Z144</f>
        <v>0</v>
      </c>
      <c r="AA156" s="219">
        <f>V156+X156+Z156</f>
        <v>0</v>
      </c>
      <c r="AB156" s="219">
        <f>K156+L156+N156+P156+R156+T156+V156+X156+Z156</f>
        <v>0</v>
      </c>
      <c r="AC156" s="218">
        <f>AC71+AC81+AC134+AC144</f>
        <v>0</v>
      </c>
      <c r="AD156" s="219">
        <f>K156+L156+N156+P156+R156+T156+V156+X156+Z156+AC156</f>
        <v>0</v>
      </c>
      <c r="AE156" s="218">
        <f>AE71+AE81+AE134+AE144</f>
        <v>0</v>
      </c>
      <c r="AF156" s="219">
        <f>K156+L156+N156+P156+R156+T156+V156+X156+Z156+AC156+AE156</f>
        <v>0</v>
      </c>
      <c r="AG156" s="220">
        <f>AG71+AG81+AG134+AG144</f>
        <v>0</v>
      </c>
      <c r="AH156" s="219">
        <f>AC156+AE156+AG156</f>
        <v>0</v>
      </c>
      <c r="AI156" s="215"/>
    </row>
    <row r="157" spans="1:35" s="216" customFormat="1" ht="15.75" thickBot="1" x14ac:dyDescent="0.3">
      <c r="A157" s="468"/>
      <c r="B157" s="469"/>
      <c r="C157" s="470"/>
      <c r="D157" s="475"/>
      <c r="E157" s="476"/>
      <c r="F157" s="223" t="s">
        <v>21</v>
      </c>
      <c r="G157" s="479"/>
      <c r="H157" s="224">
        <f>I157+J157</f>
        <v>0</v>
      </c>
      <c r="I157" s="224">
        <f>K157+L157+N157+P157+R157+T157</f>
        <v>0</v>
      </c>
      <c r="J157" s="224">
        <f>V157+X157+Z157+AC157+AE157+AG157</f>
        <v>0</v>
      </c>
      <c r="K157" s="224">
        <f t="shared" si="7"/>
        <v>0</v>
      </c>
      <c r="L157" s="224">
        <f t="shared" si="7"/>
        <v>0</v>
      </c>
      <c r="M157" s="225">
        <f>K157+L157</f>
        <v>0</v>
      </c>
      <c r="N157" s="224">
        <f>N72+N82+N135+N145</f>
        <v>0</v>
      </c>
      <c r="O157" s="225">
        <f>K157+L157+N157</f>
        <v>0</v>
      </c>
      <c r="P157" s="224">
        <f>P72+P82+P135+P145</f>
        <v>0</v>
      </c>
      <c r="Q157" s="225">
        <f>K157+L157+N157+P157</f>
        <v>0</v>
      </c>
      <c r="R157" s="224">
        <f>R72+R82+R135+R145</f>
        <v>0</v>
      </c>
      <c r="S157" s="225">
        <f>K157+L157+N157+P157+R157</f>
        <v>0</v>
      </c>
      <c r="T157" s="224">
        <f>T72+T82+T135+T145</f>
        <v>0</v>
      </c>
      <c r="U157" s="225">
        <f>P157+R157+T157</f>
        <v>0</v>
      </c>
      <c r="V157" s="224">
        <f>V72+V82+V135+V145</f>
        <v>0</v>
      </c>
      <c r="W157" s="225">
        <f>K157+L157+N157+P157+R157+T157+V157</f>
        <v>0</v>
      </c>
      <c r="X157" s="224">
        <f>X72+X82+X135+X145</f>
        <v>0</v>
      </c>
      <c r="Y157" s="225">
        <f>K157+L157+N157+P157+R157+T157+V157+X157</f>
        <v>0</v>
      </c>
      <c r="Z157" s="224">
        <f>Z72+Z82+Z135+Z145</f>
        <v>0</v>
      </c>
      <c r="AA157" s="225">
        <f>V157+X157+Z157</f>
        <v>0</v>
      </c>
      <c r="AB157" s="225">
        <f>K157+L157+N157+P157+R157+T157+V157+X157+Z157</f>
        <v>0</v>
      </c>
      <c r="AC157" s="224">
        <f>AC72+AC82+AC135+AC145</f>
        <v>0</v>
      </c>
      <c r="AD157" s="225">
        <f>K157+L157+N157+P157+R157+T157+V157+X157+Z157+AC157</f>
        <v>0</v>
      </c>
      <c r="AE157" s="224">
        <f>AE72+AE82+AE135+AE145</f>
        <v>0</v>
      </c>
      <c r="AF157" s="225">
        <f>K157+L157+N157+P157+R157+T157+V157+X157+Z157+AC157+AE157</f>
        <v>0</v>
      </c>
      <c r="AG157" s="226">
        <f>AG72+AG82+AG135+AG145</f>
        <v>0</v>
      </c>
      <c r="AH157" s="225">
        <f>AC157+AE157+AG157</f>
        <v>0</v>
      </c>
      <c r="AI157" s="215"/>
    </row>
    <row r="158" spans="1:35" s="216" customFormat="1" ht="15.75" customHeight="1" thickBot="1" x14ac:dyDescent="0.3">
      <c r="A158" s="487" t="s">
        <v>63</v>
      </c>
      <c r="B158" s="463"/>
      <c r="C158" s="464"/>
      <c r="D158" s="471" t="s">
        <v>51</v>
      </c>
      <c r="E158" s="472"/>
      <c r="F158" s="227" t="s">
        <v>17</v>
      </c>
      <c r="G158" s="477" t="s">
        <v>47</v>
      </c>
      <c r="H158" s="228">
        <f>(I158+J158)/2</f>
        <v>0</v>
      </c>
      <c r="I158" s="228">
        <f>(K158+L158+N158+P158+R158+T158)/6</f>
        <v>0</v>
      </c>
      <c r="J158" s="228">
        <f>(V158+X158+Z158+AC158+AE158+AG158)/6</f>
        <v>0</v>
      </c>
      <c r="K158" s="228">
        <f>SUM(K159:K162)</f>
        <v>0</v>
      </c>
      <c r="L158" s="228">
        <f>SUM(L159:L162)</f>
        <v>0</v>
      </c>
      <c r="M158" s="229">
        <f>(K158+L158)/2</f>
        <v>0</v>
      </c>
      <c r="N158" s="228">
        <f>SUM(N159:N162)</f>
        <v>0</v>
      </c>
      <c r="O158" s="229">
        <f>(K158+L158+N158)/3</f>
        <v>0</v>
      </c>
      <c r="P158" s="228">
        <f>SUM(P159:P162)</f>
        <v>0</v>
      </c>
      <c r="Q158" s="229">
        <f>(K158+L158+N158+P158)/4</f>
        <v>0</v>
      </c>
      <c r="R158" s="228">
        <f>SUM(R159:R162)</f>
        <v>0</v>
      </c>
      <c r="S158" s="229">
        <f>(K158+L158+N158+P158+R158)/5</f>
        <v>0</v>
      </c>
      <c r="T158" s="228">
        <f>SUM(T159:T162)</f>
        <v>0</v>
      </c>
      <c r="U158" s="229">
        <f>(P158+R158+T158)/3</f>
        <v>0</v>
      </c>
      <c r="V158" s="228">
        <f>SUM(V159:V162)</f>
        <v>0</v>
      </c>
      <c r="W158" s="229">
        <f>(K158+L158+N158+P158+R158+T158+V158)/7</f>
        <v>0</v>
      </c>
      <c r="X158" s="228">
        <f>SUM(X159:X162)</f>
        <v>0</v>
      </c>
      <c r="Y158" s="229">
        <f>(K158+L158+N158+P158+R158+T158+V158+X158)/8</f>
        <v>0</v>
      </c>
      <c r="Z158" s="228">
        <f>SUM(Z159:Z162)</f>
        <v>0</v>
      </c>
      <c r="AA158" s="229">
        <f>(V158+X158+Z158)/3</f>
        <v>0</v>
      </c>
      <c r="AB158" s="229">
        <f>(K158+L158+N158+P158+R158+T158+V158+X158+Z158)/9</f>
        <v>0</v>
      </c>
      <c r="AC158" s="228">
        <f>SUM(AC159:AC162)</f>
        <v>0</v>
      </c>
      <c r="AD158" s="229">
        <f>(K158+L158+N158+P158+R158+T158+V158+X158+Z158+AC158)/10</f>
        <v>0</v>
      </c>
      <c r="AE158" s="228">
        <f>SUM(AE159:AE162)</f>
        <v>0</v>
      </c>
      <c r="AF158" s="229">
        <f>(K158+L158+N158+P158+R158+T158+V158+X158+Z158+AC158+AE158)/11</f>
        <v>0</v>
      </c>
      <c r="AG158" s="230">
        <f>SUM(AG159:AG162)</f>
        <v>0</v>
      </c>
      <c r="AH158" s="229">
        <f>(AC158+AE158+AG158)/3</f>
        <v>0</v>
      </c>
      <c r="AI158" s="215"/>
    </row>
    <row r="159" spans="1:35" s="216" customFormat="1" ht="15.75" thickTop="1" x14ac:dyDescent="0.25">
      <c r="A159" s="465"/>
      <c r="B159" s="466"/>
      <c r="C159" s="467"/>
      <c r="D159" s="473"/>
      <c r="E159" s="474"/>
      <c r="F159" s="217" t="s">
        <v>18</v>
      </c>
      <c r="G159" s="478"/>
      <c r="H159" s="218">
        <f>(I159+J159)/2</f>
        <v>0</v>
      </c>
      <c r="I159" s="218">
        <f>(K159+L159+N159+P159+R159+T159)/6</f>
        <v>0</v>
      </c>
      <c r="J159" s="218">
        <f>(V159+X159+Z159+AC159+AE159+AG159)/6</f>
        <v>0</v>
      </c>
      <c r="K159" s="218">
        <f t="shared" ref="K159:L162" si="8">K44+K54+K107+K117</f>
        <v>0</v>
      </c>
      <c r="L159" s="218">
        <f t="shared" si="8"/>
        <v>0</v>
      </c>
      <c r="M159" s="219">
        <f>(K159+L159)/2</f>
        <v>0</v>
      </c>
      <c r="N159" s="218">
        <f>N44+N54+N107+N117</f>
        <v>0</v>
      </c>
      <c r="O159" s="219">
        <f>(K159+L159+N159)/3</f>
        <v>0</v>
      </c>
      <c r="P159" s="218">
        <f>P44+P54+P107+P117</f>
        <v>0</v>
      </c>
      <c r="Q159" s="219">
        <f>(K159+L159+N159+P159)/4</f>
        <v>0</v>
      </c>
      <c r="R159" s="218">
        <f>R44+R54+R107+R117</f>
        <v>0</v>
      </c>
      <c r="S159" s="219">
        <f>(K159+L159+N159+P159+R159)/5</f>
        <v>0</v>
      </c>
      <c r="T159" s="218">
        <f>T44+T54+T107+T117</f>
        <v>0</v>
      </c>
      <c r="U159" s="219">
        <f>(P159+R159+T159)/3</f>
        <v>0</v>
      </c>
      <c r="V159" s="218">
        <f>V44+V54+V107+V117</f>
        <v>0</v>
      </c>
      <c r="W159" s="219">
        <f>(K159+L159+N159+P159+R159+T159+V159)/7</f>
        <v>0</v>
      </c>
      <c r="X159" s="218">
        <f>X44+X54+X107+X117</f>
        <v>0</v>
      </c>
      <c r="Y159" s="219">
        <f>(K159+L159+N159+P159+R159+T159+V159+X159)/8</f>
        <v>0</v>
      </c>
      <c r="Z159" s="218">
        <f>Z44+Z54+Z107+Z117</f>
        <v>0</v>
      </c>
      <c r="AA159" s="219">
        <f>(V159+X159+Z159)/3</f>
        <v>0</v>
      </c>
      <c r="AB159" s="219">
        <f>(K159+L159+N159+P159+R159+T159+V159+X159+Z159)/9</f>
        <v>0</v>
      </c>
      <c r="AC159" s="218">
        <f>AC44+AC54+AC107+AC117</f>
        <v>0</v>
      </c>
      <c r="AD159" s="219">
        <f>(K159+L159+N159+P159+R159+T159+V159+X159+Z159+AC159)/10</f>
        <v>0</v>
      </c>
      <c r="AE159" s="218">
        <f>AE44+AE54+AE107+AE117</f>
        <v>0</v>
      </c>
      <c r="AF159" s="219">
        <f>(K159+L159+N159+P159+R159+T159+V159+X159+Z159+AC159+AE159)/11</f>
        <v>0</v>
      </c>
      <c r="AG159" s="220">
        <f>AG44+AG54+AG107+AG117</f>
        <v>0</v>
      </c>
      <c r="AH159" s="219">
        <f>(AC159+AE159+AG159)/3</f>
        <v>0</v>
      </c>
      <c r="AI159" s="215"/>
    </row>
    <row r="160" spans="1:35" s="216" customFormat="1" ht="15" x14ac:dyDescent="0.25">
      <c r="A160" s="465"/>
      <c r="B160" s="466"/>
      <c r="C160" s="467"/>
      <c r="D160" s="473"/>
      <c r="E160" s="474"/>
      <c r="F160" s="221" t="s">
        <v>19</v>
      </c>
      <c r="G160" s="478"/>
      <c r="H160" s="222">
        <f>(I160+J160)/2</f>
        <v>0</v>
      </c>
      <c r="I160" s="218">
        <f>(K160+L160+N160+P160+R160+T160)/6</f>
        <v>0</v>
      </c>
      <c r="J160" s="218">
        <f>(V160+X160+Z160+AC160+AE160+AG160)/6</f>
        <v>0</v>
      </c>
      <c r="K160" s="218">
        <f t="shared" si="8"/>
        <v>0</v>
      </c>
      <c r="L160" s="218">
        <f t="shared" si="8"/>
        <v>0</v>
      </c>
      <c r="M160" s="219">
        <f>(K160+L160)/2</f>
        <v>0</v>
      </c>
      <c r="N160" s="218">
        <f>N45+N55+N108+N118</f>
        <v>0</v>
      </c>
      <c r="O160" s="219">
        <f>(K160+L160+N160)/3</f>
        <v>0</v>
      </c>
      <c r="P160" s="218">
        <f>P45+P55+P108+P118</f>
        <v>0</v>
      </c>
      <c r="Q160" s="219">
        <f>(K160+L160+N160+P160)/4</f>
        <v>0</v>
      </c>
      <c r="R160" s="218">
        <f>R45+R55+R108+R118</f>
        <v>0</v>
      </c>
      <c r="S160" s="219">
        <f>(K160+L160+N160+P160+R160)/5</f>
        <v>0</v>
      </c>
      <c r="T160" s="218">
        <f>T45+T55+T108+T118</f>
        <v>0</v>
      </c>
      <c r="U160" s="219">
        <f>(P160+R160+T160)/3</f>
        <v>0</v>
      </c>
      <c r="V160" s="218">
        <f>V45+V55+V108+V118</f>
        <v>0</v>
      </c>
      <c r="W160" s="219">
        <f>(K160+L160+N160+P160+R160+T160+V160)/7</f>
        <v>0</v>
      </c>
      <c r="X160" s="218">
        <f>X45+X55+X108+X118</f>
        <v>0</v>
      </c>
      <c r="Y160" s="219">
        <f>(K160+L160+N160+P160+R160+T160+V160+X160)/8</f>
        <v>0</v>
      </c>
      <c r="Z160" s="218">
        <f>Z45+Z55+Z108+Z118</f>
        <v>0</v>
      </c>
      <c r="AA160" s="219">
        <f>(V160+X160+Z160)/3</f>
        <v>0</v>
      </c>
      <c r="AB160" s="219">
        <f>(K160+L160+N160+P160+R160+T160+V160+X160+Z160)/9</f>
        <v>0</v>
      </c>
      <c r="AC160" s="218">
        <f>AC45+AC55+AC108+AC118</f>
        <v>0</v>
      </c>
      <c r="AD160" s="219">
        <f>(K160+L160+N160+P160+R160+T160+V160+X160+Z160+AC160)/10</f>
        <v>0</v>
      </c>
      <c r="AE160" s="218">
        <f>AE45+AE55+AE108+AE118</f>
        <v>0</v>
      </c>
      <c r="AF160" s="219">
        <f>(K160+L160+N160+P160+R160+T160+V160+X160+Z160+AC160+AE160)/11</f>
        <v>0</v>
      </c>
      <c r="AG160" s="220">
        <f>AG45+AG55+AG108+AG118</f>
        <v>0</v>
      </c>
      <c r="AH160" s="219">
        <f>(AC160+AE160+AG160)/3</f>
        <v>0</v>
      </c>
      <c r="AI160" s="215"/>
    </row>
    <row r="161" spans="1:35" s="216" customFormat="1" ht="15" x14ac:dyDescent="0.25">
      <c r="A161" s="465"/>
      <c r="B161" s="466"/>
      <c r="C161" s="467"/>
      <c r="D161" s="473"/>
      <c r="E161" s="474"/>
      <c r="F161" s="221" t="s">
        <v>20</v>
      </c>
      <c r="G161" s="478"/>
      <c r="H161" s="222">
        <f>(I161+J161)/2</f>
        <v>0</v>
      </c>
      <c r="I161" s="218">
        <f>(K161+L161+N161+P161+R161+T161)/6</f>
        <v>0</v>
      </c>
      <c r="J161" s="218">
        <f>(V161+X161+Z161+AC161+AE161+AG161)/6</f>
        <v>0</v>
      </c>
      <c r="K161" s="218">
        <f t="shared" si="8"/>
        <v>0</v>
      </c>
      <c r="L161" s="218">
        <f t="shared" si="8"/>
        <v>0</v>
      </c>
      <c r="M161" s="219">
        <f>(K161+L161)/2</f>
        <v>0</v>
      </c>
      <c r="N161" s="218">
        <f>N46+N56+N109+N119</f>
        <v>0</v>
      </c>
      <c r="O161" s="219">
        <f>(K161+L161+N161)/3</f>
        <v>0</v>
      </c>
      <c r="P161" s="218">
        <f>P46+P56+P109+P119</f>
        <v>0</v>
      </c>
      <c r="Q161" s="219">
        <f>(K161+L161+N161+P161)/4</f>
        <v>0</v>
      </c>
      <c r="R161" s="218">
        <f>R46+R56+R109+R119</f>
        <v>0</v>
      </c>
      <c r="S161" s="219">
        <f>(K161+L161+N161+P161+R161)/5</f>
        <v>0</v>
      </c>
      <c r="T161" s="218">
        <f>T46+T56+T109+T119</f>
        <v>0</v>
      </c>
      <c r="U161" s="219">
        <f>(P161+R161+T161)/3</f>
        <v>0</v>
      </c>
      <c r="V161" s="218">
        <f>V46+V56+V109+V119</f>
        <v>0</v>
      </c>
      <c r="W161" s="219">
        <f>(K161+L161+N161+P161+R161+T161+V161)/7</f>
        <v>0</v>
      </c>
      <c r="X161" s="218">
        <f>X46+X56+X109+X119</f>
        <v>0</v>
      </c>
      <c r="Y161" s="219">
        <f>(K161+L161+N161+P161+R161+T161+V161+X161)/8</f>
        <v>0</v>
      </c>
      <c r="Z161" s="218">
        <f>Z46+Z56+Z109+Z119</f>
        <v>0</v>
      </c>
      <c r="AA161" s="219">
        <f>(V161+X161+Z161)/3</f>
        <v>0</v>
      </c>
      <c r="AB161" s="219">
        <f>(K161+L161+N161+P161+R161+T161+V161+X161+Z161)/9</f>
        <v>0</v>
      </c>
      <c r="AC161" s="218">
        <f>AC46+AC56+AC109+AC119</f>
        <v>0</v>
      </c>
      <c r="AD161" s="219">
        <f>(K161+L161+N161+P161+R161+T161+V161+X161+Z161+AC161)/10</f>
        <v>0</v>
      </c>
      <c r="AE161" s="218">
        <f>AE46+AE56+AE109+AE119</f>
        <v>0</v>
      </c>
      <c r="AF161" s="219">
        <f>(K161+L161+N161+P161+R161+T161+V161+X161+Z161+AC161+AE161)/11</f>
        <v>0</v>
      </c>
      <c r="AG161" s="218">
        <f>AG46+AG56+AG109+AG119</f>
        <v>0</v>
      </c>
      <c r="AH161" s="219">
        <f>(AC161+AE161+AG161)/3</f>
        <v>0</v>
      </c>
      <c r="AI161" s="215"/>
    </row>
    <row r="162" spans="1:35" s="216" customFormat="1" ht="15.75" thickBot="1" x14ac:dyDescent="0.3">
      <c r="A162" s="465"/>
      <c r="B162" s="466"/>
      <c r="C162" s="467"/>
      <c r="D162" s="475"/>
      <c r="E162" s="476"/>
      <c r="F162" s="223" t="s">
        <v>21</v>
      </c>
      <c r="G162" s="479"/>
      <c r="H162" s="224">
        <f>(I162+J162)/2</f>
        <v>0</v>
      </c>
      <c r="I162" s="224">
        <f>(K162+L162+N162+P162+R162+T162)/6</f>
        <v>0</v>
      </c>
      <c r="J162" s="224">
        <f>(V162+X162+Z162+AC162+AE162+AG162)/6</f>
        <v>0</v>
      </c>
      <c r="K162" s="224">
        <f t="shared" si="8"/>
        <v>0</v>
      </c>
      <c r="L162" s="224">
        <f t="shared" si="8"/>
        <v>0</v>
      </c>
      <c r="M162" s="225">
        <f>(K162+L162)/2</f>
        <v>0</v>
      </c>
      <c r="N162" s="224">
        <f>N47+N57+N110+N120</f>
        <v>0</v>
      </c>
      <c r="O162" s="225">
        <f>(K162+L162+N162)/3</f>
        <v>0</v>
      </c>
      <c r="P162" s="224">
        <f>P47+P57+P110+P120</f>
        <v>0</v>
      </c>
      <c r="Q162" s="225">
        <f>(K162+L162+N162+P162)/4</f>
        <v>0</v>
      </c>
      <c r="R162" s="224">
        <f>R47+R57+R110+R120</f>
        <v>0</v>
      </c>
      <c r="S162" s="225">
        <f>(K162+L162+N162+P162+R162)/5</f>
        <v>0</v>
      </c>
      <c r="T162" s="224">
        <f>T47+T57+T110+T120</f>
        <v>0</v>
      </c>
      <c r="U162" s="225">
        <f>(P162+R162+T162)/3</f>
        <v>0</v>
      </c>
      <c r="V162" s="224">
        <f>V47+V57+V110+V120</f>
        <v>0</v>
      </c>
      <c r="W162" s="225">
        <f>(K162+L162+N162+P162+R162+T162+V162)/7</f>
        <v>0</v>
      </c>
      <c r="X162" s="224">
        <f>X47+X57+X110+X120</f>
        <v>0</v>
      </c>
      <c r="Y162" s="225">
        <f>(K162+L162+N162+P162+R162+T162+V162+X162)/8</f>
        <v>0</v>
      </c>
      <c r="Z162" s="224">
        <f>Z47+Z57+Z110+Z120</f>
        <v>0</v>
      </c>
      <c r="AA162" s="225">
        <f>(V162+X162+Z162)/3</f>
        <v>0</v>
      </c>
      <c r="AB162" s="225">
        <f>(K162+L162+N162+P162+R162+T162+V162+X162+Z162)/9</f>
        <v>0</v>
      </c>
      <c r="AC162" s="224">
        <f>AC47+AC57+AC110+AC120</f>
        <v>0</v>
      </c>
      <c r="AD162" s="225">
        <f>(K162+L162+N162+P162+R162+T162+V162+X162+Z162+AC162)/10</f>
        <v>0</v>
      </c>
      <c r="AE162" s="224">
        <f>AE47+AE57+AE110+AE120</f>
        <v>0</v>
      </c>
      <c r="AF162" s="225">
        <f>(K162+L162+N162+P162+R162+T162+V162+X162+Z162+AC162+AE162)/11</f>
        <v>0</v>
      </c>
      <c r="AG162" s="224">
        <f>AG47+AG57+AG110+AG120</f>
        <v>0</v>
      </c>
      <c r="AH162" s="225">
        <f>(AC162+AE162+AG162)/3</f>
        <v>0</v>
      </c>
      <c r="AI162" s="215"/>
    </row>
    <row r="163" spans="1:35" s="216" customFormat="1" ht="15.75" customHeight="1" thickBot="1" x14ac:dyDescent="0.3">
      <c r="A163" s="465"/>
      <c r="B163" s="466"/>
      <c r="C163" s="467"/>
      <c r="D163" s="471" t="s">
        <v>52</v>
      </c>
      <c r="E163" s="472"/>
      <c r="F163" s="227" t="s">
        <v>17</v>
      </c>
      <c r="G163" s="477" t="s">
        <v>49</v>
      </c>
      <c r="H163" s="228">
        <f>I163+J163</f>
        <v>0</v>
      </c>
      <c r="I163" s="228">
        <f>K163+L163+N163+P163+R163+T163</f>
        <v>0</v>
      </c>
      <c r="J163" s="228">
        <f>V163+X163+Z163+AC163+AE163+AG163</f>
        <v>0</v>
      </c>
      <c r="K163" s="228">
        <f>SUM(K164:K167)</f>
        <v>0</v>
      </c>
      <c r="L163" s="228">
        <f>SUM(L164:L167)</f>
        <v>0</v>
      </c>
      <c r="M163" s="229">
        <f>K163+L163</f>
        <v>0</v>
      </c>
      <c r="N163" s="228">
        <f>SUM(N164:N167)</f>
        <v>0</v>
      </c>
      <c r="O163" s="229">
        <f>K163+L163+N163</f>
        <v>0</v>
      </c>
      <c r="P163" s="228">
        <f>SUM(P164:P167)</f>
        <v>0</v>
      </c>
      <c r="Q163" s="229">
        <f>K163+L163+N163+P163</f>
        <v>0</v>
      </c>
      <c r="R163" s="228">
        <f>SUM(R164:R167)</f>
        <v>0</v>
      </c>
      <c r="S163" s="229">
        <f>K163+L163+N163+P163+R163</f>
        <v>0</v>
      </c>
      <c r="T163" s="228">
        <f>SUM(T164:T167)</f>
        <v>0</v>
      </c>
      <c r="U163" s="229">
        <f>P163+R163+T163</f>
        <v>0</v>
      </c>
      <c r="V163" s="228">
        <f>SUM(V164:V167)</f>
        <v>0</v>
      </c>
      <c r="W163" s="229">
        <f>K163+L163+N163+P163+R163+T163+V163</f>
        <v>0</v>
      </c>
      <c r="X163" s="228">
        <f>SUM(X164:X167)</f>
        <v>0</v>
      </c>
      <c r="Y163" s="229">
        <f>K163+L163+N163+P163+R163+T163+V163+X163</f>
        <v>0</v>
      </c>
      <c r="Z163" s="228">
        <f>SUM(Z164:Z167)</f>
        <v>0</v>
      </c>
      <c r="AA163" s="229">
        <f>V163+X163+Z163</f>
        <v>0</v>
      </c>
      <c r="AB163" s="229">
        <f>K163+L163+N163+P163+R163+T163+V163+X163+Z163</f>
        <v>0</v>
      </c>
      <c r="AC163" s="228">
        <f>SUM(AC164:AC167)</f>
        <v>0</v>
      </c>
      <c r="AD163" s="229">
        <f>K163+L163+N163+P163+R163+T163+V163+X163+Z163+AC163</f>
        <v>0</v>
      </c>
      <c r="AE163" s="228">
        <f>SUM(AE164:AE167)</f>
        <v>0</v>
      </c>
      <c r="AF163" s="229">
        <f>K163+L163+N163+P163+R163+T163+V163+X163+Z163+AC163+AE163</f>
        <v>0</v>
      </c>
      <c r="AG163" s="230">
        <f>SUM(AG164:AG167)</f>
        <v>0</v>
      </c>
      <c r="AH163" s="229">
        <f>AC163+AE163+AG163</f>
        <v>0</v>
      </c>
      <c r="AI163" s="215"/>
    </row>
    <row r="164" spans="1:35" s="216" customFormat="1" ht="15.75" thickTop="1" x14ac:dyDescent="0.25">
      <c r="A164" s="465"/>
      <c r="B164" s="466"/>
      <c r="C164" s="467"/>
      <c r="D164" s="473"/>
      <c r="E164" s="474"/>
      <c r="F164" s="217" t="s">
        <v>18</v>
      </c>
      <c r="G164" s="478"/>
      <c r="H164" s="218">
        <f>I164+J164</f>
        <v>0</v>
      </c>
      <c r="I164" s="218">
        <f>K164+L164+N164+P164+R164+T164</f>
        <v>0</v>
      </c>
      <c r="J164" s="218">
        <f>V164+X164+Z164+AC164+AE164+AG164</f>
        <v>0</v>
      </c>
      <c r="K164" s="218">
        <f t="shared" ref="K164:L167" si="9">K49+K59+K112+K122</f>
        <v>0</v>
      </c>
      <c r="L164" s="218">
        <f t="shared" si="9"/>
        <v>0</v>
      </c>
      <c r="M164" s="219">
        <f>K164+L164</f>
        <v>0</v>
      </c>
      <c r="N164" s="218">
        <f>N49+N59+N112+N122</f>
        <v>0</v>
      </c>
      <c r="O164" s="219">
        <f>K164+L164+N164</f>
        <v>0</v>
      </c>
      <c r="P164" s="218">
        <f>P49+P59+P112+P122</f>
        <v>0</v>
      </c>
      <c r="Q164" s="219">
        <f>K164+L164+N164+P164</f>
        <v>0</v>
      </c>
      <c r="R164" s="218">
        <f>R49+R59+R112+R122</f>
        <v>0</v>
      </c>
      <c r="S164" s="219">
        <f>K164+L164+N164+P164+R164</f>
        <v>0</v>
      </c>
      <c r="T164" s="218">
        <f>T49+T59+T112+T122</f>
        <v>0</v>
      </c>
      <c r="U164" s="219">
        <f>P164+R164+T164</f>
        <v>0</v>
      </c>
      <c r="V164" s="218">
        <f>V49+V59+V112+V122</f>
        <v>0</v>
      </c>
      <c r="W164" s="219">
        <f>K164+L164+N164+P164+R164+T164+V164</f>
        <v>0</v>
      </c>
      <c r="X164" s="218">
        <f>X49+X59+X112+X122</f>
        <v>0</v>
      </c>
      <c r="Y164" s="219">
        <f>K164+L164+N164+P164+R164+T164+V164+X164</f>
        <v>0</v>
      </c>
      <c r="Z164" s="218">
        <f>Z49+Z59+Z112+Z122</f>
        <v>0</v>
      </c>
      <c r="AA164" s="219">
        <f>V164+X164+Z164</f>
        <v>0</v>
      </c>
      <c r="AB164" s="219">
        <f>K164+L164+N164+P164+R164+T164+V164+X164+Z164</f>
        <v>0</v>
      </c>
      <c r="AC164" s="218">
        <f>AC49+AC59+AC112+AC122</f>
        <v>0</v>
      </c>
      <c r="AD164" s="219">
        <f>K164+L164+N164+P164+R164+T164+V164+X164+Z164+AC164</f>
        <v>0</v>
      </c>
      <c r="AE164" s="218">
        <f>AE49+AE59+AE112+AE122</f>
        <v>0</v>
      </c>
      <c r="AF164" s="219">
        <f>K164+L164+N164+P164+R164+T164+V164+X164+Z164+AC164+AE164</f>
        <v>0</v>
      </c>
      <c r="AG164" s="220">
        <f>AG49+AG59+AG112+AG122</f>
        <v>0</v>
      </c>
      <c r="AH164" s="219">
        <f>AC164+AE164+AG164</f>
        <v>0</v>
      </c>
      <c r="AI164" s="215"/>
    </row>
    <row r="165" spans="1:35" s="216" customFormat="1" ht="15" x14ac:dyDescent="0.25">
      <c r="A165" s="465"/>
      <c r="B165" s="466"/>
      <c r="C165" s="467"/>
      <c r="D165" s="473"/>
      <c r="E165" s="474"/>
      <c r="F165" s="221" t="s">
        <v>19</v>
      </c>
      <c r="G165" s="478"/>
      <c r="H165" s="222">
        <f>I165+J165</f>
        <v>0</v>
      </c>
      <c r="I165" s="218">
        <f>K165+L165+N165+P165+R165+T165</f>
        <v>0</v>
      </c>
      <c r="J165" s="218">
        <f>V165+X165+Z165+AC165+AE165+AG165</f>
        <v>0</v>
      </c>
      <c r="K165" s="218">
        <f t="shared" si="9"/>
        <v>0</v>
      </c>
      <c r="L165" s="218">
        <f t="shared" si="9"/>
        <v>0</v>
      </c>
      <c r="M165" s="219">
        <f>K165+L165</f>
        <v>0</v>
      </c>
      <c r="N165" s="218">
        <f>N50+N60+N113+N123</f>
        <v>0</v>
      </c>
      <c r="O165" s="219">
        <f>K165+L165+N165</f>
        <v>0</v>
      </c>
      <c r="P165" s="218">
        <f>P50+P60+P113+P123</f>
        <v>0</v>
      </c>
      <c r="Q165" s="219">
        <f>K165+L165+N165+P165</f>
        <v>0</v>
      </c>
      <c r="R165" s="218">
        <f>R50+R60+R113+R123</f>
        <v>0</v>
      </c>
      <c r="S165" s="219">
        <f>K165+L165+N165+P165+R165</f>
        <v>0</v>
      </c>
      <c r="T165" s="218">
        <f>T50+T60+T113+T123</f>
        <v>0</v>
      </c>
      <c r="U165" s="219">
        <f>P165+R165+T165</f>
        <v>0</v>
      </c>
      <c r="V165" s="218">
        <f>V50+V60+V113+V123</f>
        <v>0</v>
      </c>
      <c r="W165" s="219">
        <f>K165+L165+N165+P165+R165+T165+V165</f>
        <v>0</v>
      </c>
      <c r="X165" s="218">
        <f>X50+X60+X113+X123</f>
        <v>0</v>
      </c>
      <c r="Y165" s="219">
        <f>K165+L165+N165+P165+R165+T165+V165+X165</f>
        <v>0</v>
      </c>
      <c r="Z165" s="218">
        <f>Z50+Z60+Z113+Z123</f>
        <v>0</v>
      </c>
      <c r="AA165" s="219">
        <f>V165+X165+Z165</f>
        <v>0</v>
      </c>
      <c r="AB165" s="219">
        <f>K165+L165+N165+P165+R165+T165+V165+X165+Z165</f>
        <v>0</v>
      </c>
      <c r="AC165" s="218">
        <f>AC50+AC60+AC113+AC123</f>
        <v>0</v>
      </c>
      <c r="AD165" s="219">
        <f>K165+L165+N165+P165+R165+T165+V165+X165+Z165+AC165</f>
        <v>0</v>
      </c>
      <c r="AE165" s="218">
        <f>AE50+AE60+AE113+AE123</f>
        <v>0</v>
      </c>
      <c r="AF165" s="219">
        <f>K165+L165+N165+P165+R165+T165+V165+X165+Z165+AC165+AE165</f>
        <v>0</v>
      </c>
      <c r="AG165" s="220">
        <f>AG50+AG60+AG113+AG123</f>
        <v>0</v>
      </c>
      <c r="AH165" s="219">
        <f>AC165+AE165+AG165</f>
        <v>0</v>
      </c>
      <c r="AI165" s="215"/>
    </row>
    <row r="166" spans="1:35" s="216" customFormat="1" ht="15" x14ac:dyDescent="0.25">
      <c r="A166" s="465"/>
      <c r="B166" s="466"/>
      <c r="C166" s="467"/>
      <c r="D166" s="473"/>
      <c r="E166" s="474"/>
      <c r="F166" s="221" t="s">
        <v>20</v>
      </c>
      <c r="G166" s="478"/>
      <c r="H166" s="222">
        <f>I166+J166</f>
        <v>0</v>
      </c>
      <c r="I166" s="218">
        <f>K166+L166+N166+P166+R166+T166</f>
        <v>0</v>
      </c>
      <c r="J166" s="218">
        <f>V166+X166+Z166+AC166+AE166+AG166</f>
        <v>0</v>
      </c>
      <c r="K166" s="218">
        <f>K51+K61+K114+K124</f>
        <v>0</v>
      </c>
      <c r="L166" s="218">
        <f t="shared" si="9"/>
        <v>0</v>
      </c>
      <c r="M166" s="219">
        <f>K166+L166</f>
        <v>0</v>
      </c>
      <c r="N166" s="218">
        <f>N51+N61+N114+N124</f>
        <v>0</v>
      </c>
      <c r="O166" s="219">
        <f>K166+L166+N166</f>
        <v>0</v>
      </c>
      <c r="P166" s="218">
        <f>P51+P61+P114+P124</f>
        <v>0</v>
      </c>
      <c r="Q166" s="219">
        <f>K166+L166+N166+P166</f>
        <v>0</v>
      </c>
      <c r="R166" s="218">
        <f>R51+R61+R114+R124</f>
        <v>0</v>
      </c>
      <c r="S166" s="219">
        <f>K166+L166+N166+P166+R166</f>
        <v>0</v>
      </c>
      <c r="T166" s="218">
        <f>T51+T61+T114+T124</f>
        <v>0</v>
      </c>
      <c r="U166" s="219">
        <f>P166+R166+T166</f>
        <v>0</v>
      </c>
      <c r="V166" s="218">
        <f>V51+V61+V114+V124</f>
        <v>0</v>
      </c>
      <c r="W166" s="219">
        <f>K166+L166+N166+P166+R166+T166+V166</f>
        <v>0</v>
      </c>
      <c r="X166" s="218">
        <f>X51+X61+X114+X124</f>
        <v>0</v>
      </c>
      <c r="Y166" s="219">
        <f>K166+L166+N166+P166+R166+T166+V166+X166</f>
        <v>0</v>
      </c>
      <c r="Z166" s="218">
        <f>Z51+Z61+Z114+Z124</f>
        <v>0</v>
      </c>
      <c r="AA166" s="219">
        <f>V166+X166+Z166</f>
        <v>0</v>
      </c>
      <c r="AB166" s="219">
        <f>K166+L166+N166+P166+R166+T166+V166+X166+Z166</f>
        <v>0</v>
      </c>
      <c r="AC166" s="218">
        <f>AC51+AC61+AC114+AC124</f>
        <v>0</v>
      </c>
      <c r="AD166" s="219">
        <f>K166+L166+N166+P166+R166+T166+V166+X166+Z166+AC166</f>
        <v>0</v>
      </c>
      <c r="AE166" s="218">
        <f>AE51+AE61+AE114+AE124</f>
        <v>0</v>
      </c>
      <c r="AF166" s="219">
        <f>K166+L166+N166+P166+R166+T166+V166+X166+Z166+AC166+AE166</f>
        <v>0</v>
      </c>
      <c r="AG166" s="220">
        <f>AG51+AG61+AG114+AG124</f>
        <v>0</v>
      </c>
      <c r="AH166" s="219">
        <f>AC166+AE166+AG166</f>
        <v>0</v>
      </c>
      <c r="AI166" s="215"/>
    </row>
    <row r="167" spans="1:35" s="216" customFormat="1" ht="15.75" thickBot="1" x14ac:dyDescent="0.3">
      <c r="A167" s="468"/>
      <c r="B167" s="469"/>
      <c r="C167" s="470"/>
      <c r="D167" s="475"/>
      <c r="E167" s="476"/>
      <c r="F167" s="223" t="s">
        <v>21</v>
      </c>
      <c r="G167" s="479"/>
      <c r="H167" s="224">
        <f>I167+J167</f>
        <v>0</v>
      </c>
      <c r="I167" s="224">
        <f>K167+L167+N167+P167+R167+T167</f>
        <v>0</v>
      </c>
      <c r="J167" s="224">
        <f>V167+X167+Z167+AC167+AE167+AG167</f>
        <v>0</v>
      </c>
      <c r="K167" s="224">
        <f t="shared" si="9"/>
        <v>0</v>
      </c>
      <c r="L167" s="224">
        <f t="shared" si="9"/>
        <v>0</v>
      </c>
      <c r="M167" s="225">
        <f>K167+L167</f>
        <v>0</v>
      </c>
      <c r="N167" s="224">
        <f>N52+N62+N115+N125</f>
        <v>0</v>
      </c>
      <c r="O167" s="225">
        <f>K167+L167+N167</f>
        <v>0</v>
      </c>
      <c r="P167" s="224">
        <f>P52+P62+P115+P125</f>
        <v>0</v>
      </c>
      <c r="Q167" s="225">
        <f>K167+L167+N167+P167</f>
        <v>0</v>
      </c>
      <c r="R167" s="224">
        <f>R52+R62+R115+R125</f>
        <v>0</v>
      </c>
      <c r="S167" s="225">
        <f>K167+L167+N167+P167+R167</f>
        <v>0</v>
      </c>
      <c r="T167" s="224">
        <f>T52+T62+T115+T125</f>
        <v>0</v>
      </c>
      <c r="U167" s="225">
        <f>P167+R167+T167</f>
        <v>0</v>
      </c>
      <c r="V167" s="224">
        <f>V52+V62+V115+V125</f>
        <v>0</v>
      </c>
      <c r="W167" s="225">
        <f>K167+L167+N167+P167+R167+T167+V167</f>
        <v>0</v>
      </c>
      <c r="X167" s="224">
        <f>X52+X62+X115+X125</f>
        <v>0</v>
      </c>
      <c r="Y167" s="225">
        <f>K167+L167+N167+P167+R167+T167+V167+X167</f>
        <v>0</v>
      </c>
      <c r="Z167" s="224">
        <f>Z52+Z62+Z115+Z125</f>
        <v>0</v>
      </c>
      <c r="AA167" s="225">
        <f>V167+X167+Z167</f>
        <v>0</v>
      </c>
      <c r="AB167" s="225">
        <f>K167+L167+N167+P167+R167+T167+V167+X167+Z167</f>
        <v>0</v>
      </c>
      <c r="AC167" s="224">
        <f>AC52+AC62+AC115+AC125</f>
        <v>0</v>
      </c>
      <c r="AD167" s="225">
        <f>K167+L167+N167+P167+R167+T167+V167+X167+Z167+AC167</f>
        <v>0</v>
      </c>
      <c r="AE167" s="224">
        <f>AE52+AE62+AE115+AE125</f>
        <v>0</v>
      </c>
      <c r="AF167" s="225">
        <f>K167+L167+N167+P167+R167+T167+V167+X167+Z167+AC167+AE167</f>
        <v>0</v>
      </c>
      <c r="AG167" s="226">
        <f>AG52+AG62+AG115+AG125</f>
        <v>0</v>
      </c>
      <c r="AH167" s="225">
        <f>AC167+AE167+AG167</f>
        <v>0</v>
      </c>
      <c r="AI167" s="215"/>
    </row>
    <row r="168" spans="1:35" s="216" customFormat="1" ht="15.75" customHeight="1" thickBot="1" x14ac:dyDescent="0.3">
      <c r="A168" s="462" t="s">
        <v>64</v>
      </c>
      <c r="B168" s="463"/>
      <c r="C168" s="464"/>
      <c r="D168" s="471" t="s">
        <v>51</v>
      </c>
      <c r="E168" s="472"/>
      <c r="F168" s="227" t="s">
        <v>17</v>
      </c>
      <c r="G168" s="477" t="s">
        <v>47</v>
      </c>
      <c r="H168" s="228">
        <f>(I168+J168)/2</f>
        <v>0</v>
      </c>
      <c r="I168" s="228">
        <f>(K168+L168+N168+P168+R168+T168)/6</f>
        <v>0</v>
      </c>
      <c r="J168" s="228">
        <f>(V168+X168+Z168+AC168+AE168+AG168)/6</f>
        <v>0</v>
      </c>
      <c r="K168" s="228">
        <f>SUM(K169:K172)</f>
        <v>0</v>
      </c>
      <c r="L168" s="228">
        <f>SUM(L169:L172)</f>
        <v>0</v>
      </c>
      <c r="M168" s="229">
        <f>(K168+L168)/2</f>
        <v>0</v>
      </c>
      <c r="N168" s="228">
        <f>SUM(N169:N172)</f>
        <v>0</v>
      </c>
      <c r="O168" s="229">
        <f>(K168+L168+N168)/3</f>
        <v>0</v>
      </c>
      <c r="P168" s="228">
        <f>SUM(P169:P172)</f>
        <v>0</v>
      </c>
      <c r="Q168" s="229">
        <f>(K168+L168+N168+P168)/4</f>
        <v>0</v>
      </c>
      <c r="R168" s="228">
        <f>SUM(R169:R172)</f>
        <v>0</v>
      </c>
      <c r="S168" s="229">
        <f>(K168+L168+N168+P168+R168)/5</f>
        <v>0</v>
      </c>
      <c r="T168" s="228">
        <f>SUM(T169:T172)</f>
        <v>0</v>
      </c>
      <c r="U168" s="229">
        <f>(P168+R168+T168)/3</f>
        <v>0</v>
      </c>
      <c r="V168" s="228">
        <f>SUM(V169:V172)</f>
        <v>0</v>
      </c>
      <c r="W168" s="229">
        <f>(K168+L168+N168+P168+R168+T168+V168)/7</f>
        <v>0</v>
      </c>
      <c r="X168" s="228">
        <f>SUM(X169:X172)</f>
        <v>0</v>
      </c>
      <c r="Y168" s="229">
        <f>(K168+L168+N168+P168+R168+T168+V168+X168)/8</f>
        <v>0</v>
      </c>
      <c r="Z168" s="228">
        <f>SUM(Z169:Z172)</f>
        <v>0</v>
      </c>
      <c r="AA168" s="229">
        <f>(V168+X168+Z168)/3</f>
        <v>0</v>
      </c>
      <c r="AB168" s="229">
        <f>(K168+L168+N168+P168+R168+T168+V168+X168+Z168)/9</f>
        <v>0</v>
      </c>
      <c r="AC168" s="228">
        <f>SUM(AC169:AC172)</f>
        <v>0</v>
      </c>
      <c r="AD168" s="229">
        <f>(K168+L168+N168+P168+R168+T168+V168+X168+Z168+AC168)/10</f>
        <v>0</v>
      </c>
      <c r="AE168" s="228">
        <f>SUM(AE169:AE172)</f>
        <v>0</v>
      </c>
      <c r="AF168" s="229">
        <f>(K168+L168+N168+P168+R168+T168+V168+X168+Z168+AC168+AE168)/11</f>
        <v>0</v>
      </c>
      <c r="AG168" s="230">
        <f>SUM(AG169:AG172)</f>
        <v>0</v>
      </c>
      <c r="AH168" s="229">
        <f>(AC168+AE168+AG168)/3</f>
        <v>0</v>
      </c>
      <c r="AI168" s="215"/>
    </row>
    <row r="169" spans="1:35" s="216" customFormat="1" ht="15.75" thickTop="1" x14ac:dyDescent="0.25">
      <c r="A169" s="465"/>
      <c r="B169" s="466"/>
      <c r="C169" s="467"/>
      <c r="D169" s="473"/>
      <c r="E169" s="474"/>
      <c r="F169" s="217" t="s">
        <v>18</v>
      </c>
      <c r="G169" s="478"/>
      <c r="H169" s="218">
        <f>(I169+J169)/2</f>
        <v>0</v>
      </c>
      <c r="I169" s="218">
        <f>(K169+L169+N169+P169+R169+T169)/6</f>
        <v>0</v>
      </c>
      <c r="J169" s="218">
        <f>(V169+X169+Z169+AC169+AE169+AG169)/6</f>
        <v>0</v>
      </c>
      <c r="K169" s="218">
        <f t="shared" ref="K169:L172" si="10">K34+K97</f>
        <v>0</v>
      </c>
      <c r="L169" s="218">
        <f t="shared" si="10"/>
        <v>0</v>
      </c>
      <c r="M169" s="219">
        <f>(K169+L169)/2</f>
        <v>0</v>
      </c>
      <c r="N169" s="218">
        <f>N34+N97</f>
        <v>0</v>
      </c>
      <c r="O169" s="219">
        <f>(K169+L169+N169)/3</f>
        <v>0</v>
      </c>
      <c r="P169" s="218">
        <f>P34+P97</f>
        <v>0</v>
      </c>
      <c r="Q169" s="219">
        <f>(K169+L169+N169+P169)/4</f>
        <v>0</v>
      </c>
      <c r="R169" s="218">
        <f>R34+R97</f>
        <v>0</v>
      </c>
      <c r="S169" s="219">
        <f>(K169+L169+N169+P169+R169)/5</f>
        <v>0</v>
      </c>
      <c r="T169" s="218">
        <f>T34+T97</f>
        <v>0</v>
      </c>
      <c r="U169" s="219">
        <f>(P169+R169+T169)/3</f>
        <v>0</v>
      </c>
      <c r="V169" s="218">
        <f>V34+V97</f>
        <v>0</v>
      </c>
      <c r="W169" s="219">
        <f>(K169+L169+N169+P169+R169+T169+V169)/7</f>
        <v>0</v>
      </c>
      <c r="X169" s="218">
        <f>X34+X97</f>
        <v>0</v>
      </c>
      <c r="Y169" s="219">
        <f>(K169+L169+N169+P169+R169+T169+V169+X169)/8</f>
        <v>0</v>
      </c>
      <c r="Z169" s="218">
        <f>Z34+Z97</f>
        <v>0</v>
      </c>
      <c r="AA169" s="219">
        <f>(V169+X169+Z169)/3</f>
        <v>0</v>
      </c>
      <c r="AB169" s="219">
        <f>(K169+L169+N169+P169+R169+T169+V169+X169+Z169)/9</f>
        <v>0</v>
      </c>
      <c r="AC169" s="218">
        <f>AC34+AC97</f>
        <v>0</v>
      </c>
      <c r="AD169" s="219">
        <f>(K169+L169+N169+P169+R169+T169+V169+X169+Z169+AC169)/10</f>
        <v>0</v>
      </c>
      <c r="AE169" s="218">
        <f>AE34+AE97</f>
        <v>0</v>
      </c>
      <c r="AF169" s="219">
        <f>(K169+L169+N169+P169+R169+T169+V169+X169+Z169+AC169+AE169)/11</f>
        <v>0</v>
      </c>
      <c r="AG169" s="220">
        <f>AG34+AG97</f>
        <v>0</v>
      </c>
      <c r="AH169" s="219">
        <f>(AC169+AE169+AG169)/3</f>
        <v>0</v>
      </c>
      <c r="AI169" s="215"/>
    </row>
    <row r="170" spans="1:35" s="216" customFormat="1" ht="15" x14ac:dyDescent="0.25">
      <c r="A170" s="465"/>
      <c r="B170" s="466"/>
      <c r="C170" s="467"/>
      <c r="D170" s="473"/>
      <c r="E170" s="474"/>
      <c r="F170" s="221" t="s">
        <v>19</v>
      </c>
      <c r="G170" s="478"/>
      <c r="H170" s="222">
        <f>(I170+J170)/2</f>
        <v>0</v>
      </c>
      <c r="I170" s="218">
        <f>(K170+L170+N170+P170+R170+T170)/6</f>
        <v>0</v>
      </c>
      <c r="J170" s="218">
        <f>(V170+X170+Z170+AC170+AE170+AG170)/6</f>
        <v>0</v>
      </c>
      <c r="K170" s="218">
        <f t="shared" si="10"/>
        <v>0</v>
      </c>
      <c r="L170" s="218">
        <f t="shared" si="10"/>
        <v>0</v>
      </c>
      <c r="M170" s="219">
        <f>(K170+L170)/2</f>
        <v>0</v>
      </c>
      <c r="N170" s="218">
        <f>N35+N98</f>
        <v>0</v>
      </c>
      <c r="O170" s="219">
        <f>(K170+L170+N170)/3</f>
        <v>0</v>
      </c>
      <c r="P170" s="218">
        <f>P35+P98</f>
        <v>0</v>
      </c>
      <c r="Q170" s="219">
        <f>(K170+L170+N170+P170)/4</f>
        <v>0</v>
      </c>
      <c r="R170" s="218">
        <f>R35+R98</f>
        <v>0</v>
      </c>
      <c r="S170" s="219">
        <f>(K170+L170+N170+P170+R170)/5</f>
        <v>0</v>
      </c>
      <c r="T170" s="218">
        <f>T35+T98</f>
        <v>0</v>
      </c>
      <c r="U170" s="219">
        <f>(P170+R170+T170)/3</f>
        <v>0</v>
      </c>
      <c r="V170" s="218">
        <f>V35+V98</f>
        <v>0</v>
      </c>
      <c r="W170" s="219">
        <f>(K170+L170+N170+P170+R170+T170+V170)/7</f>
        <v>0</v>
      </c>
      <c r="X170" s="218">
        <f>X35+X98</f>
        <v>0</v>
      </c>
      <c r="Y170" s="219">
        <f>(K170+L170+N170+P170+R170+T170+V170+X170)/8</f>
        <v>0</v>
      </c>
      <c r="Z170" s="218">
        <f>Z35+Z98</f>
        <v>0</v>
      </c>
      <c r="AA170" s="219">
        <f>(V170+X170+Z170)/3</f>
        <v>0</v>
      </c>
      <c r="AB170" s="219">
        <f>(K170+L170+N170+P170+R170+T170+V170+X170+Z170)/9</f>
        <v>0</v>
      </c>
      <c r="AC170" s="218">
        <f>AC35+AC98</f>
        <v>0</v>
      </c>
      <c r="AD170" s="219">
        <f>(K170+L170+N170+P170+R170+T170+V170+X170+Z170+AC170)/10</f>
        <v>0</v>
      </c>
      <c r="AE170" s="218">
        <f>AE35+AE98</f>
        <v>0</v>
      </c>
      <c r="AF170" s="219">
        <f>(K170+L170+N170+P170+R170+T170+V170+X170+Z170+AC170+AE170)/11</f>
        <v>0</v>
      </c>
      <c r="AG170" s="220">
        <f>AG35+AG98</f>
        <v>0</v>
      </c>
      <c r="AH170" s="219">
        <f>(AC170+AE170+AG170)/3</f>
        <v>0</v>
      </c>
      <c r="AI170" s="215"/>
    </row>
    <row r="171" spans="1:35" s="216" customFormat="1" ht="15" x14ac:dyDescent="0.25">
      <c r="A171" s="465"/>
      <c r="B171" s="466"/>
      <c r="C171" s="467"/>
      <c r="D171" s="473"/>
      <c r="E171" s="474"/>
      <c r="F171" s="221" t="s">
        <v>20</v>
      </c>
      <c r="G171" s="478"/>
      <c r="H171" s="222">
        <f>(I171+J171)/2</f>
        <v>0</v>
      </c>
      <c r="I171" s="218">
        <f>(K171+L171+N171+P171+R171+T171)/6</f>
        <v>0</v>
      </c>
      <c r="J171" s="218">
        <f>(V171+X171+Z171+AC171+AE171+AG171)/6</f>
        <v>0</v>
      </c>
      <c r="K171" s="218">
        <f t="shared" si="10"/>
        <v>0</v>
      </c>
      <c r="L171" s="218">
        <f t="shared" si="10"/>
        <v>0</v>
      </c>
      <c r="M171" s="219">
        <f>(K171+L171)/2</f>
        <v>0</v>
      </c>
      <c r="N171" s="218">
        <f>N36+N99</f>
        <v>0</v>
      </c>
      <c r="O171" s="219">
        <f>(K171+L171+N171)/3</f>
        <v>0</v>
      </c>
      <c r="P171" s="218">
        <f>P36+P99</f>
        <v>0</v>
      </c>
      <c r="Q171" s="219">
        <f>(K171+L171+N171+P171)/4</f>
        <v>0</v>
      </c>
      <c r="R171" s="218">
        <f>R36+R99</f>
        <v>0</v>
      </c>
      <c r="S171" s="219">
        <f>(K171+L171+N171+P171+R171)/5</f>
        <v>0</v>
      </c>
      <c r="T171" s="218">
        <f>T36+T99</f>
        <v>0</v>
      </c>
      <c r="U171" s="219">
        <f>(P171+R171+T171)/3</f>
        <v>0</v>
      </c>
      <c r="V171" s="218">
        <f>V36+V99</f>
        <v>0</v>
      </c>
      <c r="W171" s="219">
        <f>(K171+L171+N171+P171+R171+T171+V171)/7</f>
        <v>0</v>
      </c>
      <c r="X171" s="218">
        <f>X36+X99</f>
        <v>0</v>
      </c>
      <c r="Y171" s="219">
        <f>(K171+L171+N171+P171+R171+T171+V171+X171)/8</f>
        <v>0</v>
      </c>
      <c r="Z171" s="218">
        <f>Z36+Z99</f>
        <v>0</v>
      </c>
      <c r="AA171" s="219">
        <f>(V171+X171+Z171)/3</f>
        <v>0</v>
      </c>
      <c r="AB171" s="219">
        <f>(K171+L171+N171+P171+R171+T171+V171+X171+Z171)/9</f>
        <v>0</v>
      </c>
      <c r="AC171" s="218">
        <f>AC36+AC99</f>
        <v>0</v>
      </c>
      <c r="AD171" s="219">
        <f>(K171+L171+N171+P171+R171+T171+V171+X171+Z171+AC171)/10</f>
        <v>0</v>
      </c>
      <c r="AE171" s="218">
        <f>AE36+AE99</f>
        <v>0</v>
      </c>
      <c r="AF171" s="219">
        <f>(K171+L171+N171+P171+R171+T171+V171+X171+Z171+AC171+AE171)/11</f>
        <v>0</v>
      </c>
      <c r="AG171" s="220">
        <f>AG36+AG99</f>
        <v>0</v>
      </c>
      <c r="AH171" s="219">
        <f>(AC171+AE171+AG171)/3</f>
        <v>0</v>
      </c>
      <c r="AI171" s="215"/>
    </row>
    <row r="172" spans="1:35" s="216" customFormat="1" ht="15.75" thickBot="1" x14ac:dyDescent="0.3">
      <c r="A172" s="465"/>
      <c r="B172" s="466"/>
      <c r="C172" s="467"/>
      <c r="D172" s="475"/>
      <c r="E172" s="476"/>
      <c r="F172" s="223" t="s">
        <v>21</v>
      </c>
      <c r="G172" s="479"/>
      <c r="H172" s="224">
        <f>(I172+J172)/2</f>
        <v>0</v>
      </c>
      <c r="I172" s="224">
        <f>(K172+L172+N172+P172+R172+T172)/6</f>
        <v>0</v>
      </c>
      <c r="J172" s="224">
        <f>(V172+X172+Z172+AC172+AE172+AG172)/6</f>
        <v>0</v>
      </c>
      <c r="K172" s="224">
        <f t="shared" si="10"/>
        <v>0</v>
      </c>
      <c r="L172" s="224">
        <f t="shared" si="10"/>
        <v>0</v>
      </c>
      <c r="M172" s="225">
        <f>(K172+L172)/2</f>
        <v>0</v>
      </c>
      <c r="N172" s="224">
        <f>N37+N100</f>
        <v>0</v>
      </c>
      <c r="O172" s="225">
        <f>(K172+L172+N172)/3</f>
        <v>0</v>
      </c>
      <c r="P172" s="224">
        <f>P37+P100</f>
        <v>0</v>
      </c>
      <c r="Q172" s="225">
        <f>(K172+L172+N172+P172)/4</f>
        <v>0</v>
      </c>
      <c r="R172" s="224">
        <f>R37+R100</f>
        <v>0</v>
      </c>
      <c r="S172" s="225">
        <f>(K172+L172+N172+P172+R172)/5</f>
        <v>0</v>
      </c>
      <c r="T172" s="224">
        <f>T37+T100</f>
        <v>0</v>
      </c>
      <c r="U172" s="225">
        <f>(P172+R172+T172)/3</f>
        <v>0</v>
      </c>
      <c r="V172" s="224">
        <f>V37+V100</f>
        <v>0</v>
      </c>
      <c r="W172" s="225">
        <f>(K172+L172+N172+P172+R172+T172+V172)/7</f>
        <v>0</v>
      </c>
      <c r="X172" s="224">
        <f>X37+X100</f>
        <v>0</v>
      </c>
      <c r="Y172" s="225">
        <f>(K172+L172+N172+P172+R172+T172+V172+X172)/8</f>
        <v>0</v>
      </c>
      <c r="Z172" s="224">
        <f>Z37+Z100</f>
        <v>0</v>
      </c>
      <c r="AA172" s="225">
        <f>(V172+X172+Z172)/3</f>
        <v>0</v>
      </c>
      <c r="AB172" s="225">
        <f>(K172+L172+N172+P172+R172+T172+V172+X172+Z172)/9</f>
        <v>0</v>
      </c>
      <c r="AC172" s="224">
        <f>AC37+AC100</f>
        <v>0</v>
      </c>
      <c r="AD172" s="225">
        <f>(K172+L172+N172+P172+R172+T172+V172+X172+Z172+AC172)/10</f>
        <v>0</v>
      </c>
      <c r="AE172" s="224">
        <f>AE37+AE100</f>
        <v>0</v>
      </c>
      <c r="AF172" s="225">
        <f>(K172+L172+N172+P172+R172+T172+V172+X172+Z172+AC172+AE172)/11</f>
        <v>0</v>
      </c>
      <c r="AG172" s="224">
        <f>AG37+AG100</f>
        <v>0</v>
      </c>
      <c r="AH172" s="225">
        <f>(AC172+AE172+AG172)/3</f>
        <v>0</v>
      </c>
      <c r="AI172" s="215"/>
    </row>
    <row r="173" spans="1:35" s="216" customFormat="1" ht="15.75" customHeight="1" thickBot="1" x14ac:dyDescent="0.3">
      <c r="A173" s="465"/>
      <c r="B173" s="466"/>
      <c r="C173" s="467"/>
      <c r="D173" s="471" t="s">
        <v>52</v>
      </c>
      <c r="E173" s="472"/>
      <c r="F173" s="227" t="s">
        <v>17</v>
      </c>
      <c r="G173" s="477" t="s">
        <v>49</v>
      </c>
      <c r="H173" s="228">
        <f>I173+J173</f>
        <v>0</v>
      </c>
      <c r="I173" s="228">
        <f>K173+L173+N173+P173+R173+T173</f>
        <v>0</v>
      </c>
      <c r="J173" s="228">
        <f>V173+X173+Z173+AC173+AE173+AG173</f>
        <v>0</v>
      </c>
      <c r="K173" s="228">
        <f>SUM(K174:K177)</f>
        <v>0</v>
      </c>
      <c r="L173" s="228">
        <f>SUM(L174:L177)</f>
        <v>0</v>
      </c>
      <c r="M173" s="229">
        <f>K173+L173</f>
        <v>0</v>
      </c>
      <c r="N173" s="228">
        <f>SUM(N174:N177)</f>
        <v>0</v>
      </c>
      <c r="O173" s="229">
        <f>K173+L173+N173</f>
        <v>0</v>
      </c>
      <c r="P173" s="228">
        <f>SUM(P174:P177)</f>
        <v>0</v>
      </c>
      <c r="Q173" s="229">
        <f>K173+L173+N173+P173</f>
        <v>0</v>
      </c>
      <c r="R173" s="228">
        <f>SUM(R174:R177)</f>
        <v>0</v>
      </c>
      <c r="S173" s="229">
        <f>K173+L173+N173+P173+R173</f>
        <v>0</v>
      </c>
      <c r="T173" s="228">
        <f>SUM(T174:T177)</f>
        <v>0</v>
      </c>
      <c r="U173" s="229">
        <f>P173+R173+T173</f>
        <v>0</v>
      </c>
      <c r="V173" s="228">
        <f>SUM(V174:V177)</f>
        <v>0</v>
      </c>
      <c r="W173" s="229">
        <f>K173+L173+N173+P173+R173+T173+V173</f>
        <v>0</v>
      </c>
      <c r="X173" s="228">
        <f>SUM(X174:X177)</f>
        <v>0</v>
      </c>
      <c r="Y173" s="229">
        <f>K173+L173+N173+P173+R173+T173+V173+X173</f>
        <v>0</v>
      </c>
      <c r="Z173" s="228">
        <f>SUM(Z174:Z177)</f>
        <v>0</v>
      </c>
      <c r="AA173" s="229">
        <f>V173+X173+Z173</f>
        <v>0</v>
      </c>
      <c r="AB173" s="229">
        <f>K173+L173+N173+P173+R173+T173+V173+X173+Z173</f>
        <v>0</v>
      </c>
      <c r="AC173" s="228">
        <f>SUM(AC174:AC177)</f>
        <v>0</v>
      </c>
      <c r="AD173" s="229">
        <f>K173+L173+N173+P173+R173+T173+V173+X173+Z173+AC173</f>
        <v>0</v>
      </c>
      <c r="AE173" s="228">
        <f>SUM(AE174:AE177)</f>
        <v>0</v>
      </c>
      <c r="AF173" s="229">
        <f>K173+L173+N173+P173+R173+T173+V173+X173+Z173+AC173+AE173</f>
        <v>0</v>
      </c>
      <c r="AG173" s="230">
        <f>SUM(AG174:AG177)</f>
        <v>0</v>
      </c>
      <c r="AH173" s="229">
        <f>AC173+AE173+AG173</f>
        <v>0</v>
      </c>
      <c r="AI173" s="215"/>
    </row>
    <row r="174" spans="1:35" s="216" customFormat="1" ht="15.75" thickTop="1" x14ac:dyDescent="0.25">
      <c r="A174" s="465"/>
      <c r="B174" s="466"/>
      <c r="C174" s="467"/>
      <c r="D174" s="473"/>
      <c r="E174" s="474"/>
      <c r="F174" s="217" t="s">
        <v>18</v>
      </c>
      <c r="G174" s="478"/>
      <c r="H174" s="218">
        <f>I174+J174</f>
        <v>0</v>
      </c>
      <c r="I174" s="218">
        <f>K174+L174+N174+P174+R174+T174</f>
        <v>0</v>
      </c>
      <c r="J174" s="218">
        <f>V174+X174+Z174+AC174+AE174+AG174</f>
        <v>0</v>
      </c>
      <c r="K174" s="218">
        <f t="shared" ref="K174:L177" si="11">K39+K102</f>
        <v>0</v>
      </c>
      <c r="L174" s="218">
        <f t="shared" si="11"/>
        <v>0</v>
      </c>
      <c r="M174" s="219">
        <f>K174+L174</f>
        <v>0</v>
      </c>
      <c r="N174" s="218">
        <f>N39+N102</f>
        <v>0</v>
      </c>
      <c r="O174" s="219">
        <f>K174+L174+N174</f>
        <v>0</v>
      </c>
      <c r="P174" s="218">
        <f>P39+P102</f>
        <v>0</v>
      </c>
      <c r="Q174" s="219">
        <f>K174+L174+N174+P174</f>
        <v>0</v>
      </c>
      <c r="R174" s="218">
        <f>R39+R102</f>
        <v>0</v>
      </c>
      <c r="S174" s="219">
        <f>K174+L174+N174+P174+R174</f>
        <v>0</v>
      </c>
      <c r="T174" s="218">
        <f>T39+T102</f>
        <v>0</v>
      </c>
      <c r="U174" s="219">
        <f>P174+R174+T174</f>
        <v>0</v>
      </c>
      <c r="V174" s="218">
        <f>V39+V102</f>
        <v>0</v>
      </c>
      <c r="W174" s="219">
        <f>K174+L174+N174+P174+R174+T174+V174</f>
        <v>0</v>
      </c>
      <c r="X174" s="218">
        <f>X39+X102</f>
        <v>0</v>
      </c>
      <c r="Y174" s="219">
        <f>K174+L174+N174+P174+R174+T174+V174+X174</f>
        <v>0</v>
      </c>
      <c r="Z174" s="218">
        <f>Z39+Z102</f>
        <v>0</v>
      </c>
      <c r="AA174" s="219">
        <f>V174+X174+Z174</f>
        <v>0</v>
      </c>
      <c r="AB174" s="219">
        <f>K174+L174+N174+P174+R174+T174+V174+X174+Z174</f>
        <v>0</v>
      </c>
      <c r="AC174" s="218">
        <f>AC39+AC102</f>
        <v>0</v>
      </c>
      <c r="AD174" s="219">
        <f>K174+L174+N174+P174+R174+T174+V174+X174+Z174+AC174</f>
        <v>0</v>
      </c>
      <c r="AE174" s="218">
        <f>AE39+AE102</f>
        <v>0</v>
      </c>
      <c r="AF174" s="219">
        <f>K174+L174+N174+P174+R174+T174+V174+X174+Z174+AC174+AE174</f>
        <v>0</v>
      </c>
      <c r="AG174" s="220">
        <f>AG39+AG102</f>
        <v>0</v>
      </c>
      <c r="AH174" s="219">
        <f>AC174+AE174+AG174</f>
        <v>0</v>
      </c>
      <c r="AI174" s="215"/>
    </row>
    <row r="175" spans="1:35" s="216" customFormat="1" ht="15" x14ac:dyDescent="0.25">
      <c r="A175" s="465"/>
      <c r="B175" s="466"/>
      <c r="C175" s="467"/>
      <c r="D175" s="473"/>
      <c r="E175" s="474"/>
      <c r="F175" s="221" t="s">
        <v>19</v>
      </c>
      <c r="G175" s="478"/>
      <c r="H175" s="222">
        <f>I175+J175</f>
        <v>0</v>
      </c>
      <c r="I175" s="218">
        <f>K175+L175+N175+P175+R175+T175</f>
        <v>0</v>
      </c>
      <c r="J175" s="218">
        <f>V175+X175+Z175+AC175+AE175+AG175</f>
        <v>0</v>
      </c>
      <c r="K175" s="218">
        <f t="shared" si="11"/>
        <v>0</v>
      </c>
      <c r="L175" s="218">
        <f t="shared" si="11"/>
        <v>0</v>
      </c>
      <c r="M175" s="219">
        <f>K175+L175</f>
        <v>0</v>
      </c>
      <c r="N175" s="218">
        <f>N40+N103</f>
        <v>0</v>
      </c>
      <c r="O175" s="219">
        <f>K175+L175+N175</f>
        <v>0</v>
      </c>
      <c r="P175" s="218">
        <f>P40+P103</f>
        <v>0</v>
      </c>
      <c r="Q175" s="219">
        <f>K175+L175+N175+P175</f>
        <v>0</v>
      </c>
      <c r="R175" s="218">
        <f>R40+R103</f>
        <v>0</v>
      </c>
      <c r="S175" s="219">
        <f>K175+L175+N175+P175+R175</f>
        <v>0</v>
      </c>
      <c r="T175" s="218">
        <f>T40+T103</f>
        <v>0</v>
      </c>
      <c r="U175" s="219">
        <f>P175+R175+T175</f>
        <v>0</v>
      </c>
      <c r="V175" s="218">
        <f>V40+V103</f>
        <v>0</v>
      </c>
      <c r="W175" s="219">
        <f>K175+L175+N175+P175+R175+T175+V175</f>
        <v>0</v>
      </c>
      <c r="X175" s="218">
        <f>X40+X103</f>
        <v>0</v>
      </c>
      <c r="Y175" s="219">
        <f>K175+L175+N175+P175+R175+T175+V175+X175</f>
        <v>0</v>
      </c>
      <c r="Z175" s="218">
        <f>Z40+Z103</f>
        <v>0</v>
      </c>
      <c r="AA175" s="219">
        <f>V175+X175+Z175</f>
        <v>0</v>
      </c>
      <c r="AB175" s="219">
        <f>K175+L175+N175+P175+R175+T175+V175+X175+Z175</f>
        <v>0</v>
      </c>
      <c r="AC175" s="218">
        <f>AC40+AC103</f>
        <v>0</v>
      </c>
      <c r="AD175" s="219">
        <f>K175+L175+N175+P175+R175+T175+V175+X175+Z175+AC175</f>
        <v>0</v>
      </c>
      <c r="AE175" s="218">
        <f>AE40+AE103</f>
        <v>0</v>
      </c>
      <c r="AF175" s="219">
        <f>K175+L175+N175+P175+R175+T175+V175+X175+Z175+AC175+AE175</f>
        <v>0</v>
      </c>
      <c r="AG175" s="220">
        <f>AG40+AG103</f>
        <v>0</v>
      </c>
      <c r="AH175" s="219">
        <f>AC175+AE175+AG175</f>
        <v>0</v>
      </c>
      <c r="AI175" s="215"/>
    </row>
    <row r="176" spans="1:35" s="216" customFormat="1" ht="15" x14ac:dyDescent="0.25">
      <c r="A176" s="465"/>
      <c r="B176" s="466"/>
      <c r="C176" s="467"/>
      <c r="D176" s="473"/>
      <c r="E176" s="474"/>
      <c r="F176" s="221" t="s">
        <v>20</v>
      </c>
      <c r="G176" s="478"/>
      <c r="H176" s="222">
        <f>I176+J176</f>
        <v>0</v>
      </c>
      <c r="I176" s="218">
        <f>K176+L176+N176+P176+R176+T176</f>
        <v>0</v>
      </c>
      <c r="J176" s="218">
        <f>V176+X176+Z176+AC176+AE176+AG176</f>
        <v>0</v>
      </c>
      <c r="K176" s="218">
        <f t="shared" si="11"/>
        <v>0</v>
      </c>
      <c r="L176" s="218">
        <f t="shared" si="11"/>
        <v>0</v>
      </c>
      <c r="M176" s="219">
        <f>K176+L176</f>
        <v>0</v>
      </c>
      <c r="N176" s="218">
        <f>N41+N104</f>
        <v>0</v>
      </c>
      <c r="O176" s="219">
        <f>K176+L176+N176</f>
        <v>0</v>
      </c>
      <c r="P176" s="218">
        <f>P41+P104</f>
        <v>0</v>
      </c>
      <c r="Q176" s="219">
        <f>K176+L176+N176+P176</f>
        <v>0</v>
      </c>
      <c r="R176" s="218">
        <f>R41+R104</f>
        <v>0</v>
      </c>
      <c r="S176" s="219">
        <f>K176+L176+N176+P176+R176</f>
        <v>0</v>
      </c>
      <c r="T176" s="218">
        <f>T41+T104</f>
        <v>0</v>
      </c>
      <c r="U176" s="219">
        <f>P176+R176+T176</f>
        <v>0</v>
      </c>
      <c r="V176" s="218">
        <f>V41+V104</f>
        <v>0</v>
      </c>
      <c r="W176" s="219">
        <f>K176+L176+N176+P176+R176+T176+V176</f>
        <v>0</v>
      </c>
      <c r="X176" s="218">
        <f>X41+X104</f>
        <v>0</v>
      </c>
      <c r="Y176" s="219">
        <f>K176+L176+N176+P176+R176+T176+V176+X176</f>
        <v>0</v>
      </c>
      <c r="Z176" s="218">
        <f>Z41+Z104</f>
        <v>0</v>
      </c>
      <c r="AA176" s="219">
        <f>V176+X176+Z176</f>
        <v>0</v>
      </c>
      <c r="AB176" s="219">
        <f>K176+L176+N176+P176+R176+T176+V176+X176+Z176</f>
        <v>0</v>
      </c>
      <c r="AC176" s="218">
        <f>AC41+AC104</f>
        <v>0</v>
      </c>
      <c r="AD176" s="219">
        <f>K176+L176+N176+P176+R176+T176+V176+X176+Z176+AC176</f>
        <v>0</v>
      </c>
      <c r="AE176" s="218">
        <f>AE41+AE104</f>
        <v>0</v>
      </c>
      <c r="AF176" s="219">
        <f>K176+L176+N176+P176+R176+T176+V176+X176+Z176+AC176+AE176</f>
        <v>0</v>
      </c>
      <c r="AG176" s="220">
        <f>AG41+AG104</f>
        <v>0</v>
      </c>
      <c r="AH176" s="219">
        <f>AC176+AE176+AG176</f>
        <v>0</v>
      </c>
      <c r="AI176" s="215"/>
    </row>
    <row r="177" spans="1:35" s="216" customFormat="1" ht="15.75" thickBot="1" x14ac:dyDescent="0.3">
      <c r="A177" s="468"/>
      <c r="B177" s="469"/>
      <c r="C177" s="470"/>
      <c r="D177" s="475"/>
      <c r="E177" s="476"/>
      <c r="F177" s="223" t="s">
        <v>21</v>
      </c>
      <c r="G177" s="479"/>
      <c r="H177" s="224">
        <f>I177+J177</f>
        <v>0</v>
      </c>
      <c r="I177" s="224">
        <f>K177+L177+N177+P177+R177+T177</f>
        <v>0</v>
      </c>
      <c r="J177" s="224">
        <f>V177+X177+Z177+AC177+AE177+AG177</f>
        <v>0</v>
      </c>
      <c r="K177" s="224">
        <f t="shared" si="11"/>
        <v>0</v>
      </c>
      <c r="L177" s="224">
        <f t="shared" si="11"/>
        <v>0</v>
      </c>
      <c r="M177" s="225">
        <f>K177+L177</f>
        <v>0</v>
      </c>
      <c r="N177" s="224">
        <f>N42+N105</f>
        <v>0</v>
      </c>
      <c r="O177" s="225">
        <f>K177+L177+N177</f>
        <v>0</v>
      </c>
      <c r="P177" s="224">
        <f>P42+P105</f>
        <v>0</v>
      </c>
      <c r="Q177" s="225">
        <f>K177+L177+N177+P177</f>
        <v>0</v>
      </c>
      <c r="R177" s="224">
        <f>R42+R105</f>
        <v>0</v>
      </c>
      <c r="S177" s="225">
        <f>K177+L177+N177+P177+R177</f>
        <v>0</v>
      </c>
      <c r="T177" s="224">
        <f>T42+T105</f>
        <v>0</v>
      </c>
      <c r="U177" s="225">
        <f>P177+R177+T177</f>
        <v>0</v>
      </c>
      <c r="V177" s="224">
        <f>V42+V105</f>
        <v>0</v>
      </c>
      <c r="W177" s="225">
        <f>K177+L177+N177+P177+R177+T177+V177</f>
        <v>0</v>
      </c>
      <c r="X177" s="224">
        <f>X42+X105</f>
        <v>0</v>
      </c>
      <c r="Y177" s="225">
        <f>K177+L177+N177+P177+R177+T177+V177+X177</f>
        <v>0</v>
      </c>
      <c r="Z177" s="224">
        <f>Z42+Z105</f>
        <v>0</v>
      </c>
      <c r="AA177" s="225">
        <f>V177+X177+Z177</f>
        <v>0</v>
      </c>
      <c r="AB177" s="225">
        <f>K177+L177+N177+P177+R177+T177+V177+X177+Z177</f>
        <v>0</v>
      </c>
      <c r="AC177" s="224">
        <f>AC42+AC105</f>
        <v>0</v>
      </c>
      <c r="AD177" s="225">
        <f>K177+L177+N177+P177+R177+T177+V177+X177+Z177+AC177</f>
        <v>0</v>
      </c>
      <c r="AE177" s="224">
        <f>AE42+AE105</f>
        <v>0</v>
      </c>
      <c r="AF177" s="225">
        <f>K177+L177+N177+P177+R177+T177+V177+X177+Z177+AC177+AE177</f>
        <v>0</v>
      </c>
      <c r="AG177" s="226">
        <f>AG42+AG105</f>
        <v>0</v>
      </c>
      <c r="AH177" s="225">
        <f>AC177+AE177+AG177</f>
        <v>0</v>
      </c>
      <c r="AI177" s="215"/>
    </row>
    <row r="178" spans="1:35" s="28" customFormat="1" ht="15" x14ac:dyDescent="0.25">
      <c r="A178" s="231"/>
      <c r="B178" s="203"/>
      <c r="C178" s="203"/>
      <c r="D178" s="204"/>
      <c r="E178" s="204"/>
      <c r="F178" s="34"/>
      <c r="G178" s="205"/>
      <c r="H178" s="206"/>
      <c r="I178" s="206"/>
      <c r="J178" s="206"/>
      <c r="K178" s="206"/>
      <c r="L178" s="206"/>
      <c r="M178" s="207"/>
      <c r="N178" s="206"/>
      <c r="O178" s="207"/>
      <c r="P178" s="206"/>
      <c r="Q178" s="207"/>
      <c r="R178" s="206"/>
      <c r="S178" s="207"/>
      <c r="T178" s="206"/>
      <c r="U178" s="207"/>
      <c r="V178" s="206"/>
      <c r="W178" s="207"/>
      <c r="X178" s="206"/>
      <c r="Y178" s="207"/>
      <c r="Z178" s="206"/>
      <c r="AA178" s="207"/>
      <c r="AB178" s="207"/>
      <c r="AC178" s="206"/>
      <c r="AD178" s="207"/>
      <c r="AE178" s="206"/>
      <c r="AF178" s="207"/>
      <c r="AG178" s="206"/>
      <c r="AH178" s="207"/>
      <c r="AI178" s="15"/>
    </row>
    <row r="179" spans="1:35" s="28" customFormat="1" ht="15" x14ac:dyDescent="0.25">
      <c r="A179" s="231"/>
      <c r="B179" s="203"/>
      <c r="C179" s="203"/>
      <c r="D179" s="204"/>
      <c r="E179" s="204"/>
      <c r="F179" s="34"/>
      <c r="G179" s="205"/>
      <c r="H179" s="206"/>
      <c r="I179" s="206"/>
      <c r="J179" s="206"/>
      <c r="K179" s="206"/>
      <c r="L179" s="206"/>
      <c r="M179" s="207"/>
      <c r="N179" s="206"/>
      <c r="O179" s="207"/>
      <c r="P179" s="206"/>
      <c r="Q179" s="207"/>
      <c r="R179" s="206"/>
      <c r="S179" s="207"/>
      <c r="T179" s="206"/>
      <c r="U179" s="207"/>
      <c r="V179" s="206"/>
      <c r="W179" s="207"/>
      <c r="X179" s="206"/>
      <c r="Y179" s="207"/>
      <c r="Z179" s="206"/>
      <c r="AA179" s="207"/>
      <c r="AB179" s="207"/>
      <c r="AC179" s="206"/>
      <c r="AD179" s="207"/>
      <c r="AE179" s="206"/>
      <c r="AF179" s="207"/>
      <c r="AG179" s="206"/>
      <c r="AH179" s="207"/>
      <c r="AI179" s="15"/>
    </row>
    <row r="180" spans="1:35" s="28" customFormat="1" ht="15" x14ac:dyDescent="0.25">
      <c r="A180" s="232"/>
      <c r="B180" s="33"/>
      <c r="C180" s="33"/>
      <c r="D180" s="34"/>
      <c r="E180" s="69"/>
      <c r="F180" s="33"/>
      <c r="G180" s="34"/>
      <c r="H180" s="233"/>
      <c r="I180" s="233"/>
      <c r="J180" s="233"/>
      <c r="K180" s="233"/>
      <c r="L180" s="233"/>
      <c r="M180" s="234"/>
      <c r="N180" s="233"/>
      <c r="O180" s="234"/>
      <c r="P180" s="233"/>
      <c r="Q180" s="234"/>
      <c r="R180" s="233"/>
      <c r="S180" s="234"/>
      <c r="T180" s="233"/>
      <c r="U180" s="234"/>
      <c r="V180" s="233"/>
      <c r="W180" s="234"/>
      <c r="X180" s="233"/>
      <c r="Y180" s="234"/>
      <c r="Z180" s="233"/>
      <c r="AA180" s="234"/>
      <c r="AB180" s="234"/>
      <c r="AC180" s="233"/>
      <c r="AD180" s="234"/>
      <c r="AE180" s="233"/>
      <c r="AF180" s="234"/>
      <c r="AG180" s="233"/>
      <c r="AH180" s="234"/>
      <c r="AI180" s="235"/>
    </row>
    <row r="181" spans="1:35" s="42" customFormat="1" ht="16.5" thickBot="1" x14ac:dyDescent="0.3">
      <c r="A181" s="36" t="s">
        <v>65</v>
      </c>
      <c r="B181" s="37" t="s">
        <v>66</v>
      </c>
      <c r="C181" s="39"/>
      <c r="D181" s="39"/>
      <c r="E181" s="236"/>
      <c r="F181" s="38"/>
      <c r="G181" s="38"/>
      <c r="H181" s="237"/>
      <c r="I181" s="237"/>
      <c r="J181" s="237"/>
      <c r="K181" s="151"/>
      <c r="L181" s="238"/>
      <c r="M181" s="239"/>
      <c r="N181" s="39"/>
      <c r="O181" s="239"/>
      <c r="P181" s="151"/>
      <c r="Q181" s="239"/>
      <c r="R181" s="151"/>
      <c r="S181" s="239"/>
      <c r="T181" s="151"/>
      <c r="U181" s="239"/>
      <c r="V181" s="39"/>
      <c r="W181" s="240"/>
      <c r="X181" s="151"/>
      <c r="Y181" s="240"/>
      <c r="Z181" s="151"/>
      <c r="AA181" s="240"/>
      <c r="AB181" s="240"/>
      <c r="AC181" s="151"/>
      <c r="AD181" s="240"/>
      <c r="AE181" s="151"/>
      <c r="AF181" s="240"/>
      <c r="AG181" s="236"/>
      <c r="AH181" s="241"/>
      <c r="AI181" s="242"/>
    </row>
    <row r="182" spans="1:35" s="28" customFormat="1" ht="15.75" customHeight="1" thickBot="1" x14ac:dyDescent="0.3">
      <c r="A182" s="480" t="s">
        <v>67</v>
      </c>
      <c r="B182" s="483" t="s">
        <v>68</v>
      </c>
      <c r="C182" s="486" t="s">
        <v>69</v>
      </c>
      <c r="D182" s="454"/>
      <c r="E182" s="455"/>
      <c r="F182" s="243" t="s">
        <v>17</v>
      </c>
      <c r="G182" s="450" t="s">
        <v>47</v>
      </c>
      <c r="H182" s="79">
        <f>(I182+J182)/2</f>
        <v>0</v>
      </c>
      <c r="I182" s="244">
        <f>(K182+L182+N182+P182+R182+T182)/6</f>
        <v>0</v>
      </c>
      <c r="J182" s="244">
        <f>(V182+X182+Z182+AC182+AE182+AG182)/6</f>
        <v>0</v>
      </c>
      <c r="K182" s="80">
        <f>SUM(K183:K186)</f>
        <v>0</v>
      </c>
      <c r="L182" s="80">
        <f>SUM(L183:L186)</f>
        <v>0</v>
      </c>
      <c r="M182" s="81">
        <f>(K182+L182)/2</f>
        <v>0</v>
      </c>
      <c r="N182" s="80">
        <f>SUM(N183:N186)</f>
        <v>0</v>
      </c>
      <c r="O182" s="81">
        <f>(K182+L182+N182)/3</f>
        <v>0</v>
      </c>
      <c r="P182" s="80">
        <f>SUM(P183:P186)</f>
        <v>0</v>
      </c>
      <c r="Q182" s="81">
        <f>(K182+L182+N182+P182)/4</f>
        <v>0</v>
      </c>
      <c r="R182" s="80">
        <f>SUM(R183:R186)</f>
        <v>0</v>
      </c>
      <c r="S182" s="81">
        <f>(K182+L182+N182+P182+R182)/5</f>
        <v>0</v>
      </c>
      <c r="T182" s="80">
        <f>SUM(T183:T186)</f>
        <v>0</v>
      </c>
      <c r="U182" s="81">
        <f>(P182+R182+T182)/3</f>
        <v>0</v>
      </c>
      <c r="V182" s="80">
        <f>SUM(V183:V186)</f>
        <v>0</v>
      </c>
      <c r="W182" s="81">
        <f>(K182+L182+N182+P182+R182+T182+V182)/7</f>
        <v>0</v>
      </c>
      <c r="X182" s="80">
        <f>SUM(X183:X186)</f>
        <v>0</v>
      </c>
      <c r="Y182" s="81">
        <f>(K182+L182+N182+P182+R182+T182+V182+X182)/8</f>
        <v>0</v>
      </c>
      <c r="Z182" s="80">
        <f>SUM(Z183:Z186)</f>
        <v>0</v>
      </c>
      <c r="AA182" s="81">
        <f>(V182+X182+Z182)/3</f>
        <v>0</v>
      </c>
      <c r="AB182" s="81">
        <f>(K182+L182+N182+P182+R182+T182+V182+X182+Z182)/9</f>
        <v>0</v>
      </c>
      <c r="AC182" s="80">
        <f>SUM(AC183:AC186)</f>
        <v>0</v>
      </c>
      <c r="AD182" s="81">
        <f>(K182+L182+N182+P182+R182+T182+V182+X182+Z182+AC182)/10</f>
        <v>0</v>
      </c>
      <c r="AE182" s="80">
        <f>SUM(AE183:AE186)</f>
        <v>0</v>
      </c>
      <c r="AF182" s="81">
        <f>(K182+L182+N182+P182+R182+T182+V182+X182+Z182+AC182+AE182)/11</f>
        <v>0</v>
      </c>
      <c r="AG182" s="245">
        <f>SUM(AG183:AG186)</f>
        <v>0</v>
      </c>
      <c r="AH182" s="246">
        <f>(AC182+AE182+AG182)/3</f>
        <v>0</v>
      </c>
      <c r="AI182" s="15"/>
    </row>
    <row r="183" spans="1:35" s="28" customFormat="1" ht="15.75" thickTop="1" x14ac:dyDescent="0.25">
      <c r="A183" s="481"/>
      <c r="B183" s="484"/>
      <c r="C183" s="456"/>
      <c r="D183" s="457"/>
      <c r="E183" s="458"/>
      <c r="F183" s="247" t="s">
        <v>18</v>
      </c>
      <c r="G183" s="451"/>
      <c r="H183" s="84">
        <f>(I183+J183)/2</f>
        <v>0</v>
      </c>
      <c r="I183" s="248">
        <f>(K183+L183+N183+P183+R183+T183)/6</f>
        <v>0</v>
      </c>
      <c r="J183" s="248">
        <f>(V183+X183+Z183+AC183+AE183+AG183)/6</f>
        <v>0</v>
      </c>
      <c r="K183" s="249"/>
      <c r="L183" s="249"/>
      <c r="M183" s="250">
        <f>(K183+L183)/2</f>
        <v>0</v>
      </c>
      <c r="N183" s="249"/>
      <c r="O183" s="250">
        <f>(K183+L183+N183)/3</f>
        <v>0</v>
      </c>
      <c r="P183" s="249"/>
      <c r="Q183" s="250">
        <f>(K183+L183+N183+P183)/4</f>
        <v>0</v>
      </c>
      <c r="R183" s="249"/>
      <c r="S183" s="250">
        <f>(K183+L183+N183+P183+R183)/5</f>
        <v>0</v>
      </c>
      <c r="T183" s="249"/>
      <c r="U183" s="250">
        <f>(P183+R183+T183)/3</f>
        <v>0</v>
      </c>
      <c r="V183" s="249"/>
      <c r="W183" s="250">
        <f>(K183+L183+N183+P183+R183+T183+V183)/7</f>
        <v>0</v>
      </c>
      <c r="X183" s="249"/>
      <c r="Y183" s="250">
        <f>(K183+L183+N183+P183+R183+T183+V183+X183)/8</f>
        <v>0</v>
      </c>
      <c r="Z183" s="249"/>
      <c r="AA183" s="250">
        <f>(V183+X183+Z183)/3</f>
        <v>0</v>
      </c>
      <c r="AB183" s="250">
        <f>(K183+L183+N183+P183+R183+T183+V183+X183+Z183)/9</f>
        <v>0</v>
      </c>
      <c r="AC183" s="249"/>
      <c r="AD183" s="250">
        <f>(K183+L183+N183+P183+R183+T183+V183+X183+Z183+AC183)/10</f>
        <v>0</v>
      </c>
      <c r="AE183" s="249"/>
      <c r="AF183" s="250">
        <f>(K183+L183+N183+P183+R183+T183+V183+X183+Z183+AC183+AE183)/11</f>
        <v>0</v>
      </c>
      <c r="AG183" s="251"/>
      <c r="AH183" s="250">
        <f>(AC183+AE183+AG183)/3</f>
        <v>0</v>
      </c>
      <c r="AI183" s="252"/>
    </row>
    <row r="184" spans="1:35" s="28" customFormat="1" ht="15" x14ac:dyDescent="0.25">
      <c r="A184" s="481"/>
      <c r="B184" s="484"/>
      <c r="C184" s="456"/>
      <c r="D184" s="457"/>
      <c r="E184" s="458"/>
      <c r="F184" s="253" t="s">
        <v>19</v>
      </c>
      <c r="G184" s="451"/>
      <c r="H184" s="89">
        <f>(I184+J184)/2</f>
        <v>0</v>
      </c>
      <c r="I184" s="248">
        <f>(K184+L184+N184+P184+R184+T184)/6</f>
        <v>0</v>
      </c>
      <c r="J184" s="248">
        <f>(V184+X184+Z184+AC184+AE184+AG184)/6</f>
        <v>0</v>
      </c>
      <c r="K184" s="254"/>
      <c r="L184" s="254"/>
      <c r="M184" s="92">
        <f>(K184+L184)/2</f>
        <v>0</v>
      </c>
      <c r="N184" s="254"/>
      <c r="O184" s="92">
        <f>(K184+L184+N184)/3</f>
        <v>0</v>
      </c>
      <c r="P184" s="254"/>
      <c r="Q184" s="92">
        <f>(K184+L184+N184+P184)/4</f>
        <v>0</v>
      </c>
      <c r="R184" s="254"/>
      <c r="S184" s="92">
        <f>(K184+L184+N184+P184+R184)/5</f>
        <v>0</v>
      </c>
      <c r="T184" s="254"/>
      <c r="U184" s="92">
        <f>(P184+R184+T184)/3</f>
        <v>0</v>
      </c>
      <c r="V184" s="254"/>
      <c r="W184" s="92">
        <f>(K184+L184+N184+P184+R184+T184+V184)/7</f>
        <v>0</v>
      </c>
      <c r="X184" s="254"/>
      <c r="Y184" s="92">
        <f>(K184+L184+N184+P184+R184+T184+V184+X184)/8</f>
        <v>0</v>
      </c>
      <c r="Z184" s="254"/>
      <c r="AA184" s="92">
        <f>(V184+X184+Z184)/3</f>
        <v>0</v>
      </c>
      <c r="AB184" s="92">
        <f>(K184+L184+N184+P184+R184+T184+V184+X184+Z184)/9</f>
        <v>0</v>
      </c>
      <c r="AC184" s="254"/>
      <c r="AD184" s="92">
        <f>(K184+L184+N184+P184+R184+T184+V184+X184+Z184+AC184)/10</f>
        <v>0</v>
      </c>
      <c r="AE184" s="254"/>
      <c r="AF184" s="92">
        <f>(K184+L184+N184+P184+R184+T184+V184+X184+Z184+AC184+AE184)/11</f>
        <v>0</v>
      </c>
      <c r="AG184" s="254"/>
      <c r="AH184" s="92">
        <f>(AC184+AE184+AG184)/3</f>
        <v>0</v>
      </c>
      <c r="AI184" s="235"/>
    </row>
    <row r="185" spans="1:35" s="28" customFormat="1" ht="15" x14ac:dyDescent="0.25">
      <c r="A185" s="481"/>
      <c r="B185" s="484"/>
      <c r="C185" s="456"/>
      <c r="D185" s="457"/>
      <c r="E185" s="458"/>
      <c r="F185" s="253" t="s">
        <v>20</v>
      </c>
      <c r="G185" s="451"/>
      <c r="H185" s="89">
        <f>(I185+J185)/2</f>
        <v>0</v>
      </c>
      <c r="I185" s="248">
        <f>(K185+L185+N185+P185+R185+T185)/6</f>
        <v>0</v>
      </c>
      <c r="J185" s="248">
        <f>(V185+X185+Z185+AC185+AE185+AG185)/6</f>
        <v>0</v>
      </c>
      <c r="K185" s="254"/>
      <c r="L185" s="254"/>
      <c r="M185" s="92">
        <f>(K185+L185)/2</f>
        <v>0</v>
      </c>
      <c r="N185" s="254"/>
      <c r="O185" s="92">
        <f>(K185+L185+N185)/3</f>
        <v>0</v>
      </c>
      <c r="P185" s="254"/>
      <c r="Q185" s="92">
        <f>(K185+L185+N185+P185)/4</f>
        <v>0</v>
      </c>
      <c r="R185" s="254"/>
      <c r="S185" s="92">
        <f>(K185+L185+N185+P185+R185)/5</f>
        <v>0</v>
      </c>
      <c r="T185" s="254"/>
      <c r="U185" s="92">
        <f>(P185+R185+T185)/3</f>
        <v>0</v>
      </c>
      <c r="V185" s="254"/>
      <c r="W185" s="92">
        <f>(K185+L185+N185+P185+R185+T185+V185)/7</f>
        <v>0</v>
      </c>
      <c r="X185" s="254"/>
      <c r="Y185" s="92">
        <f>(K185+L185+N185+P185+R185+T185+V185+X185)/8</f>
        <v>0</v>
      </c>
      <c r="Z185" s="254"/>
      <c r="AA185" s="92">
        <f>(V185+X185+Z185)/3</f>
        <v>0</v>
      </c>
      <c r="AB185" s="92">
        <f>(K185+L185+N185+P185+R185+T185+V185+X185+Z185)/9</f>
        <v>0</v>
      </c>
      <c r="AC185" s="254"/>
      <c r="AD185" s="92">
        <f>(K185+L185+N185+P185+R185+T185+V185+X185+Z185+AC185)/10</f>
        <v>0</v>
      </c>
      <c r="AE185" s="254"/>
      <c r="AF185" s="92">
        <f>(K185+L185+N185+P185+R185+T185+V185+X185+Z185+AC185+AE185)/11</f>
        <v>0</v>
      </c>
      <c r="AG185" s="255"/>
      <c r="AH185" s="92">
        <f>(AC185+AE185+AG185)/3</f>
        <v>0</v>
      </c>
      <c r="AI185" s="235"/>
    </row>
    <row r="186" spans="1:35" s="28" customFormat="1" ht="15.75" thickBot="1" x14ac:dyDescent="0.3">
      <c r="A186" s="481"/>
      <c r="B186" s="484"/>
      <c r="C186" s="459"/>
      <c r="D186" s="460"/>
      <c r="E186" s="461"/>
      <c r="F186" s="256" t="s">
        <v>21</v>
      </c>
      <c r="G186" s="452"/>
      <c r="H186" s="95">
        <f>(I186+J186)/2</f>
        <v>0</v>
      </c>
      <c r="I186" s="257">
        <f>(K186+L186+N186+P186+R186+T186)/6</f>
        <v>0</v>
      </c>
      <c r="J186" s="257">
        <f>(V186+X186+Z186+AC186+AE186+AG186)/6</f>
        <v>0</v>
      </c>
      <c r="K186" s="258"/>
      <c r="L186" s="258"/>
      <c r="M186" s="98">
        <f>(K186+L186)/2</f>
        <v>0</v>
      </c>
      <c r="N186" s="258"/>
      <c r="O186" s="98">
        <f>(K186+L186+N186)/3</f>
        <v>0</v>
      </c>
      <c r="P186" s="258"/>
      <c r="Q186" s="98">
        <f>(K186+L186+N186+P186)/4</f>
        <v>0</v>
      </c>
      <c r="R186" s="258"/>
      <c r="S186" s="98">
        <f>(K186+L186+N186+P186+R186)/5</f>
        <v>0</v>
      </c>
      <c r="T186" s="258"/>
      <c r="U186" s="98">
        <f>(P186+R186+T186)/3</f>
        <v>0</v>
      </c>
      <c r="V186" s="258"/>
      <c r="W186" s="98">
        <f>(K186+L186+N186+P186+R186+T186+V186)/7</f>
        <v>0</v>
      </c>
      <c r="X186" s="258"/>
      <c r="Y186" s="98">
        <f>(K186+L186+N186+P186+R186+T186+V186+X186)/8</f>
        <v>0</v>
      </c>
      <c r="Z186" s="258"/>
      <c r="AA186" s="98">
        <f>(V186+X186+Z186)/3</f>
        <v>0</v>
      </c>
      <c r="AB186" s="98">
        <f>(K186+L186+N186+P186+R186+T186+V186+X186+Z186)/9</f>
        <v>0</v>
      </c>
      <c r="AC186" s="258"/>
      <c r="AD186" s="98">
        <f>(K186+L186+N186+P186+R186+T186+V186+X186+Z186+AC186)/10</f>
        <v>0</v>
      </c>
      <c r="AE186" s="258"/>
      <c r="AF186" s="98">
        <f>(K186+L186+N186+P186+R186+T186+V186+X186+Z186+AC186+AE186)/11</f>
        <v>0</v>
      </c>
      <c r="AG186" s="259"/>
      <c r="AH186" s="98">
        <f>(AC186+AE186+AG186)/3</f>
        <v>0</v>
      </c>
      <c r="AI186" s="235"/>
    </row>
    <row r="187" spans="1:35" s="28" customFormat="1" ht="15.75" thickBot="1" x14ac:dyDescent="0.3">
      <c r="A187" s="481"/>
      <c r="B187" s="484"/>
      <c r="C187" s="453" t="s">
        <v>24</v>
      </c>
      <c r="D187" s="454"/>
      <c r="E187" s="455"/>
      <c r="F187" s="243" t="s">
        <v>17</v>
      </c>
      <c r="G187" s="450" t="s">
        <v>49</v>
      </c>
      <c r="H187" s="79">
        <f>I187+J187</f>
        <v>0</v>
      </c>
      <c r="I187" s="244">
        <f>K187+L187+N187+P187+R187+T187</f>
        <v>0</v>
      </c>
      <c r="J187" s="244">
        <f>V187+X187+Z187+AC187+AE187+AG187</f>
        <v>0</v>
      </c>
      <c r="K187" s="80">
        <f>SUM(K188:K191)</f>
        <v>0</v>
      </c>
      <c r="L187" s="80">
        <f>SUM(L188:L191)</f>
        <v>0</v>
      </c>
      <c r="M187" s="81">
        <f>K187+L187</f>
        <v>0</v>
      </c>
      <c r="N187" s="80">
        <f>SUM(N188:N191)</f>
        <v>0</v>
      </c>
      <c r="O187" s="81">
        <f>K187+L187+N187</f>
        <v>0</v>
      </c>
      <c r="P187" s="80">
        <f>SUM(P188:P191)</f>
        <v>0</v>
      </c>
      <c r="Q187" s="81">
        <f>K187+L187+N187+P187</f>
        <v>0</v>
      </c>
      <c r="R187" s="80">
        <f>SUM(R188:R191)</f>
        <v>0</v>
      </c>
      <c r="S187" s="81">
        <f>K187+L187+N187+P187+R187</f>
        <v>0</v>
      </c>
      <c r="T187" s="80">
        <f>SUM(T188:T191)</f>
        <v>0</v>
      </c>
      <c r="U187" s="81">
        <f>P187+R187+T187</f>
        <v>0</v>
      </c>
      <c r="V187" s="80">
        <f>SUM(V188:V191)</f>
        <v>0</v>
      </c>
      <c r="W187" s="81">
        <f>K187+L187+N187+P187+R187+T187+V187</f>
        <v>0</v>
      </c>
      <c r="X187" s="80">
        <f>SUM(X188:X191)</f>
        <v>0</v>
      </c>
      <c r="Y187" s="81">
        <f>K187+L187+N187+P187+R187+T187+V187+X187</f>
        <v>0</v>
      </c>
      <c r="Z187" s="80">
        <f>SUM(Z188:Z191)</f>
        <v>0</v>
      </c>
      <c r="AA187" s="81">
        <f>V187+X187+Z187</f>
        <v>0</v>
      </c>
      <c r="AB187" s="81">
        <f>K187+L187+N187+P187+R187+T187+V187+X187+Z187</f>
        <v>0</v>
      </c>
      <c r="AC187" s="80">
        <f>SUM(AC188:AC191)</f>
        <v>0</v>
      </c>
      <c r="AD187" s="81">
        <f>K187+L187+N187+P187+R187+T187+V187+X187+Z187+AC187</f>
        <v>0</v>
      </c>
      <c r="AE187" s="80">
        <f>SUM(AE188:AE191)</f>
        <v>0</v>
      </c>
      <c r="AF187" s="81">
        <f>K187+L187+N187+P187+R187+T187+V187+X187+Z187+AC187+AE187</f>
        <v>0</v>
      </c>
      <c r="AG187" s="260">
        <f>SUM(AG188:AG191)</f>
        <v>0</v>
      </c>
      <c r="AH187" s="81">
        <f>AC187+AE187+AG187</f>
        <v>0</v>
      </c>
      <c r="AI187" s="15"/>
    </row>
    <row r="188" spans="1:35" s="28" customFormat="1" ht="15.75" thickTop="1" x14ac:dyDescent="0.25">
      <c r="A188" s="481"/>
      <c r="B188" s="484"/>
      <c r="C188" s="456"/>
      <c r="D188" s="457"/>
      <c r="E188" s="458"/>
      <c r="F188" s="247" t="s">
        <v>18</v>
      </c>
      <c r="G188" s="451"/>
      <c r="H188" s="103">
        <f>I188+J188</f>
        <v>0</v>
      </c>
      <c r="I188" s="248">
        <f>K188+L188+N188+P188+R188+T188</f>
        <v>0</v>
      </c>
      <c r="J188" s="248">
        <f>V188+X188+Z188+AC188+AE188+AG188</f>
        <v>0</v>
      </c>
      <c r="K188" s="249"/>
      <c r="L188" s="249"/>
      <c r="M188" s="250">
        <f>K188+L188</f>
        <v>0</v>
      </c>
      <c r="N188" s="249"/>
      <c r="O188" s="250">
        <f>K188+L188+N188</f>
        <v>0</v>
      </c>
      <c r="P188" s="249"/>
      <c r="Q188" s="250">
        <f>K188+L188+N188+P188</f>
        <v>0</v>
      </c>
      <c r="R188" s="249"/>
      <c r="S188" s="250">
        <f>K188+L188+N188+P188+R188</f>
        <v>0</v>
      </c>
      <c r="T188" s="249"/>
      <c r="U188" s="250">
        <f>P188+R188+T188</f>
        <v>0</v>
      </c>
      <c r="V188" s="249"/>
      <c r="W188" s="250">
        <f>K188+L188+N188+P188+R188+T188+V188</f>
        <v>0</v>
      </c>
      <c r="X188" s="249"/>
      <c r="Y188" s="250">
        <f>K188+L188+N188+P188+R188+T188+V188+X188</f>
        <v>0</v>
      </c>
      <c r="Z188" s="249"/>
      <c r="AA188" s="250">
        <f>V188+X188+Z188</f>
        <v>0</v>
      </c>
      <c r="AB188" s="250">
        <f>K188+L188+N188+P188+R188+T188+V188+X188+Z188</f>
        <v>0</v>
      </c>
      <c r="AC188" s="249"/>
      <c r="AD188" s="250">
        <f>K188+L188+N188+P188+R188+T188+V188+X188+Z188+AC188</f>
        <v>0</v>
      </c>
      <c r="AE188" s="249"/>
      <c r="AF188" s="250">
        <f>K188+L188+N188+P188+R188+T188+V188+X188+Z188+AC188+AE188</f>
        <v>0</v>
      </c>
      <c r="AG188" s="251"/>
      <c r="AH188" s="250">
        <f>AC188+AE188+AG188</f>
        <v>0</v>
      </c>
      <c r="AI188" s="252"/>
    </row>
    <row r="189" spans="1:35" s="28" customFormat="1" ht="15" x14ac:dyDescent="0.25">
      <c r="A189" s="481"/>
      <c r="B189" s="484"/>
      <c r="C189" s="456"/>
      <c r="D189" s="457"/>
      <c r="E189" s="458"/>
      <c r="F189" s="253" t="s">
        <v>19</v>
      </c>
      <c r="G189" s="451"/>
      <c r="H189" s="103">
        <f>I189+J189</f>
        <v>0</v>
      </c>
      <c r="I189" s="261">
        <f>K189+L189+N189+P189+R189+T189</f>
        <v>0</v>
      </c>
      <c r="J189" s="261">
        <f>V189+X189+Z189+AC189+AE189+AG189</f>
        <v>0</v>
      </c>
      <c r="K189" s="254"/>
      <c r="L189" s="254"/>
      <c r="M189" s="92">
        <f>K189+L189</f>
        <v>0</v>
      </c>
      <c r="N189" s="254"/>
      <c r="O189" s="92">
        <f>K189+L189+N189</f>
        <v>0</v>
      </c>
      <c r="P189" s="254"/>
      <c r="Q189" s="92">
        <f>K189+L189+N189+P189</f>
        <v>0</v>
      </c>
      <c r="R189" s="254"/>
      <c r="S189" s="92">
        <f>K189+L189+N189+P189+R189</f>
        <v>0</v>
      </c>
      <c r="T189" s="254"/>
      <c r="U189" s="92">
        <f>P189+R189+T189</f>
        <v>0</v>
      </c>
      <c r="V189" s="254"/>
      <c r="W189" s="92">
        <f>K189+L189+N189+P189+R189+T189+V189</f>
        <v>0</v>
      </c>
      <c r="X189" s="254"/>
      <c r="Y189" s="92">
        <f>K189+L189+N189+P189+R189+T189+V189+X189</f>
        <v>0</v>
      </c>
      <c r="Z189" s="254"/>
      <c r="AA189" s="92">
        <f>V189+X189+Z189</f>
        <v>0</v>
      </c>
      <c r="AB189" s="92">
        <f>K189+L189+N189+P189+R189+T189+V189+X189+Z189</f>
        <v>0</v>
      </c>
      <c r="AC189" s="254"/>
      <c r="AD189" s="92">
        <f>K189+L189+N189+P189+R189+T189+V189+X189+Z189+AC189</f>
        <v>0</v>
      </c>
      <c r="AE189" s="254"/>
      <c r="AF189" s="92">
        <f>K189+L189+N189+P189+R189+T189+V189+X189+Z189+AC189+AE189</f>
        <v>0</v>
      </c>
      <c r="AG189" s="254"/>
      <c r="AH189" s="92">
        <f>AC189+AE189+AG189</f>
        <v>0</v>
      </c>
      <c r="AI189" s="235"/>
    </row>
    <row r="190" spans="1:35" s="28" customFormat="1" ht="15" x14ac:dyDescent="0.25">
      <c r="A190" s="481"/>
      <c r="B190" s="484"/>
      <c r="C190" s="456"/>
      <c r="D190" s="457"/>
      <c r="E190" s="458"/>
      <c r="F190" s="253" t="s">
        <v>20</v>
      </c>
      <c r="G190" s="451"/>
      <c r="H190" s="103">
        <f>I190+J190</f>
        <v>0</v>
      </c>
      <c r="I190" s="261">
        <f>K190+L190+N190+P190+R190+T190</f>
        <v>0</v>
      </c>
      <c r="J190" s="261">
        <f>V190+X190+Z190+AC190+AE190+AG190</f>
        <v>0</v>
      </c>
      <c r="K190" s="254"/>
      <c r="L190" s="254"/>
      <c r="M190" s="92">
        <f>K190+L190</f>
        <v>0</v>
      </c>
      <c r="N190" s="254"/>
      <c r="O190" s="92">
        <f>K190+L190+N190</f>
        <v>0</v>
      </c>
      <c r="P190" s="254"/>
      <c r="Q190" s="92">
        <f>K190+L190+N190+P190</f>
        <v>0</v>
      </c>
      <c r="R190" s="254"/>
      <c r="S190" s="92">
        <f>K190+L190+N190+P190+R190</f>
        <v>0</v>
      </c>
      <c r="T190" s="254"/>
      <c r="U190" s="92">
        <f>P190+R190+T190</f>
        <v>0</v>
      </c>
      <c r="V190" s="254"/>
      <c r="W190" s="92">
        <f>K190+L190+N190+P190+R190+T190+V190</f>
        <v>0</v>
      </c>
      <c r="X190" s="254"/>
      <c r="Y190" s="92">
        <f>K190+L190+N190+P190+R190+T190+V190+X190</f>
        <v>0</v>
      </c>
      <c r="Z190" s="254"/>
      <c r="AA190" s="92">
        <f>V190+X190+Z190</f>
        <v>0</v>
      </c>
      <c r="AB190" s="92">
        <f>K190+L190+N190+P190+R190+T190+V190+X190+Z190</f>
        <v>0</v>
      </c>
      <c r="AC190" s="254"/>
      <c r="AD190" s="92">
        <f>K190+L190+N190+P190+R190+T190+V190+X190+Z190+AC190</f>
        <v>0</v>
      </c>
      <c r="AE190" s="254"/>
      <c r="AF190" s="92">
        <f>K190+L190+N190+P190+R190+T190+V190+X190+Z190+AC190+AE190</f>
        <v>0</v>
      </c>
      <c r="AG190" s="255"/>
      <c r="AH190" s="92">
        <f>AC190+AE190+AG190</f>
        <v>0</v>
      </c>
      <c r="AI190" s="235"/>
    </row>
    <row r="191" spans="1:35" s="28" customFormat="1" ht="15.75" thickBot="1" x14ac:dyDescent="0.3">
      <c r="A191" s="482"/>
      <c r="B191" s="485"/>
      <c r="C191" s="459"/>
      <c r="D191" s="460"/>
      <c r="E191" s="461"/>
      <c r="F191" s="256" t="s">
        <v>21</v>
      </c>
      <c r="G191" s="452"/>
      <c r="H191" s="104">
        <f>I191+J191</f>
        <v>0</v>
      </c>
      <c r="I191" s="262">
        <f>K191+L191+N191+P191+R191+T191</f>
        <v>0</v>
      </c>
      <c r="J191" s="262">
        <f>V191+X191+Z191+AC191+AE191+AG191</f>
        <v>0</v>
      </c>
      <c r="K191" s="258"/>
      <c r="L191" s="258"/>
      <c r="M191" s="98">
        <f>K191+L191</f>
        <v>0</v>
      </c>
      <c r="N191" s="258"/>
      <c r="O191" s="98">
        <f>K191+L191+N191</f>
        <v>0</v>
      </c>
      <c r="P191" s="258"/>
      <c r="Q191" s="98">
        <f>K191+L191+N191+P191</f>
        <v>0</v>
      </c>
      <c r="R191" s="258"/>
      <c r="S191" s="98">
        <f>K191+L191+N191+P191+R191</f>
        <v>0</v>
      </c>
      <c r="T191" s="258"/>
      <c r="U191" s="98">
        <f>P191+R191+T191</f>
        <v>0</v>
      </c>
      <c r="V191" s="258"/>
      <c r="W191" s="98">
        <f>K191+L191+N191+P191+R191+T191+V191</f>
        <v>0</v>
      </c>
      <c r="X191" s="258"/>
      <c r="Y191" s="98">
        <f>K191+L191+N191+P191+R191+T191+V191+X191</f>
        <v>0</v>
      </c>
      <c r="Z191" s="258"/>
      <c r="AA191" s="98">
        <f>V191+X191+Z191</f>
        <v>0</v>
      </c>
      <c r="AB191" s="98">
        <f>K191+L191+N191+P191+R191+T191+V191+X191+Z191</f>
        <v>0</v>
      </c>
      <c r="AC191" s="258"/>
      <c r="AD191" s="98">
        <f>K191+L191+N191+P191+R191+T191+V191+X191+Z191+AC191</f>
        <v>0</v>
      </c>
      <c r="AE191" s="258"/>
      <c r="AF191" s="98">
        <f>K191+L191+N191+P191+R191+T191+V191+X191+Z191+AC191+AE191</f>
        <v>0</v>
      </c>
      <c r="AG191" s="259"/>
      <c r="AH191" s="98">
        <f>AC191+AE191+AG191</f>
        <v>0</v>
      </c>
      <c r="AI191" s="235"/>
    </row>
    <row r="192" spans="1:35" s="28" customFormat="1" ht="15" x14ac:dyDescent="0.25">
      <c r="A192" s="32"/>
      <c r="B192" s="33"/>
      <c r="C192" s="34"/>
      <c r="D192" s="34"/>
      <c r="E192" s="263"/>
      <c r="F192" s="34"/>
      <c r="G192" s="34"/>
      <c r="H192" s="264"/>
      <c r="I192" s="264"/>
      <c r="J192" s="264"/>
      <c r="K192" s="264"/>
      <c r="L192" s="264"/>
      <c r="M192" s="265"/>
      <c r="N192" s="264"/>
      <c r="O192" s="265"/>
      <c r="P192" s="264"/>
      <c r="Q192" s="265"/>
      <c r="R192" s="264"/>
      <c r="S192" s="265"/>
      <c r="T192" s="264"/>
      <c r="U192" s="265"/>
      <c r="V192" s="264"/>
      <c r="W192" s="265"/>
      <c r="X192" s="264"/>
      <c r="Y192" s="265"/>
      <c r="Z192" s="264"/>
      <c r="AA192" s="265"/>
      <c r="AB192" s="265"/>
      <c r="AC192" s="264"/>
      <c r="AD192" s="265"/>
      <c r="AE192" s="264"/>
      <c r="AF192" s="265"/>
      <c r="AG192" s="264"/>
      <c r="AH192" s="265"/>
      <c r="AI192" s="235"/>
    </row>
    <row r="193" spans="1:35" s="42" customFormat="1" ht="16.5" thickBot="1" x14ac:dyDescent="0.3">
      <c r="A193" s="36" t="s">
        <v>70</v>
      </c>
      <c r="B193" s="37" t="s">
        <v>71</v>
      </c>
      <c r="C193" s="39"/>
      <c r="D193" s="266" t="s">
        <v>72</v>
      </c>
      <c r="E193" s="39"/>
      <c r="F193" s="39"/>
      <c r="G193" s="38"/>
      <c r="H193" s="40"/>
      <c r="I193" s="40"/>
      <c r="J193" s="40"/>
      <c r="K193" s="40"/>
      <c r="L193" s="40"/>
      <c r="M193" s="37"/>
      <c r="N193" s="40"/>
      <c r="O193" s="37"/>
      <c r="P193" s="40"/>
      <c r="Q193" s="37"/>
      <c r="R193" s="40"/>
      <c r="S193" s="37"/>
      <c r="T193" s="40"/>
      <c r="U193" s="37"/>
      <c r="V193" s="40"/>
      <c r="W193" s="37"/>
      <c r="X193" s="40"/>
      <c r="Y193" s="37"/>
      <c r="Z193" s="40"/>
      <c r="AA193" s="37"/>
      <c r="AB193" s="37"/>
      <c r="AC193" s="40"/>
      <c r="AD193" s="37"/>
      <c r="AE193" s="40"/>
      <c r="AF193" s="37"/>
      <c r="AG193" s="40"/>
      <c r="AH193" s="37"/>
      <c r="AI193" s="267"/>
    </row>
    <row r="194" spans="1:35" s="271" customFormat="1" ht="15.75" customHeight="1" thickBot="1" x14ac:dyDescent="0.25">
      <c r="A194" s="430" t="s">
        <v>73</v>
      </c>
      <c r="B194" s="431"/>
      <c r="C194" s="436" t="s">
        <v>74</v>
      </c>
      <c r="D194" s="437"/>
      <c r="E194" s="438"/>
      <c r="F194" s="268" t="s">
        <v>17</v>
      </c>
      <c r="G194" s="445" t="s">
        <v>47</v>
      </c>
      <c r="H194" s="269">
        <f>(I194+J194)/2</f>
        <v>0</v>
      </c>
      <c r="I194" s="81">
        <f>(K194+L194+N194+P194+R194+T194)/6</f>
        <v>0</v>
      </c>
      <c r="J194" s="81">
        <f>(V194+X194+Z194+AC194+AE194+AG194)/6</f>
        <v>0</v>
      </c>
      <c r="K194" s="81">
        <f>SUM(K195:K198)</f>
        <v>0</v>
      </c>
      <c r="L194" s="81">
        <f>SUM(L195:L198)</f>
        <v>0</v>
      </c>
      <c r="M194" s="81">
        <f>(K194+L194)/2</f>
        <v>0</v>
      </c>
      <c r="N194" s="81">
        <f>SUM(N195:N198)</f>
        <v>0</v>
      </c>
      <c r="O194" s="81">
        <f>(K194+L194+N194)/3</f>
        <v>0</v>
      </c>
      <c r="P194" s="81">
        <f>SUM(P195:P198)</f>
        <v>0</v>
      </c>
      <c r="Q194" s="81">
        <f>(K194+L194+N194+P194)/4</f>
        <v>0</v>
      </c>
      <c r="R194" s="81">
        <f>SUM(R195:R198)</f>
        <v>0</v>
      </c>
      <c r="S194" s="81">
        <f>(K194+L194+N194+P194+R194)/5</f>
        <v>0</v>
      </c>
      <c r="T194" s="81">
        <f>SUM(T195:T198)</f>
        <v>0</v>
      </c>
      <c r="U194" s="81">
        <f>(P194+R194+T194)/3</f>
        <v>0</v>
      </c>
      <c r="V194" s="81">
        <f>SUM(V195:V198)</f>
        <v>0</v>
      </c>
      <c r="W194" s="81">
        <f>(K194+L194+N194+P194+R194+T194+V194)/7</f>
        <v>0</v>
      </c>
      <c r="X194" s="81">
        <f>SUM(X195:X198)</f>
        <v>0</v>
      </c>
      <c r="Y194" s="81">
        <f>(K194+L194+N194+P194+R194+T194+V194+X194)/8</f>
        <v>0</v>
      </c>
      <c r="Z194" s="81">
        <f>SUM(Z195:Z198)</f>
        <v>0</v>
      </c>
      <c r="AA194" s="81">
        <f>(V194+X194+Z194)/3</f>
        <v>0</v>
      </c>
      <c r="AB194" s="81">
        <f>(K194+L194+N194+P194+R194+T194+V194+X194+Z194)/9</f>
        <v>0</v>
      </c>
      <c r="AC194" s="81">
        <f>SUM(AC195:AC198)</f>
        <v>0</v>
      </c>
      <c r="AD194" s="81">
        <f>(K194+L194+N194+P194+R194+T194+V194+X194+Z194+AC194)/10</f>
        <v>0</v>
      </c>
      <c r="AE194" s="81">
        <f>SUM(AE195:AE198)</f>
        <v>0</v>
      </c>
      <c r="AF194" s="81">
        <f>(K194+L194+N194+P194+R194+T194+V194+X194+Z194+AC194+AE194)/11</f>
        <v>0</v>
      </c>
      <c r="AG194" s="83">
        <f>SUM(AG195:AG198)</f>
        <v>0</v>
      </c>
      <c r="AH194" s="83">
        <f>(AC194+AE194+AG194)/3</f>
        <v>0</v>
      </c>
      <c r="AI194" s="270"/>
    </row>
    <row r="195" spans="1:35" s="271" customFormat="1" ht="15" thickTop="1" x14ac:dyDescent="0.2">
      <c r="A195" s="432"/>
      <c r="B195" s="433"/>
      <c r="C195" s="439"/>
      <c r="D195" s="440"/>
      <c r="E195" s="441"/>
      <c r="F195" s="272" t="s">
        <v>18</v>
      </c>
      <c r="G195" s="446"/>
      <c r="H195" s="273">
        <f>(I195+J195)/2</f>
        <v>0</v>
      </c>
      <c r="I195" s="92">
        <f>(K195+L195+N195+P195+R195+T195)/6</f>
        <v>0</v>
      </c>
      <c r="J195" s="92">
        <f>(V195+X195+Z195+AC195+AE195+AG195)/6</f>
        <v>0</v>
      </c>
      <c r="K195" s="92">
        <f>K206+K216</f>
        <v>0</v>
      </c>
      <c r="L195" s="92">
        <f t="shared" ref="L195:N198" si="12">L206+L216</f>
        <v>0</v>
      </c>
      <c r="M195" s="274">
        <f>(K195+L195)/2</f>
        <v>0</v>
      </c>
      <c r="N195" s="92">
        <f>N206+N216</f>
        <v>0</v>
      </c>
      <c r="O195" s="274">
        <f>(K195+L195+N195)/3</f>
        <v>0</v>
      </c>
      <c r="P195" s="92">
        <f>P206+P216</f>
        <v>0</v>
      </c>
      <c r="Q195" s="274">
        <f>(K195+L195+N195+P195)/4</f>
        <v>0</v>
      </c>
      <c r="R195" s="92">
        <f>R206+R216</f>
        <v>0</v>
      </c>
      <c r="S195" s="274">
        <f>(K195+L195+N195+P195+R195)/5</f>
        <v>0</v>
      </c>
      <c r="T195" s="92">
        <f>T206+T216</f>
        <v>0</v>
      </c>
      <c r="U195" s="274">
        <f>(P195+R195+T195)/3</f>
        <v>0</v>
      </c>
      <c r="V195" s="92">
        <f>V206+V216</f>
        <v>0</v>
      </c>
      <c r="W195" s="275">
        <f>(K195+L195+N195+P195+R195+T195+V195)/7</f>
        <v>0</v>
      </c>
      <c r="X195" s="92">
        <f>X206+X216</f>
        <v>0</v>
      </c>
      <c r="Y195" s="275">
        <f>(K195+L195+N195+P195+R195+T195+V195+X195)/8</f>
        <v>0</v>
      </c>
      <c r="Z195" s="92">
        <f>Z206+Z216</f>
        <v>0</v>
      </c>
      <c r="AA195" s="275">
        <f>(V195+X195+Z195)/3</f>
        <v>0</v>
      </c>
      <c r="AB195" s="275">
        <f>(K195+L195+N195+P195+R195+T195+V195+X195+Z195)/9</f>
        <v>0</v>
      </c>
      <c r="AC195" s="92">
        <f>AC206+AC216</f>
        <v>0</v>
      </c>
      <c r="AD195" s="275">
        <f>(K195+L195+N195+P195+R195+T195+V195+X195+Z195+AC195)/10</f>
        <v>0</v>
      </c>
      <c r="AE195" s="92">
        <f>AE206+AE216</f>
        <v>0</v>
      </c>
      <c r="AF195" s="275">
        <f>(K195+L195+N195+P195+R195+T195+V195+X195+Z195+AC195+AE195)/11</f>
        <v>0</v>
      </c>
      <c r="AG195" s="92">
        <f>AG206+AG216</f>
        <v>0</v>
      </c>
      <c r="AH195" s="276">
        <f>(AC195+AE195+AG195)/3</f>
        <v>0</v>
      </c>
      <c r="AI195" s="270"/>
    </row>
    <row r="196" spans="1:35" s="271" customFormat="1" x14ac:dyDescent="0.2">
      <c r="A196" s="432"/>
      <c r="B196" s="433"/>
      <c r="C196" s="439"/>
      <c r="D196" s="440"/>
      <c r="E196" s="441"/>
      <c r="F196" s="272" t="s">
        <v>19</v>
      </c>
      <c r="G196" s="446"/>
      <c r="H196" s="273">
        <f>(I196+J196)/2</f>
        <v>0</v>
      </c>
      <c r="I196" s="92">
        <f>(K196+L196+N196+P196+R196+T196)/6</f>
        <v>0</v>
      </c>
      <c r="J196" s="92">
        <f>(V196+X196+Z196+AC196+AE196+AG196)/6</f>
        <v>0</v>
      </c>
      <c r="K196" s="92">
        <f>K207+K217</f>
        <v>0</v>
      </c>
      <c r="L196" s="92">
        <f t="shared" si="12"/>
        <v>0</v>
      </c>
      <c r="M196" s="274">
        <f>(K196+L196)/2</f>
        <v>0</v>
      </c>
      <c r="N196" s="92">
        <f t="shared" si="12"/>
        <v>0</v>
      </c>
      <c r="O196" s="274">
        <f>(K196+L196+N196)/3</f>
        <v>0</v>
      </c>
      <c r="P196" s="92">
        <f t="shared" ref="P196" si="13">P207+P217</f>
        <v>0</v>
      </c>
      <c r="Q196" s="274">
        <f>(K196+L196+N196+P196)/4</f>
        <v>0</v>
      </c>
      <c r="R196" s="92">
        <f t="shared" ref="R196:T196" si="14">R207+R217</f>
        <v>0</v>
      </c>
      <c r="S196" s="274">
        <f>(K196+L196+N196+P196+R196)/5</f>
        <v>0</v>
      </c>
      <c r="T196" s="92">
        <f t="shared" si="14"/>
        <v>0</v>
      </c>
      <c r="U196" s="274">
        <f>(P196+R196+T196)/3</f>
        <v>0</v>
      </c>
      <c r="V196" s="92">
        <f t="shared" ref="V196" si="15">V207+V217</f>
        <v>0</v>
      </c>
      <c r="W196" s="274">
        <f>(K196+L196+N196+P196+R196+T196+V196)/7</f>
        <v>0</v>
      </c>
      <c r="X196" s="92">
        <f t="shared" ref="X196" si="16">X207+X217</f>
        <v>0</v>
      </c>
      <c r="Y196" s="274">
        <f>(K196+L196+N196+P196+R196+T196+V196+X196)/8</f>
        <v>0</v>
      </c>
      <c r="Z196" s="92">
        <f t="shared" ref="Z196" si="17">Z207+Z217</f>
        <v>0</v>
      </c>
      <c r="AA196" s="274">
        <f>(V196+X196+Z196)/3</f>
        <v>0</v>
      </c>
      <c r="AB196" s="274">
        <f>(K196+L196+N196+P196+R196+T196+V196+X196+Z196)/9</f>
        <v>0</v>
      </c>
      <c r="AC196" s="92">
        <f t="shared" ref="AC196" si="18">AC207+AC217</f>
        <v>0</v>
      </c>
      <c r="AD196" s="274">
        <f>(K196+L196+N196+P196+R196+T196+V196+X196+Z196+AC196)/10</f>
        <v>0</v>
      </c>
      <c r="AE196" s="92">
        <f t="shared" ref="AE196" si="19">AE207+AE217</f>
        <v>0</v>
      </c>
      <c r="AF196" s="274">
        <f>(K196+L196+N196+P196+R196+T196+V196+X196+Z196+AC196+AE196)/11</f>
        <v>0</v>
      </c>
      <c r="AG196" s="92">
        <f t="shared" ref="AG196" si="20">AG207+AG217</f>
        <v>0</v>
      </c>
      <c r="AH196" s="277">
        <f>(AC196+AE196+AG196)/3</f>
        <v>0</v>
      </c>
      <c r="AI196" s="270"/>
    </row>
    <row r="197" spans="1:35" s="271" customFormat="1" x14ac:dyDescent="0.2">
      <c r="A197" s="432"/>
      <c r="B197" s="433"/>
      <c r="C197" s="439"/>
      <c r="D197" s="440"/>
      <c r="E197" s="441"/>
      <c r="F197" s="272" t="s">
        <v>20</v>
      </c>
      <c r="G197" s="446"/>
      <c r="H197" s="273">
        <f>(I197+J197)/2</f>
        <v>0</v>
      </c>
      <c r="I197" s="92">
        <f>(K197+L197+N197+P197+R197+T197)/6</f>
        <v>0</v>
      </c>
      <c r="J197" s="92">
        <f>(V197+X197+Z197+AC197+AE197+AG197)/6</f>
        <v>0</v>
      </c>
      <c r="K197" s="92">
        <f>K208+K218</f>
        <v>0</v>
      </c>
      <c r="L197" s="92">
        <f>L208+L218</f>
        <v>0</v>
      </c>
      <c r="M197" s="274">
        <f>(K197+L197)/2</f>
        <v>0</v>
      </c>
      <c r="N197" s="92">
        <f>N208+N218</f>
        <v>0</v>
      </c>
      <c r="O197" s="274">
        <f>(K197+L197+N197)/3</f>
        <v>0</v>
      </c>
      <c r="P197" s="92">
        <f>P208+P218</f>
        <v>0</v>
      </c>
      <c r="Q197" s="274">
        <f>(K197+L197+N197+P197)/4</f>
        <v>0</v>
      </c>
      <c r="R197" s="92">
        <f>R208+R218</f>
        <v>0</v>
      </c>
      <c r="S197" s="274">
        <f>(K197+L197+N197+P197+R197)/5</f>
        <v>0</v>
      </c>
      <c r="T197" s="92">
        <f>T208+T218</f>
        <v>0</v>
      </c>
      <c r="U197" s="274">
        <f>(P197+R197+T197)/3</f>
        <v>0</v>
      </c>
      <c r="V197" s="92">
        <f>V208+V218</f>
        <v>0</v>
      </c>
      <c r="W197" s="274">
        <f>(K197+L197+N197+P197+R197+T197+V197)/7</f>
        <v>0</v>
      </c>
      <c r="X197" s="92">
        <f>X208+X218</f>
        <v>0</v>
      </c>
      <c r="Y197" s="274">
        <f>(K197+L197+N197+P197+R197+T197+V197+X197)/8</f>
        <v>0</v>
      </c>
      <c r="Z197" s="92">
        <f>Z208+Z218</f>
        <v>0</v>
      </c>
      <c r="AA197" s="274">
        <f>(V197+X197+Z197)/3</f>
        <v>0</v>
      </c>
      <c r="AB197" s="274">
        <f>(K197+L197+N197+P197+R197+T197+V197+X197+Z197)/9</f>
        <v>0</v>
      </c>
      <c r="AC197" s="92">
        <f>AC208+AC218</f>
        <v>0</v>
      </c>
      <c r="AD197" s="274">
        <f>(K197+L197+N197+P197+R197+T197+V197+X197+Z197+AC197)/10</f>
        <v>0</v>
      </c>
      <c r="AE197" s="92">
        <f>AE208+AE218</f>
        <v>0</v>
      </c>
      <c r="AF197" s="274">
        <f>(K197+L197+N197+P197+R197+T197+V197+X197+Z197+AC197+AE197)/11</f>
        <v>0</v>
      </c>
      <c r="AG197" s="92">
        <f>AG208+AG218</f>
        <v>0</v>
      </c>
      <c r="AH197" s="277">
        <f>(AC197+AE197+AG197)/3</f>
        <v>0</v>
      </c>
      <c r="AI197" s="270"/>
    </row>
    <row r="198" spans="1:35" s="271" customFormat="1" ht="15" thickBot="1" x14ac:dyDescent="0.25">
      <c r="A198" s="432"/>
      <c r="B198" s="433"/>
      <c r="C198" s="442"/>
      <c r="D198" s="443"/>
      <c r="E198" s="444"/>
      <c r="F198" s="272" t="s">
        <v>21</v>
      </c>
      <c r="G198" s="446"/>
      <c r="H198" s="278">
        <f>(I198+J198)/2</f>
        <v>0</v>
      </c>
      <c r="I198" s="98">
        <f>(K198+L198+N198+P198+R198+T198)/6</f>
        <v>0</v>
      </c>
      <c r="J198" s="98">
        <f>(V198+X198+Z198+AC198+AE198+AG198)/6</f>
        <v>0</v>
      </c>
      <c r="K198" s="98">
        <f t="shared" ref="K198" si="21">K209+K219</f>
        <v>0</v>
      </c>
      <c r="L198" s="98">
        <f t="shared" si="12"/>
        <v>0</v>
      </c>
      <c r="M198" s="279">
        <f>(K198+L198)/2</f>
        <v>0</v>
      </c>
      <c r="N198" s="92">
        <f t="shared" si="12"/>
        <v>0</v>
      </c>
      <c r="O198" s="279">
        <f>(K198+L198+N198)/3</f>
        <v>0</v>
      </c>
      <c r="P198" s="92">
        <f t="shared" ref="P198" si="22">P209+P219</f>
        <v>0</v>
      </c>
      <c r="Q198" s="279">
        <f>(K198+L198+N198+P198)/4</f>
        <v>0</v>
      </c>
      <c r="R198" s="92">
        <f t="shared" ref="R198:T198" si="23">R209+R219</f>
        <v>0</v>
      </c>
      <c r="S198" s="279">
        <f>(K198+L198+N198+P198+R198)/5</f>
        <v>0</v>
      </c>
      <c r="T198" s="92">
        <f t="shared" si="23"/>
        <v>0</v>
      </c>
      <c r="U198" s="279">
        <f>(P198+R198+T198)/3</f>
        <v>0</v>
      </c>
      <c r="V198" s="92">
        <f t="shared" ref="V198" si="24">V209+V219</f>
        <v>0</v>
      </c>
      <c r="W198" s="279">
        <f>(K198+L198+N198+P198+R198+T198+V198)/7</f>
        <v>0</v>
      </c>
      <c r="X198" s="92">
        <f t="shared" ref="X198" si="25">X209+X219</f>
        <v>0</v>
      </c>
      <c r="Y198" s="279">
        <f>(K198+L198+N198+P198+R198+T198+V198+X198)/8</f>
        <v>0</v>
      </c>
      <c r="Z198" s="92">
        <f t="shared" ref="Z198" si="26">Z209+Z219</f>
        <v>0</v>
      </c>
      <c r="AA198" s="279">
        <f>(V198+X198+Z198)/3</f>
        <v>0</v>
      </c>
      <c r="AB198" s="279">
        <f>(K198+L198+N198+P198+R198+T198+V198+X198+Z198)/9</f>
        <v>0</v>
      </c>
      <c r="AC198" s="92">
        <f t="shared" ref="AC198" si="27">AC209+AC219</f>
        <v>0</v>
      </c>
      <c r="AD198" s="279">
        <f>(K198+L198+N198+P198+R198+T198+V198+X198+Z198+AC198)/10</f>
        <v>0</v>
      </c>
      <c r="AE198" s="92">
        <f t="shared" ref="AE198" si="28">AE209+AE219</f>
        <v>0</v>
      </c>
      <c r="AF198" s="279">
        <f>(K198+L198+N198+P198+R198+T198+V198+X198+Z198+AC198+AE198)/11</f>
        <v>0</v>
      </c>
      <c r="AG198" s="92">
        <f t="shared" ref="AG198" si="29">AG209+AG219</f>
        <v>0</v>
      </c>
      <c r="AH198" s="280">
        <f>(AC198+AE198+AG198)/3</f>
        <v>0</v>
      </c>
      <c r="AI198" s="270"/>
    </row>
    <row r="199" spans="1:35" s="271" customFormat="1" ht="15" thickBot="1" x14ac:dyDescent="0.25">
      <c r="A199" s="432"/>
      <c r="B199" s="433"/>
      <c r="C199" s="447" t="s">
        <v>24</v>
      </c>
      <c r="D199" s="447"/>
      <c r="E199" s="447"/>
      <c r="F199" s="281" t="s">
        <v>17</v>
      </c>
      <c r="G199" s="446" t="s">
        <v>49</v>
      </c>
      <c r="H199" s="269">
        <f>I199+J199</f>
        <v>0</v>
      </c>
      <c r="I199" s="81">
        <f>K199+L199+N199+P199+R199+T199</f>
        <v>0</v>
      </c>
      <c r="J199" s="81">
        <f>V199+X199+Z199+AC199+AE199+AG199</f>
        <v>0</v>
      </c>
      <c r="K199" s="81">
        <f>SUM(K200:K203)</f>
        <v>0</v>
      </c>
      <c r="L199" s="81">
        <f>SUM(L200:L203)</f>
        <v>0</v>
      </c>
      <c r="M199" s="81">
        <f>K199+L199</f>
        <v>0</v>
      </c>
      <c r="N199" s="81">
        <f>SUM(N200:N203)</f>
        <v>0</v>
      </c>
      <c r="O199" s="81">
        <f>K199+L199+N199</f>
        <v>0</v>
      </c>
      <c r="P199" s="81">
        <f>SUM(P200:P203)</f>
        <v>0</v>
      </c>
      <c r="Q199" s="81">
        <f>K199+L199+N199+P199</f>
        <v>0</v>
      </c>
      <c r="R199" s="81">
        <f>SUM(R200:R203)</f>
        <v>0</v>
      </c>
      <c r="S199" s="81">
        <f>K199+L199+N199+P199+R199</f>
        <v>0</v>
      </c>
      <c r="T199" s="81">
        <f>SUM(T200:T203)</f>
        <v>0</v>
      </c>
      <c r="U199" s="81">
        <f>P199+R199+T199</f>
        <v>0</v>
      </c>
      <c r="V199" s="81">
        <f>SUM(V200:V203)</f>
        <v>0</v>
      </c>
      <c r="W199" s="81">
        <f>K199+L199+N199+P199+R199+T199+V199</f>
        <v>0</v>
      </c>
      <c r="X199" s="81">
        <f>SUM(X200:X203)</f>
        <v>0</v>
      </c>
      <c r="Y199" s="81">
        <f>K199+L199+N199+P199+R199+T199+V199+X199</f>
        <v>0</v>
      </c>
      <c r="Z199" s="81">
        <f>SUM(Z200:Z203)</f>
        <v>0</v>
      </c>
      <c r="AA199" s="81">
        <f>V199+X199+Z199</f>
        <v>0</v>
      </c>
      <c r="AB199" s="81">
        <f>K199+L199+N199+P199+R199+T199+V199+X199+Z199</f>
        <v>0</v>
      </c>
      <c r="AC199" s="81">
        <f>SUM(AC200:AC203)</f>
        <v>0</v>
      </c>
      <c r="AD199" s="81">
        <f>K199+L199+N199+P199+R199+T199+V199+X199+Z199+AC199</f>
        <v>0</v>
      </c>
      <c r="AE199" s="81">
        <f>SUM(AE200:AE203)</f>
        <v>0</v>
      </c>
      <c r="AF199" s="81">
        <f>K199+L199+N199+P199+R199+T199+V199+X199+Z199+AC199+AE199</f>
        <v>0</v>
      </c>
      <c r="AG199" s="83">
        <f>SUM(AG200:AG203)</f>
        <v>0</v>
      </c>
      <c r="AH199" s="83">
        <f>AC199+AE199+AG199</f>
        <v>0</v>
      </c>
      <c r="AI199" s="270"/>
    </row>
    <row r="200" spans="1:35" s="271" customFormat="1" ht="15" thickTop="1" x14ac:dyDescent="0.2">
      <c r="A200" s="432"/>
      <c r="B200" s="433"/>
      <c r="C200" s="447"/>
      <c r="D200" s="447"/>
      <c r="E200" s="447"/>
      <c r="F200" s="272" t="s">
        <v>18</v>
      </c>
      <c r="G200" s="446"/>
      <c r="H200" s="282">
        <f>I200+J200</f>
        <v>0</v>
      </c>
      <c r="I200" s="274">
        <f>K200+L200+N200+P200+R200+T200</f>
        <v>0</v>
      </c>
      <c r="J200" s="274">
        <f>V200+X200+Z200+AC200+AE200+AG200</f>
        <v>0</v>
      </c>
      <c r="K200" s="92">
        <f>K211+K221</f>
        <v>0</v>
      </c>
      <c r="L200" s="92">
        <f t="shared" ref="L200:N203" si="30">L211+L221</f>
        <v>0</v>
      </c>
      <c r="M200" s="274">
        <f>K200+L200</f>
        <v>0</v>
      </c>
      <c r="N200" s="92">
        <f t="shared" si="30"/>
        <v>0</v>
      </c>
      <c r="O200" s="274">
        <f>K200+L200+N200</f>
        <v>0</v>
      </c>
      <c r="P200" s="92">
        <f t="shared" ref="P200:P203" si="31">P211+P221</f>
        <v>0</v>
      </c>
      <c r="Q200" s="274">
        <f>K200+L200+N200+P200</f>
        <v>0</v>
      </c>
      <c r="R200" s="92">
        <f t="shared" ref="R200:R203" si="32">R211+R221</f>
        <v>0</v>
      </c>
      <c r="S200" s="274">
        <f>K200+L200+N200+P200+R200</f>
        <v>0</v>
      </c>
      <c r="T200" s="92">
        <f t="shared" ref="T200:T203" si="33">T211+T221</f>
        <v>0</v>
      </c>
      <c r="U200" s="274">
        <f>P200+R200+T200</f>
        <v>0</v>
      </c>
      <c r="V200" s="92">
        <f t="shared" ref="V200:V203" si="34">V211+V221</f>
        <v>0</v>
      </c>
      <c r="W200" s="283">
        <f>K200+L200+N200+P200+R200+T200+V200</f>
        <v>0</v>
      </c>
      <c r="X200" s="92">
        <f t="shared" ref="X200:X203" si="35">X211+X221</f>
        <v>0</v>
      </c>
      <c r="Y200" s="283">
        <f>K200+L200+N200+P200+R200+T200+V200+X200</f>
        <v>0</v>
      </c>
      <c r="Z200" s="92">
        <f t="shared" ref="Z200:Z203" si="36">Z211+Z221</f>
        <v>0</v>
      </c>
      <c r="AA200" s="283">
        <f>V200+X200+Z200</f>
        <v>0</v>
      </c>
      <c r="AB200" s="283">
        <f>K200+L200+N200+P200+R200+T200+V200+X200+Z200</f>
        <v>0</v>
      </c>
      <c r="AC200" s="92">
        <f t="shared" ref="AC200:AC203" si="37">AC211+AC221</f>
        <v>0</v>
      </c>
      <c r="AD200" s="283">
        <f>K200+L200+N200+P200+R200+T200+V200+X200+Z200+AC200</f>
        <v>0</v>
      </c>
      <c r="AE200" s="92">
        <f t="shared" ref="AE200:AE203" si="38">AE211+AE221</f>
        <v>0</v>
      </c>
      <c r="AF200" s="283">
        <f>K200+L200+N200+P200+R200+T200+V200+X200+Z200+AC200+AE200</f>
        <v>0</v>
      </c>
      <c r="AG200" s="92">
        <f t="shared" ref="AG200:AG203" si="39">AG211+AG221</f>
        <v>0</v>
      </c>
      <c r="AH200" s="284">
        <f>AC200+AE200+AG200</f>
        <v>0</v>
      </c>
      <c r="AI200" s="270"/>
    </row>
    <row r="201" spans="1:35" s="271" customFormat="1" x14ac:dyDescent="0.2">
      <c r="A201" s="432"/>
      <c r="B201" s="433"/>
      <c r="C201" s="447"/>
      <c r="D201" s="447"/>
      <c r="E201" s="447"/>
      <c r="F201" s="272" t="s">
        <v>19</v>
      </c>
      <c r="G201" s="446"/>
      <c r="H201" s="282">
        <f>I201+J201</f>
        <v>0</v>
      </c>
      <c r="I201" s="274">
        <f>K201+L201+N201+P201+R201+T201</f>
        <v>0</v>
      </c>
      <c r="J201" s="274">
        <f>V201+X201+Z201+AC201+AE201+AG201</f>
        <v>0</v>
      </c>
      <c r="K201" s="92">
        <f t="shared" ref="K201:K203" si="40">K212+K222</f>
        <v>0</v>
      </c>
      <c r="L201" s="92">
        <f t="shared" si="30"/>
        <v>0</v>
      </c>
      <c r="M201" s="274">
        <f>K201+L201</f>
        <v>0</v>
      </c>
      <c r="N201" s="92">
        <f t="shared" si="30"/>
        <v>0</v>
      </c>
      <c r="O201" s="274">
        <f>K201+L201+N201</f>
        <v>0</v>
      </c>
      <c r="P201" s="92">
        <f t="shared" si="31"/>
        <v>0</v>
      </c>
      <c r="Q201" s="274">
        <f>K201+L201+N201+P201</f>
        <v>0</v>
      </c>
      <c r="R201" s="92">
        <f t="shared" si="32"/>
        <v>0</v>
      </c>
      <c r="S201" s="274">
        <f>K201+L201+N201+P201+R201</f>
        <v>0</v>
      </c>
      <c r="T201" s="92">
        <f t="shared" si="33"/>
        <v>0</v>
      </c>
      <c r="U201" s="274">
        <f>P201+R201+T201</f>
        <v>0</v>
      </c>
      <c r="V201" s="92">
        <f t="shared" si="34"/>
        <v>0</v>
      </c>
      <c r="W201" s="274">
        <f>K201+L201+N201+P201+R201+T201+V201</f>
        <v>0</v>
      </c>
      <c r="X201" s="92">
        <f t="shared" si="35"/>
        <v>0</v>
      </c>
      <c r="Y201" s="274">
        <f>K201+L201+N201+P201+R201+T201+V201+X201</f>
        <v>0</v>
      </c>
      <c r="Z201" s="92">
        <f t="shared" si="36"/>
        <v>0</v>
      </c>
      <c r="AA201" s="274">
        <f>V201+X201+Z201</f>
        <v>0</v>
      </c>
      <c r="AB201" s="274">
        <f>K201+L201+N201+P201+R201+T201+V201+X201+Z201</f>
        <v>0</v>
      </c>
      <c r="AC201" s="92">
        <f t="shared" si="37"/>
        <v>0</v>
      </c>
      <c r="AD201" s="274">
        <f>K201+L201+N201+P201+R201+T201+V201+X201+Z201+AC201</f>
        <v>0</v>
      </c>
      <c r="AE201" s="92">
        <f t="shared" si="38"/>
        <v>0</v>
      </c>
      <c r="AF201" s="274">
        <f>K201+L201+N201+P201+R201+T201+V201+X201+Z201+AC201+AE201</f>
        <v>0</v>
      </c>
      <c r="AG201" s="92">
        <f t="shared" si="39"/>
        <v>0</v>
      </c>
      <c r="AH201" s="277">
        <f>AC201+AE201+AG201</f>
        <v>0</v>
      </c>
      <c r="AI201" s="270"/>
    </row>
    <row r="202" spans="1:35" s="271" customFormat="1" x14ac:dyDescent="0.2">
      <c r="A202" s="432"/>
      <c r="B202" s="433"/>
      <c r="C202" s="447"/>
      <c r="D202" s="447"/>
      <c r="E202" s="447"/>
      <c r="F202" s="272" t="s">
        <v>20</v>
      </c>
      <c r="G202" s="446"/>
      <c r="H202" s="282">
        <f>I202+J202</f>
        <v>0</v>
      </c>
      <c r="I202" s="274">
        <f>K202+L202+N202+P202+R202+T202</f>
        <v>0</v>
      </c>
      <c r="J202" s="274">
        <f>V202+X202+Z202+AC202+AE202+AG202</f>
        <v>0</v>
      </c>
      <c r="K202" s="92">
        <f t="shared" si="40"/>
        <v>0</v>
      </c>
      <c r="L202" s="92">
        <f t="shared" si="30"/>
        <v>0</v>
      </c>
      <c r="M202" s="274">
        <f>K202+L202</f>
        <v>0</v>
      </c>
      <c r="N202" s="92">
        <f t="shared" si="30"/>
        <v>0</v>
      </c>
      <c r="O202" s="274">
        <f>K202+L202+N202</f>
        <v>0</v>
      </c>
      <c r="P202" s="92">
        <f t="shared" si="31"/>
        <v>0</v>
      </c>
      <c r="Q202" s="274">
        <f>K202+L202+N202+P202</f>
        <v>0</v>
      </c>
      <c r="R202" s="92">
        <f t="shared" si="32"/>
        <v>0</v>
      </c>
      <c r="S202" s="274">
        <f>K202+L202+N202+P202+R202</f>
        <v>0</v>
      </c>
      <c r="T202" s="92">
        <f t="shared" si="33"/>
        <v>0</v>
      </c>
      <c r="U202" s="274">
        <f>P202+R202+T202</f>
        <v>0</v>
      </c>
      <c r="V202" s="92">
        <f t="shared" si="34"/>
        <v>0</v>
      </c>
      <c r="W202" s="274">
        <f>K202+L202+N202+P202+R202+T202+V202</f>
        <v>0</v>
      </c>
      <c r="X202" s="92">
        <f t="shared" si="35"/>
        <v>0</v>
      </c>
      <c r="Y202" s="274">
        <f>K202+L202+N202+P202+R202+T202+V202+X202</f>
        <v>0</v>
      </c>
      <c r="Z202" s="92">
        <f t="shared" si="36"/>
        <v>0</v>
      </c>
      <c r="AA202" s="274">
        <f>V202+X202+Z202</f>
        <v>0</v>
      </c>
      <c r="AB202" s="274">
        <f>K202+L202+N202+P202+R202+T202+V202+X202+Z202</f>
        <v>0</v>
      </c>
      <c r="AC202" s="92">
        <f t="shared" si="37"/>
        <v>0</v>
      </c>
      <c r="AD202" s="274">
        <f>K202+L202+N202+P202+R202+T202+V202+X202+Z202+AC202</f>
        <v>0</v>
      </c>
      <c r="AE202" s="92">
        <f t="shared" si="38"/>
        <v>0</v>
      </c>
      <c r="AF202" s="274">
        <f>K202+L202+N202+P202+R202+T202+V202+X202+Z202+AC202+AE202</f>
        <v>0</v>
      </c>
      <c r="AG202" s="92">
        <f t="shared" si="39"/>
        <v>0</v>
      </c>
      <c r="AH202" s="277">
        <f>AC202+AE202+AG202</f>
        <v>0</v>
      </c>
      <c r="AI202" s="270"/>
    </row>
    <row r="203" spans="1:35" s="271" customFormat="1" x14ac:dyDescent="0.2">
      <c r="A203" s="434"/>
      <c r="B203" s="435"/>
      <c r="C203" s="448"/>
      <c r="D203" s="448"/>
      <c r="E203" s="448"/>
      <c r="F203" s="285" t="s">
        <v>21</v>
      </c>
      <c r="G203" s="449"/>
      <c r="H203" s="286">
        <f>I203+J203</f>
        <v>0</v>
      </c>
      <c r="I203" s="287">
        <f>K203+L203+N203+P203+R203+T203</f>
        <v>0</v>
      </c>
      <c r="J203" s="287">
        <f>V203+X203+Z203+AC203+AE203+AG203</f>
        <v>0</v>
      </c>
      <c r="K203" s="288">
        <f t="shared" si="40"/>
        <v>0</v>
      </c>
      <c r="L203" s="288">
        <f t="shared" si="30"/>
        <v>0</v>
      </c>
      <c r="M203" s="287">
        <f>K203+L203</f>
        <v>0</v>
      </c>
      <c r="N203" s="288">
        <f t="shared" si="30"/>
        <v>0</v>
      </c>
      <c r="O203" s="287">
        <f>K203+L203+N203</f>
        <v>0</v>
      </c>
      <c r="P203" s="288">
        <f t="shared" si="31"/>
        <v>0</v>
      </c>
      <c r="Q203" s="287">
        <f>K203+L203+N203+P203</f>
        <v>0</v>
      </c>
      <c r="R203" s="288">
        <f t="shared" si="32"/>
        <v>0</v>
      </c>
      <c r="S203" s="287">
        <f>K203+L203+N203+P203+R203</f>
        <v>0</v>
      </c>
      <c r="T203" s="288">
        <f t="shared" si="33"/>
        <v>0</v>
      </c>
      <c r="U203" s="287">
        <f>P203+R203+T203</f>
        <v>0</v>
      </c>
      <c r="V203" s="288">
        <f t="shared" si="34"/>
        <v>0</v>
      </c>
      <c r="W203" s="289">
        <f>K203+L203+N203+P203+R203+T203+V203</f>
        <v>0</v>
      </c>
      <c r="X203" s="288">
        <f t="shared" si="35"/>
        <v>0</v>
      </c>
      <c r="Y203" s="289">
        <f>K203+L203+N203+P203+R203+T203+V203+X203</f>
        <v>0</v>
      </c>
      <c r="Z203" s="288">
        <f t="shared" si="36"/>
        <v>0</v>
      </c>
      <c r="AA203" s="289">
        <f>V203+X203+Z203</f>
        <v>0</v>
      </c>
      <c r="AB203" s="289">
        <f>K203+L203+N203+P203+R203+T203+V203+X203+Z203</f>
        <v>0</v>
      </c>
      <c r="AC203" s="288">
        <f t="shared" si="37"/>
        <v>0</v>
      </c>
      <c r="AD203" s="289">
        <f>K203+L203+N203+P203+R203+T203+V203+X203+Z203+AC203</f>
        <v>0</v>
      </c>
      <c r="AE203" s="288">
        <f t="shared" si="38"/>
        <v>0</v>
      </c>
      <c r="AF203" s="289">
        <f>K203+L203+N203+P203+R203+T203+V203+X203+Z203+AC203+AE203</f>
        <v>0</v>
      </c>
      <c r="AG203" s="288">
        <f t="shared" si="39"/>
        <v>0</v>
      </c>
      <c r="AH203" s="290">
        <f>AC203+AE203+AG203</f>
        <v>0</v>
      </c>
      <c r="AI203" s="270"/>
    </row>
    <row r="204" spans="1:35" s="28" customFormat="1" ht="15" x14ac:dyDescent="0.25">
      <c r="A204" s="427" t="s">
        <v>22</v>
      </c>
      <c r="B204" s="428"/>
      <c r="C204" s="428"/>
      <c r="D204" s="428"/>
      <c r="E204" s="428"/>
      <c r="F204" s="428"/>
      <c r="G204" s="428"/>
      <c r="H204" s="291"/>
      <c r="I204" s="291"/>
      <c r="J204" s="291"/>
      <c r="K204" s="292"/>
      <c r="L204" s="292"/>
      <c r="M204" s="291"/>
      <c r="N204" s="292"/>
      <c r="O204" s="291"/>
      <c r="P204" s="292"/>
      <c r="Q204" s="291"/>
      <c r="R204" s="292"/>
      <c r="S204" s="291"/>
      <c r="T204" s="292"/>
      <c r="U204" s="291"/>
      <c r="V204" s="292"/>
      <c r="W204" s="291"/>
      <c r="X204" s="292"/>
      <c r="Y204" s="291"/>
      <c r="Z204" s="292"/>
      <c r="AA204" s="291"/>
      <c r="AB204" s="291"/>
      <c r="AC204" s="292"/>
      <c r="AD204" s="291"/>
      <c r="AE204" s="292"/>
      <c r="AF204" s="291"/>
      <c r="AG204" s="292"/>
      <c r="AH204" s="293"/>
    </row>
    <row r="205" spans="1:35" s="28" customFormat="1" ht="15.75" thickBot="1" x14ac:dyDescent="0.3">
      <c r="A205" s="416" t="s">
        <v>75</v>
      </c>
      <c r="B205" s="417"/>
      <c r="C205" s="405" t="s">
        <v>76</v>
      </c>
      <c r="D205" s="406"/>
      <c r="E205" s="407"/>
      <c r="F205" s="294" t="s">
        <v>17</v>
      </c>
      <c r="G205" s="429" t="s">
        <v>47</v>
      </c>
      <c r="H205" s="295">
        <f>(I205+J205)/2</f>
        <v>0</v>
      </c>
      <c r="I205" s="195">
        <f>(K205+L205+N205+P205+R205+T205)/6</f>
        <v>0</v>
      </c>
      <c r="J205" s="195">
        <f>(V205+X205+Z205+AC205+AE205+AG205)/6</f>
        <v>0</v>
      </c>
      <c r="K205" s="195">
        <f>SUM(K206:K209)</f>
        <v>0</v>
      </c>
      <c r="L205" s="195">
        <f>SUM(L206:L209)</f>
        <v>0</v>
      </c>
      <c r="M205" s="195">
        <f>(K205+L205)/2</f>
        <v>0</v>
      </c>
      <c r="N205" s="195">
        <f>SUM(N206:N209)</f>
        <v>0</v>
      </c>
      <c r="O205" s="195">
        <f>(K205+L205+N205)/3</f>
        <v>0</v>
      </c>
      <c r="P205" s="195">
        <f>SUM(P206:P209)</f>
        <v>0</v>
      </c>
      <c r="Q205" s="195">
        <f>(K205+L205+N205+P205)/4</f>
        <v>0</v>
      </c>
      <c r="R205" s="195">
        <f>SUM(R206:R209)</f>
        <v>0</v>
      </c>
      <c r="S205" s="195">
        <f>(K205+L205+N205+P205+R205)/5</f>
        <v>0</v>
      </c>
      <c r="T205" s="195">
        <f>SUM(T206:T209)</f>
        <v>0</v>
      </c>
      <c r="U205" s="195">
        <f>(P205+R205+T205)/3</f>
        <v>0</v>
      </c>
      <c r="V205" s="296">
        <f>SUM(V206:V209)</f>
        <v>0</v>
      </c>
      <c r="W205" s="195">
        <f>(K205+L205+N205+P205+R205+T205+V205)/7</f>
        <v>0</v>
      </c>
      <c r="X205" s="297">
        <f>SUM(X206:X209)</f>
        <v>0</v>
      </c>
      <c r="Y205" s="195">
        <f>(K205+L205+N205+P205+R205+T205+V205+X205)/8</f>
        <v>0</v>
      </c>
      <c r="Z205" s="297">
        <f>SUM(Z206:Z209)</f>
        <v>0</v>
      </c>
      <c r="AA205" s="195">
        <f>(V205+X205+Z205)/3</f>
        <v>0</v>
      </c>
      <c r="AB205" s="195">
        <f>(K205+L205+N205+P205+R205+T205+V205+X205+Z205)/9</f>
        <v>0</v>
      </c>
      <c r="AC205" s="297">
        <f>SUM(AC206:AC209)</f>
        <v>0</v>
      </c>
      <c r="AD205" s="195">
        <f>(K205+L205+N205+P205+R205+T205+V205+X205+Z205+AC205)/10</f>
        <v>0</v>
      </c>
      <c r="AE205" s="297">
        <f>SUM(AE206:AE209)</f>
        <v>0</v>
      </c>
      <c r="AF205" s="195">
        <f>(K205+L205+N205+P205+R205+T205+V205+X205+Z205+AC205+AE205)/11</f>
        <v>0</v>
      </c>
      <c r="AG205" s="298">
        <f>SUM(AG206:AG209)</f>
        <v>0</v>
      </c>
      <c r="AH205" s="299">
        <f>(AC205+AE205+AG205)/3</f>
        <v>0</v>
      </c>
      <c r="AI205" s="15"/>
    </row>
    <row r="206" spans="1:35" s="311" customFormat="1" ht="16.5" thickTop="1" x14ac:dyDescent="0.25">
      <c r="A206" s="418"/>
      <c r="B206" s="419"/>
      <c r="C206" s="405"/>
      <c r="D206" s="406"/>
      <c r="E206" s="407"/>
      <c r="F206" s="300" t="s">
        <v>18</v>
      </c>
      <c r="G206" s="425"/>
      <c r="H206" s="301">
        <f>(I206+J206)/2</f>
        <v>0</v>
      </c>
      <c r="I206" s="55">
        <f>(K206+L206+N206+P206+R206+T206)/6</f>
        <v>0</v>
      </c>
      <c r="J206" s="55">
        <f>(V206+X206+Z206+AC206+AE206+AG206)/6</f>
        <v>0</v>
      </c>
      <c r="K206" s="302"/>
      <c r="L206" s="302"/>
      <c r="M206" s="303">
        <f>(K206+L206)/2</f>
        <v>0</v>
      </c>
      <c r="N206" s="302"/>
      <c r="O206" s="303">
        <f>(K206+L206+N206)/3</f>
        <v>0</v>
      </c>
      <c r="P206" s="302"/>
      <c r="Q206" s="303">
        <f>(K206+L206+N206+P206)/4</f>
        <v>0</v>
      </c>
      <c r="R206" s="302"/>
      <c r="S206" s="303">
        <f>(K206+L206+N206+P206+R206)/5</f>
        <v>0</v>
      </c>
      <c r="T206" s="302"/>
      <c r="U206" s="304">
        <f>(P206+R206+T206)/3</f>
        <v>0</v>
      </c>
      <c r="V206" s="305"/>
      <c r="W206" s="306">
        <f>(K206+L206+N206+P206+R206+T206+V206)/7</f>
        <v>0</v>
      </c>
      <c r="X206" s="307"/>
      <c r="Y206" s="306">
        <f>(K206+L206+N206+P206+R206+T206+V206+X206)/8</f>
        <v>0</v>
      </c>
      <c r="Z206" s="307"/>
      <c r="AA206" s="306">
        <f>(V206+X206+Z206)/3</f>
        <v>0</v>
      </c>
      <c r="AB206" s="306">
        <f>(K206+L206+N206+P206+R206+T206+V206+X206+Z206)/9</f>
        <v>0</v>
      </c>
      <c r="AC206" s="307"/>
      <c r="AD206" s="306">
        <f>(K206+L206+N206+P206+R206+T206+V206+X206+Z206+AC206)/10</f>
        <v>0</v>
      </c>
      <c r="AE206" s="307"/>
      <c r="AF206" s="306">
        <f>(K206+L206+N206+P206+R206+T206+V206+X206+Z206+AC206+AE206)/11</f>
        <v>0</v>
      </c>
      <c r="AG206" s="308"/>
      <c r="AH206" s="309">
        <f>(AC206+AE206+AG206)/3</f>
        <v>0</v>
      </c>
      <c r="AI206" s="310"/>
    </row>
    <row r="207" spans="1:35" s="28" customFormat="1" ht="15" x14ac:dyDescent="0.25">
      <c r="A207" s="418"/>
      <c r="B207" s="419"/>
      <c r="C207" s="405"/>
      <c r="D207" s="406"/>
      <c r="E207" s="407"/>
      <c r="F207" s="300" t="s">
        <v>19</v>
      </c>
      <c r="G207" s="425"/>
      <c r="H207" s="301">
        <f>(I207+J207)/2</f>
        <v>0</v>
      </c>
      <c r="I207" s="55">
        <f>(K207+L207+N207+P207+R207+T207)/6</f>
        <v>0</v>
      </c>
      <c r="J207" s="55">
        <f>(V207+X207+Z207+AC207+AE207+AG207)/6</f>
        <v>0</v>
      </c>
      <c r="K207" s="302"/>
      <c r="L207" s="302"/>
      <c r="M207" s="303">
        <f>(K207+L207)/2</f>
        <v>0</v>
      </c>
      <c r="N207" s="302"/>
      <c r="O207" s="303">
        <f>(K207+L207+N207)/3</f>
        <v>0</v>
      </c>
      <c r="P207" s="302"/>
      <c r="Q207" s="303">
        <f>(K207+L207+N207+P207)/4</f>
        <v>0</v>
      </c>
      <c r="R207" s="302"/>
      <c r="S207" s="303">
        <f>(K207+L207+N207+P207+R207)/5</f>
        <v>0</v>
      </c>
      <c r="T207" s="302"/>
      <c r="U207" s="304">
        <f>(P207+R207+T207)/3</f>
        <v>0</v>
      </c>
      <c r="V207" s="312"/>
      <c r="W207" s="303">
        <f>(K207+L207+N207+P207+R207+T207+V207)/7</f>
        <v>0</v>
      </c>
      <c r="X207" s="302"/>
      <c r="Y207" s="303">
        <f>(K207+L207+N207+P207+R207+T207+V207+X207)/8</f>
        <v>0</v>
      </c>
      <c r="Z207" s="302"/>
      <c r="AA207" s="303">
        <f>(V207+X207+Z207)/3</f>
        <v>0</v>
      </c>
      <c r="AB207" s="303">
        <f>(K207+L207+N207+P207+R207+T207+V207+X207+Z207)/9</f>
        <v>0</v>
      </c>
      <c r="AC207" s="302"/>
      <c r="AD207" s="303">
        <f>(K207+L207+N207+P207+R207+T207+V207+X207+Z207+AC207)/10</f>
        <v>0</v>
      </c>
      <c r="AE207" s="302"/>
      <c r="AF207" s="303">
        <f>(K207+L207+N207+P207+R207+T207+V207+X207+Z207+AC207+AE207)/11</f>
        <v>0</v>
      </c>
      <c r="AG207" s="313"/>
      <c r="AH207" s="304">
        <f>(AC207+AE207+AG207)/3</f>
        <v>0</v>
      </c>
      <c r="AI207" s="15"/>
    </row>
    <row r="208" spans="1:35" s="28" customFormat="1" ht="15" x14ac:dyDescent="0.25">
      <c r="A208" s="418"/>
      <c r="B208" s="419"/>
      <c r="C208" s="405"/>
      <c r="D208" s="406"/>
      <c r="E208" s="407"/>
      <c r="F208" s="300" t="s">
        <v>20</v>
      </c>
      <c r="G208" s="425"/>
      <c r="H208" s="301">
        <f>(I208+J208)/2</f>
        <v>0</v>
      </c>
      <c r="I208" s="55">
        <f>(K208+L208+N208+P208+R208+T208)/6</f>
        <v>0</v>
      </c>
      <c r="J208" s="55">
        <f>(V208+X208+Z208+AC208+AE208+AG208)/6</f>
        <v>0</v>
      </c>
      <c r="K208" s="302"/>
      <c r="L208" s="302"/>
      <c r="M208" s="303">
        <f>(K208+L208)/2</f>
        <v>0</v>
      </c>
      <c r="N208" s="302"/>
      <c r="O208" s="303">
        <f>(K208+L208+N208)/3</f>
        <v>0</v>
      </c>
      <c r="P208" s="302"/>
      <c r="Q208" s="303">
        <f>(K208+L208+N208+P208)/4</f>
        <v>0</v>
      </c>
      <c r="R208" s="302"/>
      <c r="S208" s="303">
        <f>(K208+L208+N208+P208+R208)/5</f>
        <v>0</v>
      </c>
      <c r="T208" s="302"/>
      <c r="U208" s="304">
        <f>(P208+R208+T208)/3</f>
        <v>0</v>
      </c>
      <c r="V208" s="312"/>
      <c r="W208" s="303">
        <f>(K208+L208+N208+P208+R208+T208+V208)/7</f>
        <v>0</v>
      </c>
      <c r="X208" s="302"/>
      <c r="Y208" s="303">
        <f>(K208+L208+N208+P208+R208+T208+V208+X208)/8</f>
        <v>0</v>
      </c>
      <c r="Z208" s="302"/>
      <c r="AA208" s="303">
        <f>(V208+X208+Z208)/3</f>
        <v>0</v>
      </c>
      <c r="AB208" s="303">
        <f>(K208+L208+N208+P208+R208+T208+V208+X208+Z208)/9</f>
        <v>0</v>
      </c>
      <c r="AC208" s="302"/>
      <c r="AD208" s="303">
        <f>(K208+L208+N208+P208+R208+T208+V208+X208+Z208+AC208)/10</f>
        <v>0</v>
      </c>
      <c r="AE208" s="302"/>
      <c r="AF208" s="303">
        <f>(K208+L208+N208+P208+R208+T208+V208+X208+Z208+AC208+AE208)/11</f>
        <v>0</v>
      </c>
      <c r="AG208" s="313"/>
      <c r="AH208" s="304">
        <f>(AC208+AE208+AG208)/3</f>
        <v>0</v>
      </c>
      <c r="AI208" s="15"/>
    </row>
    <row r="209" spans="1:35" s="28" customFormat="1" ht="15.75" thickBot="1" x14ac:dyDescent="0.3">
      <c r="A209" s="418"/>
      <c r="B209" s="419"/>
      <c r="C209" s="408"/>
      <c r="D209" s="409"/>
      <c r="E209" s="410"/>
      <c r="F209" s="300" t="s">
        <v>21</v>
      </c>
      <c r="G209" s="425"/>
      <c r="H209" s="314">
        <f>(I209+J209)/2</f>
        <v>0</v>
      </c>
      <c r="I209" s="61">
        <f>(K209+L209+N209+P209+R209+T209)/6</f>
        <v>0</v>
      </c>
      <c r="J209" s="61">
        <f>(V209+X209+Z209+AC209+AE209+AG209)/6</f>
        <v>0</v>
      </c>
      <c r="K209" s="315"/>
      <c r="L209" s="315"/>
      <c r="M209" s="316">
        <f>(K209+L209)/2</f>
        <v>0</v>
      </c>
      <c r="N209" s="315"/>
      <c r="O209" s="316">
        <f>(K209+L209+N209)/3</f>
        <v>0</v>
      </c>
      <c r="P209" s="315"/>
      <c r="Q209" s="316">
        <f>(K209+L209+N209+P209)/4</f>
        <v>0</v>
      </c>
      <c r="R209" s="315"/>
      <c r="S209" s="316">
        <f>(K209+L209+N209+P209+R209)/5</f>
        <v>0</v>
      </c>
      <c r="T209" s="315"/>
      <c r="U209" s="317">
        <f>(P209+R209+T209)/3</f>
        <v>0</v>
      </c>
      <c r="V209" s="315"/>
      <c r="W209" s="316">
        <f>(K209+L209+N209+P209+R209+T209+V209)/7</f>
        <v>0</v>
      </c>
      <c r="X209" s="315"/>
      <c r="Y209" s="316">
        <f>(K209+L209+N209+P209+R209+T209+V209+X209)/8</f>
        <v>0</v>
      </c>
      <c r="Z209" s="315"/>
      <c r="AA209" s="316">
        <f>(V209+X209+Z209)/3</f>
        <v>0</v>
      </c>
      <c r="AB209" s="316">
        <f>(K209+L209+N209+P209+R209+T209+V209+X209+Z209)/9</f>
        <v>0</v>
      </c>
      <c r="AC209" s="315"/>
      <c r="AD209" s="316">
        <f>(K209+L209+N209+P209+R209+T209+V209+X209+Z209+AC209)/10</f>
        <v>0</v>
      </c>
      <c r="AE209" s="315"/>
      <c r="AF209" s="316">
        <f>(K209+L209+N209+P209+R209+T209+V209+X209+Z209+AC209+AE209)/11</f>
        <v>0</v>
      </c>
      <c r="AG209" s="315"/>
      <c r="AH209" s="317">
        <f>(AC209+AE209+AG209)/3</f>
        <v>0</v>
      </c>
      <c r="AI209" s="15"/>
    </row>
    <row r="210" spans="1:35" s="28" customFormat="1" ht="15.75" thickBot="1" x14ac:dyDescent="0.3">
      <c r="A210" s="418"/>
      <c r="B210" s="419"/>
      <c r="C210" s="413" t="s">
        <v>24</v>
      </c>
      <c r="D210" s="413"/>
      <c r="E210" s="413"/>
      <c r="F210" s="318" t="s">
        <v>17</v>
      </c>
      <c r="G210" s="425" t="s">
        <v>49</v>
      </c>
      <c r="H210" s="44">
        <f>I210+J210</f>
        <v>0</v>
      </c>
      <c r="I210" s="45">
        <f>K210+L210+N210+P210+R210+T210</f>
        <v>0</v>
      </c>
      <c r="J210" s="45">
        <f>V210+X210+Z210+AC210+AE210+AG210</f>
        <v>0</v>
      </c>
      <c r="K210" s="45">
        <f>SUM(K211:K214)</f>
        <v>0</v>
      </c>
      <c r="L210" s="45">
        <f>SUM(L211:L214)</f>
        <v>0</v>
      </c>
      <c r="M210" s="45">
        <f>K210+L210</f>
        <v>0</v>
      </c>
      <c r="N210" s="45">
        <f>SUM(N211:N214)</f>
        <v>0</v>
      </c>
      <c r="O210" s="45">
        <f>K210+L210+N210</f>
        <v>0</v>
      </c>
      <c r="P210" s="45">
        <f>SUM(P211:P214)</f>
        <v>0</v>
      </c>
      <c r="Q210" s="45">
        <f>K210+L210+N210+P210</f>
        <v>0</v>
      </c>
      <c r="R210" s="45">
        <f>SUM(R211:R214)</f>
        <v>0</v>
      </c>
      <c r="S210" s="45">
        <f>K210+L210+N210+P210+R210</f>
        <v>0</v>
      </c>
      <c r="T210" s="45">
        <f>SUM(T211:T214)</f>
        <v>0</v>
      </c>
      <c r="U210" s="45">
        <f>P210+R210+T210</f>
        <v>0</v>
      </c>
      <c r="V210" s="115">
        <f>SUM(V211:V214)</f>
        <v>0</v>
      </c>
      <c r="W210" s="45">
        <f>K210+L210+N210+P210+R210+T210+V210</f>
        <v>0</v>
      </c>
      <c r="X210" s="115">
        <f>SUM(X211:X214)</f>
        <v>0</v>
      </c>
      <c r="Y210" s="45">
        <f>K210+L210+N210+P210+R210+T210+V210+X210</f>
        <v>0</v>
      </c>
      <c r="Z210" s="115">
        <f>SUM(Z211:Z214)</f>
        <v>0</v>
      </c>
      <c r="AA210" s="45">
        <f>V210+X210+Z210</f>
        <v>0</v>
      </c>
      <c r="AB210" s="45">
        <f>K210+L210+N210+P210+R210+T210+V210+X210+Z210</f>
        <v>0</v>
      </c>
      <c r="AC210" s="115">
        <f>SUM(AC211:AC214)</f>
        <v>0</v>
      </c>
      <c r="AD210" s="45">
        <f>K210+L210+N210+P210+R210+T210+V210+X210+Z210+AC210</f>
        <v>0</v>
      </c>
      <c r="AE210" s="115">
        <f>SUM(AE211:AE214)</f>
        <v>0</v>
      </c>
      <c r="AF210" s="45">
        <f>K210+L210+N210+P210+R210+T210+V210+X210+Z210+AC210+AE210</f>
        <v>0</v>
      </c>
      <c r="AG210" s="116">
        <f>SUM(AG211:AG214)</f>
        <v>0</v>
      </c>
      <c r="AH210" s="47">
        <f>AC210+AE210+AG210</f>
        <v>0</v>
      </c>
      <c r="AI210" s="15"/>
    </row>
    <row r="211" spans="1:35" s="28" customFormat="1" ht="15.75" thickTop="1" x14ac:dyDescent="0.25">
      <c r="A211" s="418"/>
      <c r="B211" s="419"/>
      <c r="C211" s="413"/>
      <c r="D211" s="413"/>
      <c r="E211" s="413"/>
      <c r="F211" s="300" t="s">
        <v>18</v>
      </c>
      <c r="G211" s="425"/>
      <c r="H211" s="319">
        <f>I211+J211</f>
        <v>0</v>
      </c>
      <c r="I211" s="320">
        <f>K211+L211+N211+P211+R211+T211</f>
        <v>0</v>
      </c>
      <c r="J211" s="320">
        <f>V211+X211+Z211+AC211+AE211+AG211</f>
        <v>0</v>
      </c>
      <c r="K211" s="302"/>
      <c r="L211" s="302"/>
      <c r="M211" s="303">
        <f>K211+L211</f>
        <v>0</v>
      </c>
      <c r="N211" s="302"/>
      <c r="O211" s="303">
        <f>K211+L211+N211</f>
        <v>0</v>
      </c>
      <c r="P211" s="302"/>
      <c r="Q211" s="303">
        <f>K211+L211+N211+P211</f>
        <v>0</v>
      </c>
      <c r="R211" s="302"/>
      <c r="S211" s="303">
        <f>K211+L211+N211+P211+R211</f>
        <v>0</v>
      </c>
      <c r="T211" s="302"/>
      <c r="U211" s="303">
        <f>P211+R211+T211</f>
        <v>0</v>
      </c>
      <c r="V211" s="321"/>
      <c r="W211" s="322">
        <f>K211+L211+N211+P211+R211+T211+V211</f>
        <v>0</v>
      </c>
      <c r="X211" s="321"/>
      <c r="Y211" s="322">
        <f>K211+L211+N211+P211+R211+T211+V211+X211</f>
        <v>0</v>
      </c>
      <c r="Z211" s="321"/>
      <c r="AA211" s="322">
        <f>V211+X211+Z211</f>
        <v>0</v>
      </c>
      <c r="AB211" s="322">
        <f>K211+L211+N211+P211+R211+T211+V211+X211+Z211</f>
        <v>0</v>
      </c>
      <c r="AC211" s="321"/>
      <c r="AD211" s="322">
        <f>K211+L211+N211+P211+R211+T211+V211+X211+Z211+AC211</f>
        <v>0</v>
      </c>
      <c r="AE211" s="321"/>
      <c r="AF211" s="322">
        <f>K211+L211+N211+P211+R211+T211+V211+X211+Z211+AC211+AE211</f>
        <v>0</v>
      </c>
      <c r="AG211" s="323"/>
      <c r="AH211" s="324">
        <f>AC211+AE211+AG211</f>
        <v>0</v>
      </c>
      <c r="AI211" s="15"/>
    </row>
    <row r="212" spans="1:35" s="28" customFormat="1" ht="15" x14ac:dyDescent="0.25">
      <c r="A212" s="418"/>
      <c r="B212" s="419"/>
      <c r="C212" s="413"/>
      <c r="D212" s="413"/>
      <c r="E212" s="413"/>
      <c r="F212" s="300" t="s">
        <v>19</v>
      </c>
      <c r="G212" s="425"/>
      <c r="H212" s="319">
        <f>I212+J212</f>
        <v>0</v>
      </c>
      <c r="I212" s="320">
        <f>K212+L212+N212+P212+R212+T212</f>
        <v>0</v>
      </c>
      <c r="J212" s="320">
        <f>V212+X212+Z212+AC212+AE212+AG212</f>
        <v>0</v>
      </c>
      <c r="K212" s="302"/>
      <c r="L212" s="302"/>
      <c r="M212" s="303">
        <f>K212+L212</f>
        <v>0</v>
      </c>
      <c r="N212" s="302"/>
      <c r="O212" s="303">
        <f>K212+L212+N212</f>
        <v>0</v>
      </c>
      <c r="P212" s="302"/>
      <c r="Q212" s="303">
        <f>K212+L212+N212+P212</f>
        <v>0</v>
      </c>
      <c r="R212" s="302"/>
      <c r="S212" s="303">
        <f>K212+L212+N212+P212+R212</f>
        <v>0</v>
      </c>
      <c r="T212" s="302"/>
      <c r="U212" s="303">
        <f>P212+R212+T212</f>
        <v>0</v>
      </c>
      <c r="V212" s="302"/>
      <c r="W212" s="303">
        <f>K212+L212+N212+P212+R212+T212+V212</f>
        <v>0</v>
      </c>
      <c r="X212" s="302"/>
      <c r="Y212" s="303">
        <f>K212+L212+N212+P212+R212+T212+V212+X212</f>
        <v>0</v>
      </c>
      <c r="Z212" s="302"/>
      <c r="AA212" s="303">
        <f>V212+X212+Z212</f>
        <v>0</v>
      </c>
      <c r="AB212" s="303">
        <f>K212+L212+N212+P212+R212+T212+V212+X212+Z212</f>
        <v>0</v>
      </c>
      <c r="AC212" s="302"/>
      <c r="AD212" s="303">
        <f>K212+L212+N212+P212+R212+T212+V212+X212+Z212+AC212</f>
        <v>0</v>
      </c>
      <c r="AE212" s="302"/>
      <c r="AF212" s="303">
        <f>K212+L212+N212+P212+R212+T212+V212+X212+Z212+AC212+AE212</f>
        <v>0</v>
      </c>
      <c r="AG212" s="313"/>
      <c r="AH212" s="304">
        <f>AC212+AE212+AG212</f>
        <v>0</v>
      </c>
      <c r="AI212" s="15"/>
    </row>
    <row r="213" spans="1:35" s="28" customFormat="1" ht="15" x14ac:dyDescent="0.25">
      <c r="A213" s="418"/>
      <c r="B213" s="419"/>
      <c r="C213" s="413"/>
      <c r="D213" s="413"/>
      <c r="E213" s="413"/>
      <c r="F213" s="300" t="s">
        <v>20</v>
      </c>
      <c r="G213" s="425"/>
      <c r="H213" s="319">
        <f>I213+J213</f>
        <v>0</v>
      </c>
      <c r="I213" s="320">
        <f>K213+L213+N213+P213+R213+T213</f>
        <v>0</v>
      </c>
      <c r="J213" s="320">
        <f>V213+X213+Z213+AC213+AE213+AG213</f>
        <v>0</v>
      </c>
      <c r="K213" s="302"/>
      <c r="L213" s="302"/>
      <c r="M213" s="303">
        <f>K213+L213</f>
        <v>0</v>
      </c>
      <c r="N213" s="302"/>
      <c r="O213" s="303">
        <f>K213+L213+N213</f>
        <v>0</v>
      </c>
      <c r="P213" s="302"/>
      <c r="Q213" s="303">
        <f>K213+L213+N213+P213</f>
        <v>0</v>
      </c>
      <c r="R213" s="302"/>
      <c r="S213" s="303">
        <f>K213+L213+N213+P213+R213</f>
        <v>0</v>
      </c>
      <c r="T213" s="302"/>
      <c r="U213" s="303">
        <f>P213+R213+T213</f>
        <v>0</v>
      </c>
      <c r="V213" s="302"/>
      <c r="W213" s="303">
        <f>K213+L213+N213+P213+R213+T213+V213</f>
        <v>0</v>
      </c>
      <c r="X213" s="302"/>
      <c r="Y213" s="303">
        <f>K213+L213+N213+P213+R213+T213+V213+X213</f>
        <v>0</v>
      </c>
      <c r="Z213" s="302"/>
      <c r="AA213" s="303">
        <f>V213+X213+Z213</f>
        <v>0</v>
      </c>
      <c r="AB213" s="303">
        <f>K213+L213+N213+P213+R213+T213+V213+X213+Z213</f>
        <v>0</v>
      </c>
      <c r="AC213" s="302"/>
      <c r="AD213" s="303">
        <f>K213+L213+N213+P213+R213+T213+V213+X213+Z213+AC213</f>
        <v>0</v>
      </c>
      <c r="AE213" s="302"/>
      <c r="AF213" s="303">
        <f>K213+L213+N213+P213+R213+T213+V213+X213+Z213+AC213+AE213</f>
        <v>0</v>
      </c>
      <c r="AG213" s="313"/>
      <c r="AH213" s="304">
        <f>AC213+AE213+AG213</f>
        <v>0</v>
      </c>
      <c r="AI213" s="15"/>
    </row>
    <row r="214" spans="1:35" s="28" customFormat="1" ht="15.75" thickBot="1" x14ac:dyDescent="0.3">
      <c r="A214" s="418"/>
      <c r="B214" s="419"/>
      <c r="C214" s="413"/>
      <c r="D214" s="413"/>
      <c r="E214" s="413"/>
      <c r="F214" s="300" t="s">
        <v>21</v>
      </c>
      <c r="G214" s="425"/>
      <c r="H214" s="325">
        <f>I214+J214</f>
        <v>0</v>
      </c>
      <c r="I214" s="326">
        <f>K214+L214+N214+P214+R214+T214</f>
        <v>0</v>
      </c>
      <c r="J214" s="326">
        <f>V214+X214+Z214+AC214+AE214+AG214</f>
        <v>0</v>
      </c>
      <c r="K214" s="315"/>
      <c r="L214" s="315"/>
      <c r="M214" s="316">
        <f>K214+L214</f>
        <v>0</v>
      </c>
      <c r="N214" s="315"/>
      <c r="O214" s="316">
        <f>K214+L214+N214</f>
        <v>0</v>
      </c>
      <c r="P214" s="315"/>
      <c r="Q214" s="316">
        <f>K214+L214+N214+P214</f>
        <v>0</v>
      </c>
      <c r="R214" s="315"/>
      <c r="S214" s="316">
        <f>K214+L214+N214+P214+R214</f>
        <v>0</v>
      </c>
      <c r="T214" s="315"/>
      <c r="U214" s="316">
        <f>P214+R214+T214</f>
        <v>0</v>
      </c>
      <c r="V214" s="315"/>
      <c r="W214" s="327">
        <f>K214+L214+N214+P214+R214+T214+V214</f>
        <v>0</v>
      </c>
      <c r="X214" s="315"/>
      <c r="Y214" s="327">
        <f>K214+L214+N214+P214+R214+T214+V214+X214</f>
        <v>0</v>
      </c>
      <c r="Z214" s="315"/>
      <c r="AA214" s="327">
        <f>V214+X214+Z214</f>
        <v>0</v>
      </c>
      <c r="AB214" s="327">
        <f>K214+L214+N214+P214+R214+T214+V214+X214+Z214</f>
        <v>0</v>
      </c>
      <c r="AC214" s="315"/>
      <c r="AD214" s="327">
        <f>K214+L214+N214+P214+R214+T214+V214+X214+Z214+AC214</f>
        <v>0</v>
      </c>
      <c r="AE214" s="315"/>
      <c r="AF214" s="327">
        <f>K214+L214+N214+P214+R214+T214+V214+X214+Z214+AC214+AE214</f>
        <v>0</v>
      </c>
      <c r="AG214" s="315"/>
      <c r="AH214" s="328">
        <f>AC214+AE214+AG214</f>
        <v>0</v>
      </c>
      <c r="AI214" s="15"/>
    </row>
    <row r="215" spans="1:35" s="28" customFormat="1" ht="15.75" thickBot="1" x14ac:dyDescent="0.3">
      <c r="A215" s="418" t="s">
        <v>75</v>
      </c>
      <c r="B215" s="419"/>
      <c r="C215" s="422" t="s">
        <v>76</v>
      </c>
      <c r="D215" s="423"/>
      <c r="E215" s="424"/>
      <c r="F215" s="318" t="s">
        <v>17</v>
      </c>
      <c r="G215" s="425" t="s">
        <v>47</v>
      </c>
      <c r="H215" s="44">
        <f>(I215+J215)/2</f>
        <v>0</v>
      </c>
      <c r="I215" s="45">
        <f>(K215+L215+N215+P215+R215+T215)/6</f>
        <v>0</v>
      </c>
      <c r="J215" s="45">
        <f>(V215+X215+Z215+AC215+AE215+AG215)/6</f>
        <v>0</v>
      </c>
      <c r="K215" s="45">
        <f>SUM(K216:K219)</f>
        <v>0</v>
      </c>
      <c r="L215" s="45">
        <f>SUM(L216:L219)</f>
        <v>0</v>
      </c>
      <c r="M215" s="45">
        <f>(K215+L215)/2</f>
        <v>0</v>
      </c>
      <c r="N215" s="45">
        <f>SUM(N216:N219)</f>
        <v>0</v>
      </c>
      <c r="O215" s="45">
        <f>(K215+L215+N215)/3</f>
        <v>0</v>
      </c>
      <c r="P215" s="45">
        <f>SUM(P216:P219)</f>
        <v>0</v>
      </c>
      <c r="Q215" s="45">
        <f>(K215+L215+N215+P215)/4</f>
        <v>0</v>
      </c>
      <c r="R215" s="45">
        <f>SUM(R216:R219)</f>
        <v>0</v>
      </c>
      <c r="S215" s="45">
        <f>(K215+L215+N215+P215+R215)/5</f>
        <v>0</v>
      </c>
      <c r="T215" s="45">
        <f>SUM(T216:T219)</f>
        <v>0</v>
      </c>
      <c r="U215" s="45">
        <f>(P215+R215+T215)/3</f>
        <v>0</v>
      </c>
      <c r="V215" s="115">
        <f>SUM(V216:V219)</f>
        <v>0</v>
      </c>
      <c r="W215" s="45">
        <f>(K215+L215+N215+P215+R215+T215+V215)/7</f>
        <v>0</v>
      </c>
      <c r="X215" s="115">
        <f>SUM(X216:X219)</f>
        <v>0</v>
      </c>
      <c r="Y215" s="45">
        <f>(K215+L215+N215+P215+R215+T215+V215+X215)/8</f>
        <v>0</v>
      </c>
      <c r="Z215" s="115">
        <f>SUM(Z216:Z219)</f>
        <v>0</v>
      </c>
      <c r="AA215" s="45">
        <f>(V215+X215+Z215)/3</f>
        <v>0</v>
      </c>
      <c r="AB215" s="45">
        <f>(K215+L215+N215+P215+R215+T215+V215+X215+Z215)/9</f>
        <v>0</v>
      </c>
      <c r="AC215" s="115">
        <f>SUM(AC216:AC219)</f>
        <v>0</v>
      </c>
      <c r="AD215" s="45">
        <f>(K215+L215+N215+P215+R215+T215+V215+X215+Z215+AC215)/10</f>
        <v>0</v>
      </c>
      <c r="AE215" s="115">
        <f>SUM(AE216:AE219)</f>
        <v>0</v>
      </c>
      <c r="AF215" s="45">
        <f>(K215+L215+N215+P215+R215+T215+V215+X215+Z215+AC215+AE215)/11</f>
        <v>0</v>
      </c>
      <c r="AG215" s="116">
        <f>SUM(AG216:AG219)</f>
        <v>0</v>
      </c>
      <c r="AH215" s="47">
        <f>(AC215+AE215+AG215)/3</f>
        <v>0</v>
      </c>
      <c r="AI215" s="15"/>
    </row>
    <row r="216" spans="1:35" s="28" customFormat="1" ht="15.75" thickTop="1" x14ac:dyDescent="0.25">
      <c r="A216" s="418"/>
      <c r="B216" s="419"/>
      <c r="C216" s="405"/>
      <c r="D216" s="406"/>
      <c r="E216" s="407"/>
      <c r="F216" s="300" t="s">
        <v>18</v>
      </c>
      <c r="G216" s="425"/>
      <c r="H216" s="301">
        <f>(I216+J216)/2</f>
        <v>0</v>
      </c>
      <c r="I216" s="55">
        <f>(K216+L216+N216+P216+R216+T216)/6</f>
        <v>0</v>
      </c>
      <c r="J216" s="55">
        <f>(V216+X216+Z216+AC216+AE216+AG216)/6</f>
        <v>0</v>
      </c>
      <c r="K216" s="302"/>
      <c r="L216" s="302"/>
      <c r="M216" s="303">
        <f>(K216+L216)/2</f>
        <v>0</v>
      </c>
      <c r="N216" s="302"/>
      <c r="O216" s="303">
        <f>(K216+L216+N216)/3</f>
        <v>0</v>
      </c>
      <c r="P216" s="302"/>
      <c r="Q216" s="303">
        <f>(K216+L216+N216+P216)/4</f>
        <v>0</v>
      </c>
      <c r="R216" s="302"/>
      <c r="S216" s="303">
        <f>(K216+L216+N216+P216+R216)/5</f>
        <v>0</v>
      </c>
      <c r="T216" s="302"/>
      <c r="U216" s="303">
        <f>(P216+R216+T216)/3</f>
        <v>0</v>
      </c>
      <c r="V216" s="307"/>
      <c r="W216" s="306">
        <f>(K216+L216+N216+P216+R216+T216+V216)/7</f>
        <v>0</v>
      </c>
      <c r="X216" s="307"/>
      <c r="Y216" s="306">
        <f>(K216+L216+N216+P216+R216+T216+V216+X216)/8</f>
        <v>0</v>
      </c>
      <c r="Z216" s="307"/>
      <c r="AA216" s="306">
        <f>(V216+X216+Z216)/3</f>
        <v>0</v>
      </c>
      <c r="AB216" s="306">
        <f>(K216+L216+N216+P216+R216+T216+V216+X216+Z216)/9</f>
        <v>0</v>
      </c>
      <c r="AC216" s="307"/>
      <c r="AD216" s="306">
        <f>(K216+L216+N216+P216+R216+T216+V216+X216+Z216+AC216)/10</f>
        <v>0</v>
      </c>
      <c r="AE216" s="307"/>
      <c r="AF216" s="306">
        <f>(K216+L216+N216+P216+R216+T216+V216+X216+Z216+AC216+AE216)/11</f>
        <v>0</v>
      </c>
      <c r="AG216" s="308"/>
      <c r="AH216" s="309">
        <f>(AC216+AE216+AG216)/3</f>
        <v>0</v>
      </c>
      <c r="AI216" s="15"/>
    </row>
    <row r="217" spans="1:35" s="28" customFormat="1" ht="15" x14ac:dyDescent="0.25">
      <c r="A217" s="418"/>
      <c r="B217" s="419"/>
      <c r="C217" s="405"/>
      <c r="D217" s="406"/>
      <c r="E217" s="407"/>
      <c r="F217" s="300" t="s">
        <v>19</v>
      </c>
      <c r="G217" s="425"/>
      <c r="H217" s="301">
        <f>(I217+J217)/2</f>
        <v>0</v>
      </c>
      <c r="I217" s="55">
        <f>(K217+L217+N217+P217+R217+T217)/6</f>
        <v>0</v>
      </c>
      <c r="J217" s="55">
        <f>(V217+X217+Z217+AC217+AE217+AG217)/6</f>
        <v>0</v>
      </c>
      <c r="K217" s="302"/>
      <c r="L217" s="302"/>
      <c r="M217" s="303">
        <f>(K217+L217)/2</f>
        <v>0</v>
      </c>
      <c r="N217" s="302"/>
      <c r="O217" s="303">
        <f>(K217+L217+N217)/3</f>
        <v>0</v>
      </c>
      <c r="P217" s="302"/>
      <c r="Q217" s="303">
        <f>(K217+L217+N217+P217)/4</f>
        <v>0</v>
      </c>
      <c r="R217" s="302"/>
      <c r="S217" s="303">
        <f>(K217+L217+N217+P217+R217)/5</f>
        <v>0</v>
      </c>
      <c r="T217" s="302"/>
      <c r="U217" s="303">
        <f>(P217+R217+T217)/3</f>
        <v>0</v>
      </c>
      <c r="V217" s="302"/>
      <c r="W217" s="303">
        <f>(K217+L217+N217+P217+R217+T217+V217)/7</f>
        <v>0</v>
      </c>
      <c r="X217" s="302"/>
      <c r="Y217" s="303">
        <f>(K217+L217+N217+P217+R217+T217+V217+X217)/8</f>
        <v>0</v>
      </c>
      <c r="Z217" s="302"/>
      <c r="AA217" s="303">
        <f>(V217+X217+Z217)/3</f>
        <v>0</v>
      </c>
      <c r="AB217" s="303">
        <f>(K217+L217+N217+P217+R217+T217+V217+X217+Z217)/9</f>
        <v>0</v>
      </c>
      <c r="AC217" s="302"/>
      <c r="AD217" s="303">
        <f>(K217+L217+N217+P217+R217+T217+V217+X217+Z217+AC217)/10</f>
        <v>0</v>
      </c>
      <c r="AE217" s="302"/>
      <c r="AF217" s="303">
        <f>(K217+L217+N217+P217+R217+T217+V217+X217+Z217+AC217+AE217)/11</f>
        <v>0</v>
      </c>
      <c r="AG217" s="313"/>
      <c r="AH217" s="304">
        <f>(AC217+AE217+AG217)/3</f>
        <v>0</v>
      </c>
      <c r="AI217" s="15"/>
    </row>
    <row r="218" spans="1:35" s="28" customFormat="1" ht="15" x14ac:dyDescent="0.25">
      <c r="A218" s="418"/>
      <c r="B218" s="419"/>
      <c r="C218" s="405"/>
      <c r="D218" s="406"/>
      <c r="E218" s="407"/>
      <c r="F218" s="300" t="s">
        <v>20</v>
      </c>
      <c r="G218" s="425"/>
      <c r="H218" s="301">
        <f>(I218+J218)/2</f>
        <v>0</v>
      </c>
      <c r="I218" s="55">
        <f>(K218+L218+N218+P218+R218+T218)/6</f>
        <v>0</v>
      </c>
      <c r="J218" s="55">
        <f>(V218+X218+Z218+AC218+AE218+AG218)/6</f>
        <v>0</v>
      </c>
      <c r="K218" s="302"/>
      <c r="L218" s="302"/>
      <c r="M218" s="303">
        <f>(K218+L218)/2</f>
        <v>0</v>
      </c>
      <c r="N218" s="302"/>
      <c r="O218" s="303">
        <f>(K218+L218+N218)/3</f>
        <v>0</v>
      </c>
      <c r="P218" s="302"/>
      <c r="Q218" s="303">
        <f>(K218+L218+N218+P218)/4</f>
        <v>0</v>
      </c>
      <c r="R218" s="302"/>
      <c r="S218" s="303">
        <f>(K218+L218+N218+P218+R218)/5</f>
        <v>0</v>
      </c>
      <c r="T218" s="302"/>
      <c r="U218" s="303">
        <f>(P218+R218+T218)/3</f>
        <v>0</v>
      </c>
      <c r="V218" s="302"/>
      <c r="W218" s="303">
        <f>(K218+L218+N218+P218+R218+T218+V218)/7</f>
        <v>0</v>
      </c>
      <c r="X218" s="302"/>
      <c r="Y218" s="303">
        <f>(K218+L218+N218+P218+R218+T218+V218+X218)/8</f>
        <v>0</v>
      </c>
      <c r="Z218" s="302"/>
      <c r="AA218" s="303">
        <f>(V218+X218+Z218)/3</f>
        <v>0</v>
      </c>
      <c r="AB218" s="303">
        <f>(K218+L218+N218+P218+R218+T218+V218+X218+Z218)/9</f>
        <v>0</v>
      </c>
      <c r="AC218" s="302"/>
      <c r="AD218" s="303">
        <f>(K218+L218+N218+P218+R218+T218+V218+X218+Z218+AC218)/10</f>
        <v>0</v>
      </c>
      <c r="AE218" s="302"/>
      <c r="AF218" s="303">
        <f>(K218+L218+N218+P218+R218+T218+V218+X218+Z218+AC218+AE218)/11</f>
        <v>0</v>
      </c>
      <c r="AG218" s="313"/>
      <c r="AH218" s="304">
        <f>(AC218+AE218+AG218)/3</f>
        <v>0</v>
      </c>
    </row>
    <row r="219" spans="1:35" s="311" customFormat="1" ht="16.5" thickBot="1" x14ac:dyDescent="0.3">
      <c r="A219" s="418"/>
      <c r="B219" s="419"/>
      <c r="C219" s="408"/>
      <c r="D219" s="409"/>
      <c r="E219" s="410"/>
      <c r="F219" s="300" t="s">
        <v>21</v>
      </c>
      <c r="G219" s="425"/>
      <c r="H219" s="314">
        <f>(I219+J219)/2</f>
        <v>0</v>
      </c>
      <c r="I219" s="61">
        <f>(K219+L219+N219+P219+R219+T219)/6</f>
        <v>0</v>
      </c>
      <c r="J219" s="61">
        <f>(V219+X219+Z219+AC219+AE219+AG219)/6</f>
        <v>0</v>
      </c>
      <c r="K219" s="315"/>
      <c r="L219" s="315"/>
      <c r="M219" s="316">
        <f>(K219+L219)/2</f>
        <v>0</v>
      </c>
      <c r="N219" s="315"/>
      <c r="O219" s="316">
        <f>(K219+L219+N219)/3</f>
        <v>0</v>
      </c>
      <c r="P219" s="315"/>
      <c r="Q219" s="316">
        <f>(K219+L219+N219+P219)/4</f>
        <v>0</v>
      </c>
      <c r="R219" s="315"/>
      <c r="S219" s="316">
        <f>(K219+L219+N219+P219+R219)/5</f>
        <v>0</v>
      </c>
      <c r="T219" s="315"/>
      <c r="U219" s="316">
        <f>(P219+R219+T219)/3</f>
        <v>0</v>
      </c>
      <c r="V219" s="315"/>
      <c r="W219" s="316">
        <f>(K219+L219+N219+P219+R219+T219+V219)/7</f>
        <v>0</v>
      </c>
      <c r="X219" s="315"/>
      <c r="Y219" s="316">
        <f>(K219+L219+N219+P219+R219+T219+V219+X219)/8</f>
        <v>0</v>
      </c>
      <c r="Z219" s="315"/>
      <c r="AA219" s="316">
        <f>(V219+X219+Z219)/3</f>
        <v>0</v>
      </c>
      <c r="AB219" s="316">
        <f>(K219+L219+N219+P219+R219+T219+V219+X219+Z219)/9</f>
        <v>0</v>
      </c>
      <c r="AC219" s="315"/>
      <c r="AD219" s="316">
        <f>(K219+L219+N219+P219+R219+T219+V219+X219+Z219+AC219)/10</f>
        <v>0</v>
      </c>
      <c r="AE219" s="315"/>
      <c r="AF219" s="316">
        <f>(K219+L219+N219+P219+R219+T219+V219+X219+Z219+AC219+AE219)/11</f>
        <v>0</v>
      </c>
      <c r="AG219" s="329"/>
      <c r="AH219" s="317">
        <f>(AC219+AE219+AG219)/3</f>
        <v>0</v>
      </c>
    </row>
    <row r="220" spans="1:35" s="28" customFormat="1" ht="15.75" customHeight="1" thickBot="1" x14ac:dyDescent="0.3">
      <c r="A220" s="418"/>
      <c r="B220" s="419"/>
      <c r="C220" s="413" t="s">
        <v>24</v>
      </c>
      <c r="D220" s="413"/>
      <c r="E220" s="413"/>
      <c r="F220" s="318" t="s">
        <v>17</v>
      </c>
      <c r="G220" s="425" t="s">
        <v>49</v>
      </c>
      <c r="H220" s="44">
        <f>I220+J220</f>
        <v>0</v>
      </c>
      <c r="I220" s="45">
        <f>K220+L220+N220+P220+R220+T220</f>
        <v>0</v>
      </c>
      <c r="J220" s="45">
        <f>V220+X220+Z220+AC220+AE220+AG220</f>
        <v>0</v>
      </c>
      <c r="K220" s="45">
        <f>SUM(K221:K224)</f>
        <v>0</v>
      </c>
      <c r="L220" s="45">
        <f>SUM(L221:L224)</f>
        <v>0</v>
      </c>
      <c r="M220" s="45">
        <f>K220+L220</f>
        <v>0</v>
      </c>
      <c r="N220" s="45">
        <f>SUM(N221:N224)</f>
        <v>0</v>
      </c>
      <c r="O220" s="45">
        <f>K220+L220+N220</f>
        <v>0</v>
      </c>
      <c r="P220" s="45">
        <f>SUM(P221:P224)</f>
        <v>0</v>
      </c>
      <c r="Q220" s="45">
        <f>K220+L220+N220+P220</f>
        <v>0</v>
      </c>
      <c r="R220" s="45">
        <f>SUM(R221:R224)</f>
        <v>0</v>
      </c>
      <c r="S220" s="45">
        <f>K220+L220+N220+P220+R220</f>
        <v>0</v>
      </c>
      <c r="T220" s="45">
        <f>SUM(T221:T224)</f>
        <v>0</v>
      </c>
      <c r="U220" s="45">
        <f>P220+R220+T220</f>
        <v>0</v>
      </c>
      <c r="V220" s="115">
        <f>SUM(V221:V224)</f>
        <v>0</v>
      </c>
      <c r="W220" s="45">
        <f>K220+L220+N220+P220+R220+T220+V220</f>
        <v>0</v>
      </c>
      <c r="X220" s="115">
        <f>SUM(X221:X224)</f>
        <v>0</v>
      </c>
      <c r="Y220" s="45">
        <f>K220+L220+N220+P220+R220+T220+V220+X220</f>
        <v>0</v>
      </c>
      <c r="Z220" s="115">
        <f>SUM(Z221:Z224)</f>
        <v>0</v>
      </c>
      <c r="AA220" s="45">
        <f>V220+X220+Z220</f>
        <v>0</v>
      </c>
      <c r="AB220" s="45">
        <f>K220+L220+N220+P220+R220+T220+V220+X220+Z220</f>
        <v>0</v>
      </c>
      <c r="AC220" s="115">
        <f>SUM(AC221:AC224)</f>
        <v>0</v>
      </c>
      <c r="AD220" s="45">
        <f>K220+L220+N220+P220+R220+T220+V220+X220+Z220+AC220</f>
        <v>0</v>
      </c>
      <c r="AE220" s="115">
        <f>SUM(AE221:AE224)</f>
        <v>0</v>
      </c>
      <c r="AF220" s="45">
        <f>K220+L220+N220+P220+R220+T220+V220+X220+Z220+AC220+AE220</f>
        <v>0</v>
      </c>
      <c r="AG220" s="116">
        <f>SUM(AG221:AG224)</f>
        <v>0</v>
      </c>
      <c r="AH220" s="47">
        <f>AC220+AE220+AG220</f>
        <v>0</v>
      </c>
    </row>
    <row r="221" spans="1:35" s="28" customFormat="1" ht="15.75" thickTop="1" x14ac:dyDescent="0.25">
      <c r="A221" s="418"/>
      <c r="B221" s="419"/>
      <c r="C221" s="413"/>
      <c r="D221" s="413"/>
      <c r="E221" s="413"/>
      <c r="F221" s="300" t="s">
        <v>18</v>
      </c>
      <c r="G221" s="425"/>
      <c r="H221" s="319">
        <f>I221+J221</f>
        <v>0</v>
      </c>
      <c r="I221" s="320">
        <f>K221+L221+N221+P221+R221+T221</f>
        <v>0</v>
      </c>
      <c r="J221" s="320">
        <f>V221+X221+Z221+AC221+AE221+AG221</f>
        <v>0</v>
      </c>
      <c r="K221" s="302"/>
      <c r="L221" s="302"/>
      <c r="M221" s="303">
        <f>K221+L221</f>
        <v>0</v>
      </c>
      <c r="N221" s="302"/>
      <c r="O221" s="303">
        <f>K221+L221+N221</f>
        <v>0</v>
      </c>
      <c r="P221" s="302"/>
      <c r="Q221" s="303">
        <f>K221+L221+N221+P221</f>
        <v>0</v>
      </c>
      <c r="R221" s="302"/>
      <c r="S221" s="303">
        <f>K221+L221+N221+P221+R221</f>
        <v>0</v>
      </c>
      <c r="T221" s="302"/>
      <c r="U221" s="303">
        <f>P221+R221+T221</f>
        <v>0</v>
      </c>
      <c r="V221" s="321"/>
      <c r="W221" s="322">
        <f>K221+L221+N221+P221+R221+T221+V221</f>
        <v>0</v>
      </c>
      <c r="X221" s="321"/>
      <c r="Y221" s="322">
        <f>K221+L221+N221+P221+R221+T221+V221+X221</f>
        <v>0</v>
      </c>
      <c r="Z221" s="321"/>
      <c r="AA221" s="322">
        <f>V221+X221+Z221</f>
        <v>0</v>
      </c>
      <c r="AB221" s="322">
        <f>K221+L221+N221+P221+R221+T221+V221+X221+Z221</f>
        <v>0</v>
      </c>
      <c r="AC221" s="321"/>
      <c r="AD221" s="322">
        <f>K221+L221+N221+P221+R221+T221+V221+X221+Z221+AC221</f>
        <v>0</v>
      </c>
      <c r="AE221" s="321"/>
      <c r="AF221" s="322">
        <f>K221+L221+N221+P221+R221+T221+V221+X221+Z221+AC221+AE221</f>
        <v>0</v>
      </c>
      <c r="AG221" s="323"/>
      <c r="AH221" s="324">
        <f>AC221+AE221+AG221</f>
        <v>0</v>
      </c>
    </row>
    <row r="222" spans="1:35" s="28" customFormat="1" ht="15" x14ac:dyDescent="0.25">
      <c r="A222" s="418"/>
      <c r="B222" s="419"/>
      <c r="C222" s="413"/>
      <c r="D222" s="413"/>
      <c r="E222" s="413"/>
      <c r="F222" s="300" t="s">
        <v>19</v>
      </c>
      <c r="G222" s="425"/>
      <c r="H222" s="319">
        <f>I222+J222</f>
        <v>0</v>
      </c>
      <c r="I222" s="320">
        <f>K222+L222+N222+P222+R222+T222</f>
        <v>0</v>
      </c>
      <c r="J222" s="320">
        <f>V222+X222+Z222+AC222+AE222+AG222</f>
        <v>0</v>
      </c>
      <c r="K222" s="302"/>
      <c r="L222" s="302"/>
      <c r="M222" s="303">
        <f>K222+L222</f>
        <v>0</v>
      </c>
      <c r="N222" s="302"/>
      <c r="O222" s="303">
        <f>K222+L222+N222</f>
        <v>0</v>
      </c>
      <c r="P222" s="302"/>
      <c r="Q222" s="303">
        <f>K222+L222+N222+P222</f>
        <v>0</v>
      </c>
      <c r="R222" s="302"/>
      <c r="S222" s="303">
        <f>K222+L222+N222+P222+R222</f>
        <v>0</v>
      </c>
      <c r="T222" s="302"/>
      <c r="U222" s="303">
        <f>P222+R222+T222</f>
        <v>0</v>
      </c>
      <c r="V222" s="302"/>
      <c r="W222" s="303">
        <f>K222+L222+N222+P222+R222+T222+V222</f>
        <v>0</v>
      </c>
      <c r="X222" s="302"/>
      <c r="Y222" s="303">
        <f>K222+L222+N222+P222+R222+T222+V222+X222</f>
        <v>0</v>
      </c>
      <c r="Z222" s="302"/>
      <c r="AA222" s="303">
        <f>V222+X222+Z222</f>
        <v>0</v>
      </c>
      <c r="AB222" s="303">
        <f>K222+L222+N222+P222+R222+T222+V222+X222+Z222</f>
        <v>0</v>
      </c>
      <c r="AC222" s="302"/>
      <c r="AD222" s="303">
        <f>K222+L222+N222+P222+R222+T222+V222+X222+Z222+AC222</f>
        <v>0</v>
      </c>
      <c r="AE222" s="302"/>
      <c r="AF222" s="303">
        <f>K222+L222+N222+P222+R222+T222+V222+X222+Z222+AC222+AE222</f>
        <v>0</v>
      </c>
      <c r="AG222" s="313"/>
      <c r="AH222" s="304">
        <f>AC222+AE222+AG222</f>
        <v>0</v>
      </c>
    </row>
    <row r="223" spans="1:35" s="28" customFormat="1" ht="15" x14ac:dyDescent="0.25">
      <c r="A223" s="418"/>
      <c r="B223" s="419"/>
      <c r="C223" s="413"/>
      <c r="D223" s="413"/>
      <c r="E223" s="413"/>
      <c r="F223" s="300" t="s">
        <v>20</v>
      </c>
      <c r="G223" s="425"/>
      <c r="H223" s="319">
        <f>I223+J223</f>
        <v>0</v>
      </c>
      <c r="I223" s="320">
        <f>K223+L223+N223+P223+R223+T223</f>
        <v>0</v>
      </c>
      <c r="J223" s="320">
        <f>V223+X223+Z223+AC223+AE223+AG223</f>
        <v>0</v>
      </c>
      <c r="K223" s="302"/>
      <c r="L223" s="302"/>
      <c r="M223" s="303">
        <f>K223+L223</f>
        <v>0</v>
      </c>
      <c r="N223" s="302"/>
      <c r="O223" s="303">
        <f>K223+L223+N223</f>
        <v>0</v>
      </c>
      <c r="P223" s="302"/>
      <c r="Q223" s="303">
        <f>K223+L223+N223+P223</f>
        <v>0</v>
      </c>
      <c r="R223" s="302"/>
      <c r="S223" s="303">
        <f>K223+L223+N223+P223+R223</f>
        <v>0</v>
      </c>
      <c r="T223" s="302"/>
      <c r="U223" s="303">
        <f>P223+R223+T223</f>
        <v>0</v>
      </c>
      <c r="V223" s="302"/>
      <c r="W223" s="303">
        <f>K223+L223+N223+P223+R223+T223+V223</f>
        <v>0</v>
      </c>
      <c r="X223" s="302"/>
      <c r="Y223" s="303">
        <f>K223+L223+N223+P223+R223+T223+V223+X223</f>
        <v>0</v>
      </c>
      <c r="Z223" s="302"/>
      <c r="AA223" s="303">
        <f>V223+X223+Z223</f>
        <v>0</v>
      </c>
      <c r="AB223" s="303">
        <f>K223+L223+N223+P223+R223+T223+V223+X223+Z223</f>
        <v>0</v>
      </c>
      <c r="AC223" s="302"/>
      <c r="AD223" s="303">
        <f>K223+L223+N223+P223+R223+T223+V223+X223+Z223+AC223</f>
        <v>0</v>
      </c>
      <c r="AE223" s="302"/>
      <c r="AF223" s="303">
        <f>K223+L223+N223+P223+R223+T223+V223+X223+Z223+AC223+AE223</f>
        <v>0</v>
      </c>
      <c r="AG223" s="313"/>
      <c r="AH223" s="304">
        <f>AC223+AE223+AG223</f>
        <v>0</v>
      </c>
    </row>
    <row r="224" spans="1:35" s="28" customFormat="1" ht="15.75" thickBot="1" x14ac:dyDescent="0.3">
      <c r="A224" s="420"/>
      <c r="B224" s="421"/>
      <c r="C224" s="414"/>
      <c r="D224" s="414"/>
      <c r="E224" s="414"/>
      <c r="F224" s="330" t="s">
        <v>21</v>
      </c>
      <c r="G224" s="426"/>
      <c r="H224" s="325">
        <f>I224+J224</f>
        <v>0</v>
      </c>
      <c r="I224" s="326">
        <f>K224+L224+N224+P224+R224+T224</f>
        <v>0</v>
      </c>
      <c r="J224" s="326">
        <f>V224+X224+Z224+AC224+AE224+AG224</f>
        <v>0</v>
      </c>
      <c r="K224" s="315"/>
      <c r="L224" s="315"/>
      <c r="M224" s="316">
        <f>K224+L224</f>
        <v>0</v>
      </c>
      <c r="N224" s="315"/>
      <c r="O224" s="316">
        <f>K224+L224+N224</f>
        <v>0</v>
      </c>
      <c r="P224" s="315"/>
      <c r="Q224" s="316">
        <f>K224+L224+N224+P224</f>
        <v>0</v>
      </c>
      <c r="R224" s="315"/>
      <c r="S224" s="316">
        <f>K224+L224+N224+P224+R224</f>
        <v>0</v>
      </c>
      <c r="T224" s="315"/>
      <c r="U224" s="316">
        <f>P224+R224+T224</f>
        <v>0</v>
      </c>
      <c r="V224" s="331"/>
      <c r="W224" s="327">
        <f>K224+L224+N224+P224+R224+T224+V224</f>
        <v>0</v>
      </c>
      <c r="X224" s="331"/>
      <c r="Y224" s="327">
        <f>K224+L224+N224+P224+R224+T224+V224+X224</f>
        <v>0</v>
      </c>
      <c r="Z224" s="331"/>
      <c r="AA224" s="327">
        <f>V224+X224+Z224</f>
        <v>0</v>
      </c>
      <c r="AB224" s="327">
        <f>K224+L224+N224+P224+R224+T224+V224+X224+Z224</f>
        <v>0</v>
      </c>
      <c r="AC224" s="331"/>
      <c r="AD224" s="327">
        <f>K224+L224+N224+P224+R224+T224+V224+X224+Z224+AC224</f>
        <v>0</v>
      </c>
      <c r="AE224" s="331"/>
      <c r="AF224" s="327">
        <f>K224+L224+N224+P224+R224+T224+V224+X224+Z224+AC224+AE224</f>
        <v>0</v>
      </c>
      <c r="AG224" s="329"/>
      <c r="AH224" s="317">
        <f>AC224+AE224+AG224</f>
        <v>0</v>
      </c>
    </row>
    <row r="225" spans="1:34" s="28" customFormat="1" ht="15" x14ac:dyDescent="0.25">
      <c r="A225" s="332"/>
      <c r="B225" s="332"/>
      <c r="C225" s="332"/>
      <c r="D225" s="332"/>
      <c r="E225" s="332"/>
      <c r="F225" s="332"/>
      <c r="G225" s="332"/>
      <c r="H225" s="332"/>
      <c r="I225" s="332"/>
      <c r="J225" s="332"/>
      <c r="K225" s="332"/>
      <c r="L225" s="332"/>
      <c r="M225" s="333"/>
      <c r="N225" s="332"/>
      <c r="O225" s="333"/>
      <c r="P225" s="332"/>
      <c r="Q225" s="333"/>
      <c r="R225" s="332"/>
      <c r="S225" s="333"/>
      <c r="T225" s="332"/>
      <c r="U225" s="333"/>
      <c r="V225" s="332"/>
      <c r="W225" s="333"/>
      <c r="X225" s="332"/>
      <c r="Y225" s="333"/>
      <c r="Z225" s="332"/>
      <c r="AA225" s="333"/>
      <c r="AB225" s="333"/>
      <c r="AC225" s="332"/>
      <c r="AD225" s="333"/>
      <c r="AE225" s="332"/>
      <c r="AF225" s="333"/>
      <c r="AG225" s="332"/>
      <c r="AH225" s="333"/>
    </row>
    <row r="226" spans="1:34" s="28" customFormat="1" ht="15.75" thickBot="1" x14ac:dyDescent="0.3">
      <c r="A226" s="36" t="s">
        <v>77</v>
      </c>
      <c r="B226" s="37" t="s">
        <v>78</v>
      </c>
      <c r="C226" s="39"/>
      <c r="D226" s="266"/>
      <c r="E226" s="39"/>
      <c r="F226" s="39"/>
      <c r="G226" s="38"/>
      <c r="H226" s="40"/>
      <c r="I226" s="40"/>
      <c r="J226" s="40"/>
      <c r="K226" s="40"/>
      <c r="L226" s="40"/>
      <c r="M226" s="37"/>
      <c r="N226" s="40"/>
      <c r="O226" s="37"/>
      <c r="P226" s="40"/>
      <c r="Q226" s="37"/>
      <c r="R226" s="40"/>
      <c r="S226" s="37"/>
      <c r="T226" s="40"/>
      <c r="U226" s="37"/>
      <c r="V226" s="40"/>
      <c r="W226" s="37"/>
      <c r="X226" s="40"/>
      <c r="Y226" s="37"/>
      <c r="Z226" s="40"/>
      <c r="AA226" s="37"/>
      <c r="AB226" s="37"/>
      <c r="AC226" s="40"/>
      <c r="AD226" s="37"/>
      <c r="AE226" s="40"/>
      <c r="AF226" s="37"/>
      <c r="AG226" s="40"/>
      <c r="AH226" s="37"/>
    </row>
    <row r="227" spans="1:34" s="28" customFormat="1" ht="15.75" thickBot="1" x14ac:dyDescent="0.3">
      <c r="A227" s="430" t="s">
        <v>73</v>
      </c>
      <c r="B227" s="431"/>
      <c r="C227" s="436" t="s">
        <v>74</v>
      </c>
      <c r="D227" s="437"/>
      <c r="E227" s="438"/>
      <c r="F227" s="268" t="s">
        <v>17</v>
      </c>
      <c r="G227" s="445" t="s">
        <v>47</v>
      </c>
      <c r="H227" s="269">
        <f>(I227+J227)/2</f>
        <v>0</v>
      </c>
      <c r="I227" s="81">
        <f>(K227+L227+N227+P227+R227+T227)/6</f>
        <v>0</v>
      </c>
      <c r="J227" s="81">
        <f>(V227+X227+Z227+AC227+AE227+AG227)/6</f>
        <v>0</v>
      </c>
      <c r="K227" s="81">
        <f>SUM(K228:K231)</f>
        <v>0</v>
      </c>
      <c r="L227" s="81">
        <f>SUM(L228:L231)</f>
        <v>0</v>
      </c>
      <c r="M227" s="81">
        <f>(K227+L227)/2</f>
        <v>0</v>
      </c>
      <c r="N227" s="81">
        <f>SUM(N228:N231)</f>
        <v>0</v>
      </c>
      <c r="O227" s="81">
        <f>(K227+L227+N227)/3</f>
        <v>0</v>
      </c>
      <c r="P227" s="81">
        <f>SUM(P228:P231)</f>
        <v>0</v>
      </c>
      <c r="Q227" s="81">
        <f>(K227+L227+N227+P227)/4</f>
        <v>0</v>
      </c>
      <c r="R227" s="81">
        <f>SUM(R228:R231)</f>
        <v>0</v>
      </c>
      <c r="S227" s="81">
        <f>(K227+L227+N227+P227+R227)/5</f>
        <v>0</v>
      </c>
      <c r="T227" s="81">
        <f>SUM(T228:T231)</f>
        <v>0</v>
      </c>
      <c r="U227" s="81">
        <f>(P227+R227+T227)/3</f>
        <v>0</v>
      </c>
      <c r="V227" s="81">
        <f>SUM(V228:V231)</f>
        <v>0</v>
      </c>
      <c r="W227" s="81">
        <f>(K227+L227+N227+P227+R227+T227+V227)/7</f>
        <v>0</v>
      </c>
      <c r="X227" s="81">
        <f>SUM(X228:X231)</f>
        <v>0</v>
      </c>
      <c r="Y227" s="81">
        <f>(K227+L227+N227+P227+R227+T227+V227+X227)/8</f>
        <v>0</v>
      </c>
      <c r="Z227" s="81">
        <f>SUM(Z228:Z231)</f>
        <v>0</v>
      </c>
      <c r="AA227" s="81">
        <f>(V227+X227+Z227)/3</f>
        <v>0</v>
      </c>
      <c r="AB227" s="81">
        <f>(K227+L227+N227+P227+R227+T227+V227+X227+Z227)/9</f>
        <v>0</v>
      </c>
      <c r="AC227" s="81">
        <f>SUM(AC228:AC231)</f>
        <v>0</v>
      </c>
      <c r="AD227" s="81">
        <f>(K227+L227+N227+P227+R227+T227+V227+X227+Z227+AC227)/10</f>
        <v>0</v>
      </c>
      <c r="AE227" s="81">
        <f>SUM(AE228:AE231)</f>
        <v>0</v>
      </c>
      <c r="AF227" s="81">
        <f>(K227+L227+N227+P227+R227+T227+V227+X227+Z227+AC227+AE227)/11</f>
        <v>0</v>
      </c>
      <c r="AG227" s="83">
        <f>SUM(AG228:AG231)</f>
        <v>0</v>
      </c>
      <c r="AH227" s="83">
        <f>(AC227+AE227+AG227)/3</f>
        <v>0</v>
      </c>
    </row>
    <row r="228" spans="1:34" s="28" customFormat="1" ht="15.75" thickTop="1" x14ac:dyDescent="0.25">
      <c r="A228" s="432"/>
      <c r="B228" s="433"/>
      <c r="C228" s="439"/>
      <c r="D228" s="440"/>
      <c r="E228" s="441"/>
      <c r="F228" s="272" t="s">
        <v>18</v>
      </c>
      <c r="G228" s="446"/>
      <c r="H228" s="273">
        <f>(I228+J228)/2</f>
        <v>0</v>
      </c>
      <c r="I228" s="92">
        <f>(K228+L228+N228+P228+R228+T228)/6</f>
        <v>0</v>
      </c>
      <c r="J228" s="92">
        <f>(V228+X228+Z228+AC228+AE228+AG228)/6</f>
        <v>0</v>
      </c>
      <c r="K228" s="92">
        <f>K239+K249</f>
        <v>0</v>
      </c>
      <c r="L228" s="92">
        <f t="shared" ref="L228:L229" si="41">L239+L249</f>
        <v>0</v>
      </c>
      <c r="M228" s="274">
        <f>(K228+L228)/2</f>
        <v>0</v>
      </c>
      <c r="N228" s="92">
        <f>N239+N249</f>
        <v>0</v>
      </c>
      <c r="O228" s="274">
        <f>(K228+L228+N228)/3</f>
        <v>0</v>
      </c>
      <c r="P228" s="92">
        <f>P239+P249</f>
        <v>0</v>
      </c>
      <c r="Q228" s="274">
        <f>(K228+L228+N228+P228)/4</f>
        <v>0</v>
      </c>
      <c r="R228" s="92">
        <f>R239+R249</f>
        <v>0</v>
      </c>
      <c r="S228" s="274">
        <f>(K228+L228+N228+P228+R228)/5</f>
        <v>0</v>
      </c>
      <c r="T228" s="92">
        <f>T239+T249</f>
        <v>0</v>
      </c>
      <c r="U228" s="274">
        <f>(P228+R228+T228)/3</f>
        <v>0</v>
      </c>
      <c r="V228" s="92">
        <f>V239+V249</f>
        <v>0</v>
      </c>
      <c r="W228" s="275">
        <f>(K228+L228+N228+P228+R228+T228+V228)/7</f>
        <v>0</v>
      </c>
      <c r="X228" s="92">
        <f>X239+X249</f>
        <v>0</v>
      </c>
      <c r="Y228" s="275">
        <f>(K228+L228+N228+P228+R228+T228+V228+X228)/8</f>
        <v>0</v>
      </c>
      <c r="Z228" s="92">
        <f>Z239+Z249</f>
        <v>0</v>
      </c>
      <c r="AA228" s="275">
        <f>(V228+X228+Z228)/3</f>
        <v>0</v>
      </c>
      <c r="AB228" s="275">
        <f>(K228+L228+N228+P228+R228+T228+V228+X228+Z228)/9</f>
        <v>0</v>
      </c>
      <c r="AC228" s="92">
        <f>AC239+AC249</f>
        <v>0</v>
      </c>
      <c r="AD228" s="275">
        <f>(K228+L228+N228+P228+R228+T228+V228+X228+Z228+AC228)/10</f>
        <v>0</v>
      </c>
      <c r="AE228" s="92">
        <f>AE239+AE249</f>
        <v>0</v>
      </c>
      <c r="AF228" s="275">
        <f>(K228+L228+N228+P228+R228+T228+V228+X228+Z228+AC228+AE228)/11</f>
        <v>0</v>
      </c>
      <c r="AG228" s="92">
        <f>AG239+AG249</f>
        <v>0</v>
      </c>
      <c r="AH228" s="276">
        <f>(AC228+AE228+AG228)/3</f>
        <v>0</v>
      </c>
    </row>
    <row r="229" spans="1:34" s="28" customFormat="1" ht="15" x14ac:dyDescent="0.25">
      <c r="A229" s="432"/>
      <c r="B229" s="433"/>
      <c r="C229" s="439"/>
      <c r="D229" s="440"/>
      <c r="E229" s="441"/>
      <c r="F229" s="272" t="s">
        <v>19</v>
      </c>
      <c r="G229" s="446"/>
      <c r="H229" s="273">
        <f>(I229+J229)/2</f>
        <v>0</v>
      </c>
      <c r="I229" s="92">
        <f>(K229+L229+N229+P229+R229+T229)/6</f>
        <v>0</v>
      </c>
      <c r="J229" s="92">
        <f>(V229+X229+Z229+AC229+AE229+AG229)/6</f>
        <v>0</v>
      </c>
      <c r="K229" s="92">
        <f>K240+K250</f>
        <v>0</v>
      </c>
      <c r="L229" s="92">
        <f t="shared" si="41"/>
        <v>0</v>
      </c>
      <c r="M229" s="274">
        <f>(K229+L229)/2</f>
        <v>0</v>
      </c>
      <c r="N229" s="92">
        <f t="shared" ref="N229" si="42">N240+N250</f>
        <v>0</v>
      </c>
      <c r="O229" s="274">
        <f>(K229+L229+N229)/3</f>
        <v>0</v>
      </c>
      <c r="P229" s="92">
        <f t="shared" ref="P229" si="43">P240+P250</f>
        <v>0</v>
      </c>
      <c r="Q229" s="274">
        <f>(K229+L229+N229+P229)/4</f>
        <v>0</v>
      </c>
      <c r="R229" s="92">
        <f t="shared" ref="R229" si="44">R240+R250</f>
        <v>0</v>
      </c>
      <c r="S229" s="274">
        <f>(K229+L229+N229+P229+R229)/5</f>
        <v>0</v>
      </c>
      <c r="T229" s="92">
        <f t="shared" ref="T229" si="45">T240+T250</f>
        <v>0</v>
      </c>
      <c r="U229" s="274">
        <f>(P229+R229+T229)/3</f>
        <v>0</v>
      </c>
      <c r="V229" s="92">
        <f t="shared" ref="V229" si="46">V240+V250</f>
        <v>0</v>
      </c>
      <c r="W229" s="274">
        <f>(K229+L229+N229+P229+R229+T229+V229)/7</f>
        <v>0</v>
      </c>
      <c r="X229" s="92">
        <f t="shared" ref="X229" si="47">X240+X250</f>
        <v>0</v>
      </c>
      <c r="Y229" s="274">
        <f>(K229+L229+N229+P229+R229+T229+V229+X229)/8</f>
        <v>0</v>
      </c>
      <c r="Z229" s="92">
        <f t="shared" ref="Z229" si="48">Z240+Z250</f>
        <v>0</v>
      </c>
      <c r="AA229" s="274">
        <f>(V229+X229+Z229)/3</f>
        <v>0</v>
      </c>
      <c r="AB229" s="274">
        <f>(K229+L229+N229+P229+R229+T229+V229+X229+Z229)/9</f>
        <v>0</v>
      </c>
      <c r="AC229" s="92">
        <f t="shared" ref="AC229" si="49">AC240+AC250</f>
        <v>0</v>
      </c>
      <c r="AD229" s="274">
        <f>(K229+L229+N229+P229+R229+T229+V229+X229+Z229+AC229)/10</f>
        <v>0</v>
      </c>
      <c r="AE229" s="92">
        <f t="shared" ref="AE229" si="50">AE240+AE250</f>
        <v>0</v>
      </c>
      <c r="AF229" s="274">
        <f>(K229+L229+N229+P229+R229+T229+V229+X229+Z229+AC229+AE229)/11</f>
        <v>0</v>
      </c>
      <c r="AG229" s="92">
        <f t="shared" ref="AG229" si="51">AG240+AG250</f>
        <v>0</v>
      </c>
      <c r="AH229" s="277">
        <f>(AC229+AE229+AG229)/3</f>
        <v>0</v>
      </c>
    </row>
    <row r="230" spans="1:34" s="28" customFormat="1" ht="15" x14ac:dyDescent="0.25">
      <c r="A230" s="432"/>
      <c r="B230" s="433"/>
      <c r="C230" s="439"/>
      <c r="D230" s="440"/>
      <c r="E230" s="441"/>
      <c r="F230" s="272" t="s">
        <v>20</v>
      </c>
      <c r="G230" s="446"/>
      <c r="H230" s="273">
        <f>(I230+J230)/2</f>
        <v>0</v>
      </c>
      <c r="I230" s="92">
        <f>(K230+L230+N230+P230+R230+T230)/6</f>
        <v>0</v>
      </c>
      <c r="J230" s="92">
        <f>(V230+X230+Z230+AC230+AE230+AG230)/6</f>
        <v>0</v>
      </c>
      <c r="K230" s="92">
        <f>K241+K251</f>
        <v>0</v>
      </c>
      <c r="L230" s="92">
        <f>L241+L251</f>
        <v>0</v>
      </c>
      <c r="M230" s="274">
        <f>(K230+L230)/2</f>
        <v>0</v>
      </c>
      <c r="N230" s="92">
        <f>N241+N251</f>
        <v>0</v>
      </c>
      <c r="O230" s="274">
        <f>(K230+L230+N230)/3</f>
        <v>0</v>
      </c>
      <c r="P230" s="92">
        <f>P241+P251</f>
        <v>0</v>
      </c>
      <c r="Q230" s="274">
        <f>(K230+L230+N230+P230)/4</f>
        <v>0</v>
      </c>
      <c r="R230" s="92">
        <f>R241+R251</f>
        <v>0</v>
      </c>
      <c r="S230" s="274">
        <f>(K230+L230+N230+P230+R230)/5</f>
        <v>0</v>
      </c>
      <c r="T230" s="92">
        <f>T241+T251</f>
        <v>0</v>
      </c>
      <c r="U230" s="274">
        <f>(P230+R230+T230)/3</f>
        <v>0</v>
      </c>
      <c r="V230" s="92">
        <f>V241+V251</f>
        <v>0</v>
      </c>
      <c r="W230" s="274">
        <f>(K230+L230+N230+P230+R230+T230+V230)/7</f>
        <v>0</v>
      </c>
      <c r="X230" s="92">
        <f>X241+X251</f>
        <v>0</v>
      </c>
      <c r="Y230" s="274">
        <f>(K230+L230+N230+P230+R230+T230+V230+X230)/8</f>
        <v>0</v>
      </c>
      <c r="Z230" s="92">
        <f>Z241+Z251</f>
        <v>0</v>
      </c>
      <c r="AA230" s="274">
        <f>(V230+X230+Z230)/3</f>
        <v>0</v>
      </c>
      <c r="AB230" s="274">
        <f>(K230+L230+N230+P230+R230+T230+V230+X230+Z230)/9</f>
        <v>0</v>
      </c>
      <c r="AC230" s="92">
        <f>AC241+AC251</f>
        <v>0</v>
      </c>
      <c r="AD230" s="274">
        <f>(K230+L230+N230+P230+R230+T230+V230+X230+Z230+AC230)/10</f>
        <v>0</v>
      </c>
      <c r="AE230" s="92">
        <f>AE241+AE251</f>
        <v>0</v>
      </c>
      <c r="AF230" s="274">
        <f>(K230+L230+N230+P230+R230+T230+V230+X230+Z230+AC230+AE230)/11</f>
        <v>0</v>
      </c>
      <c r="AG230" s="92">
        <f>AG241+AG251</f>
        <v>0</v>
      </c>
      <c r="AH230" s="277">
        <f>(AC230+AE230+AG230)/3</f>
        <v>0</v>
      </c>
    </row>
    <row r="231" spans="1:34" s="28" customFormat="1" ht="15.75" thickBot="1" x14ac:dyDescent="0.3">
      <c r="A231" s="432"/>
      <c r="B231" s="433"/>
      <c r="C231" s="442"/>
      <c r="D231" s="443"/>
      <c r="E231" s="444"/>
      <c r="F231" s="272" t="s">
        <v>21</v>
      </c>
      <c r="G231" s="446"/>
      <c r="H231" s="278">
        <f>(I231+J231)/2</f>
        <v>0</v>
      </c>
      <c r="I231" s="98">
        <f>(K231+L231+N231+P231+R231+T231)/6</f>
        <v>0</v>
      </c>
      <c r="J231" s="98">
        <f>(V231+X231+Z231+AC231+AE231+AG231)/6</f>
        <v>0</v>
      </c>
      <c r="K231" s="98">
        <f t="shared" ref="K231:L231" si="52">K242+K252</f>
        <v>0</v>
      </c>
      <c r="L231" s="98">
        <f t="shared" si="52"/>
        <v>0</v>
      </c>
      <c r="M231" s="279">
        <f>(K231+L231)/2</f>
        <v>0</v>
      </c>
      <c r="N231" s="92">
        <f t="shared" ref="N231" si="53">N242+N252</f>
        <v>0</v>
      </c>
      <c r="O231" s="279">
        <f>(K231+L231+N231)/3</f>
        <v>0</v>
      </c>
      <c r="P231" s="92">
        <f t="shared" ref="P231" si="54">P242+P252</f>
        <v>0</v>
      </c>
      <c r="Q231" s="279">
        <f>(K231+L231+N231+P231)/4</f>
        <v>0</v>
      </c>
      <c r="R231" s="92">
        <f t="shared" ref="R231" si="55">R242+R252</f>
        <v>0</v>
      </c>
      <c r="S231" s="279">
        <f>(K231+L231+N231+P231+R231)/5</f>
        <v>0</v>
      </c>
      <c r="T231" s="92">
        <f t="shared" ref="T231" si="56">T242+T252</f>
        <v>0</v>
      </c>
      <c r="U231" s="279">
        <f>(P231+R231+T231)/3</f>
        <v>0</v>
      </c>
      <c r="V231" s="92">
        <f t="shared" ref="V231" si="57">V242+V252</f>
        <v>0</v>
      </c>
      <c r="W231" s="279">
        <f>(K231+L231+N231+P231+R231+T231+V231)/7</f>
        <v>0</v>
      </c>
      <c r="X231" s="92">
        <f t="shared" ref="X231" si="58">X242+X252</f>
        <v>0</v>
      </c>
      <c r="Y231" s="279">
        <f>(K231+L231+N231+P231+R231+T231+V231+X231)/8</f>
        <v>0</v>
      </c>
      <c r="Z231" s="92">
        <f t="shared" ref="Z231" si="59">Z242+Z252</f>
        <v>0</v>
      </c>
      <c r="AA231" s="279">
        <f>(V231+X231+Z231)/3</f>
        <v>0</v>
      </c>
      <c r="AB231" s="279">
        <f>(K231+L231+N231+P231+R231+T231+V231+X231+Z231)/9</f>
        <v>0</v>
      </c>
      <c r="AC231" s="92">
        <f t="shared" ref="AC231" si="60">AC242+AC252</f>
        <v>0</v>
      </c>
      <c r="AD231" s="279">
        <f>(K231+L231+N231+P231+R231+T231+V231+X231+Z231+AC231)/10</f>
        <v>0</v>
      </c>
      <c r="AE231" s="92">
        <f t="shared" ref="AE231" si="61">AE242+AE252</f>
        <v>0</v>
      </c>
      <c r="AF231" s="279">
        <f>(K231+L231+N231+P231+R231+T231+V231+X231+Z231+AC231+AE231)/11</f>
        <v>0</v>
      </c>
      <c r="AG231" s="92">
        <f t="shared" ref="AG231" si="62">AG242+AG252</f>
        <v>0</v>
      </c>
      <c r="AH231" s="280">
        <f>(AC231+AE231+AG231)/3</f>
        <v>0</v>
      </c>
    </row>
    <row r="232" spans="1:34" s="28" customFormat="1" ht="15.75" thickBot="1" x14ac:dyDescent="0.3">
      <c r="A232" s="432"/>
      <c r="B232" s="433"/>
      <c r="C232" s="447" t="s">
        <v>24</v>
      </c>
      <c r="D232" s="447"/>
      <c r="E232" s="447"/>
      <c r="F232" s="281" t="s">
        <v>17</v>
      </c>
      <c r="G232" s="446" t="s">
        <v>49</v>
      </c>
      <c r="H232" s="269">
        <f>I232+J232</f>
        <v>0</v>
      </c>
      <c r="I232" s="81">
        <f>K232+L232+N232+P232+R232+T232</f>
        <v>0</v>
      </c>
      <c r="J232" s="81">
        <f>V232+X232+Z232+AC232+AE232+AG232</f>
        <v>0</v>
      </c>
      <c r="K232" s="81">
        <f>SUM(K233:K236)</f>
        <v>0</v>
      </c>
      <c r="L232" s="81">
        <f>SUM(L233:L236)</f>
        <v>0</v>
      </c>
      <c r="M232" s="81">
        <f>K232+L232</f>
        <v>0</v>
      </c>
      <c r="N232" s="81">
        <f>SUM(N233:N236)</f>
        <v>0</v>
      </c>
      <c r="O232" s="81">
        <f>K232+L232+N232</f>
        <v>0</v>
      </c>
      <c r="P232" s="81">
        <f>SUM(P233:P236)</f>
        <v>0</v>
      </c>
      <c r="Q232" s="81">
        <f>K232+L232+N232+P232</f>
        <v>0</v>
      </c>
      <c r="R232" s="81">
        <f>SUM(R233:R236)</f>
        <v>0</v>
      </c>
      <c r="S232" s="81">
        <f>K232+L232+N232+P232+R232</f>
        <v>0</v>
      </c>
      <c r="T232" s="81">
        <f>SUM(T233:T236)</f>
        <v>0</v>
      </c>
      <c r="U232" s="81">
        <f>P232+R232+T232</f>
        <v>0</v>
      </c>
      <c r="V232" s="81">
        <f>SUM(V233:V236)</f>
        <v>0</v>
      </c>
      <c r="W232" s="81">
        <f>K232+L232+N232+P232+R232+T232+V232</f>
        <v>0</v>
      </c>
      <c r="X232" s="81">
        <f>SUM(X233:X236)</f>
        <v>0</v>
      </c>
      <c r="Y232" s="81">
        <f>K232+L232+N232+P232+R232+T232+V232+X232</f>
        <v>0</v>
      </c>
      <c r="Z232" s="81">
        <f>SUM(Z233:Z236)</f>
        <v>0</v>
      </c>
      <c r="AA232" s="81">
        <f>V232+X232+Z232</f>
        <v>0</v>
      </c>
      <c r="AB232" s="81">
        <f>K232+L232+N232+P232+R232+T232+V232+X232+Z232</f>
        <v>0</v>
      </c>
      <c r="AC232" s="81">
        <f>SUM(AC233:AC236)</f>
        <v>0</v>
      </c>
      <c r="AD232" s="81">
        <f>K232+L232+N232+P232+R232+T232+V232+X232+Z232+AC232</f>
        <v>0</v>
      </c>
      <c r="AE232" s="81">
        <f>SUM(AE233:AE236)</f>
        <v>0</v>
      </c>
      <c r="AF232" s="81">
        <f>K232+L232+N232+P232+R232+T232+V232+X232+Z232+AC232+AE232</f>
        <v>0</v>
      </c>
      <c r="AG232" s="83">
        <f>SUM(AG233:AG236)</f>
        <v>0</v>
      </c>
      <c r="AH232" s="83">
        <f>AC232+AE232+AG232</f>
        <v>0</v>
      </c>
    </row>
    <row r="233" spans="1:34" s="28" customFormat="1" ht="15.75" thickTop="1" x14ac:dyDescent="0.25">
      <c r="A233" s="432"/>
      <c r="B233" s="433"/>
      <c r="C233" s="447"/>
      <c r="D233" s="447"/>
      <c r="E233" s="447"/>
      <c r="F233" s="272" t="s">
        <v>18</v>
      </c>
      <c r="G233" s="446"/>
      <c r="H233" s="282">
        <f>I233+J233</f>
        <v>0</v>
      </c>
      <c r="I233" s="274">
        <f>K233+L233+N233+P233+R233+T233</f>
        <v>0</v>
      </c>
      <c r="J233" s="274">
        <f>V233+X233+Z233+AC233+AE233+AG233</f>
        <v>0</v>
      </c>
      <c r="K233" s="92">
        <f>K244+K254</f>
        <v>0</v>
      </c>
      <c r="L233" s="92">
        <f t="shared" ref="L233" si="63">L244+L254</f>
        <v>0</v>
      </c>
      <c r="M233" s="274">
        <f>K233+L233</f>
        <v>0</v>
      </c>
      <c r="N233" s="92">
        <f t="shared" ref="N233:N236" si="64">N244+N254</f>
        <v>0</v>
      </c>
      <c r="O233" s="274">
        <f>K233+L233+N233</f>
        <v>0</v>
      </c>
      <c r="P233" s="92">
        <f t="shared" ref="P233:P236" si="65">P244+P254</f>
        <v>0</v>
      </c>
      <c r="Q233" s="274">
        <f>K233+L233+N233+P233</f>
        <v>0</v>
      </c>
      <c r="R233" s="92">
        <f t="shared" ref="R233:R236" si="66">R244+R254</f>
        <v>0</v>
      </c>
      <c r="S233" s="274">
        <f>K233+L233+N233+P233+R233</f>
        <v>0</v>
      </c>
      <c r="T233" s="92">
        <f t="shared" ref="T233:T236" si="67">T244+T254</f>
        <v>0</v>
      </c>
      <c r="U233" s="274">
        <f>P233+R233+T233</f>
        <v>0</v>
      </c>
      <c r="V233" s="92">
        <f t="shared" ref="V233:V236" si="68">V244+V254</f>
        <v>0</v>
      </c>
      <c r="W233" s="283">
        <f>K233+L233+N233+P233+R233+T233+V233</f>
        <v>0</v>
      </c>
      <c r="X233" s="92">
        <f t="shared" ref="X233:X236" si="69">X244+X254</f>
        <v>0</v>
      </c>
      <c r="Y233" s="283">
        <f>K233+L233+N233+P233+R233+T233+V233+X233</f>
        <v>0</v>
      </c>
      <c r="Z233" s="92">
        <f t="shared" ref="Z233:Z236" si="70">Z244+Z254</f>
        <v>0</v>
      </c>
      <c r="AA233" s="283">
        <f>V233+X233+Z233</f>
        <v>0</v>
      </c>
      <c r="AB233" s="283">
        <f>K233+L233+N233+P233+R233+T233+V233+X233+Z233</f>
        <v>0</v>
      </c>
      <c r="AC233" s="92">
        <f t="shared" ref="AC233:AC236" si="71">AC244+AC254</f>
        <v>0</v>
      </c>
      <c r="AD233" s="283">
        <f>K233+L233+N233+P233+R233+T233+V233+X233+Z233+AC233</f>
        <v>0</v>
      </c>
      <c r="AE233" s="92">
        <f t="shared" ref="AE233:AE236" si="72">AE244+AE254</f>
        <v>0</v>
      </c>
      <c r="AF233" s="283">
        <f>K233+L233+N233+P233+R233+T233+V233+X233+Z233+AC233+AE233</f>
        <v>0</v>
      </c>
      <c r="AG233" s="92">
        <f t="shared" ref="AG233:AG236" si="73">AG244+AG254</f>
        <v>0</v>
      </c>
      <c r="AH233" s="284">
        <f>AC233+AE233+AG233</f>
        <v>0</v>
      </c>
    </row>
    <row r="234" spans="1:34" s="28" customFormat="1" ht="15" x14ac:dyDescent="0.25">
      <c r="A234" s="432"/>
      <c r="B234" s="433"/>
      <c r="C234" s="447"/>
      <c r="D234" s="447"/>
      <c r="E234" s="447"/>
      <c r="F234" s="272" t="s">
        <v>19</v>
      </c>
      <c r="G234" s="446"/>
      <c r="H234" s="282">
        <f>I234+J234</f>
        <v>0</v>
      </c>
      <c r="I234" s="274">
        <f>K234+L234+N234+P234+R234+T234</f>
        <v>0</v>
      </c>
      <c r="J234" s="274">
        <f>V234+X234+Z234+AC234+AE234+AG234</f>
        <v>0</v>
      </c>
      <c r="K234" s="92">
        <f t="shared" ref="K234:L236" si="74">K245+K255</f>
        <v>0</v>
      </c>
      <c r="L234" s="92">
        <f t="shared" si="74"/>
        <v>0</v>
      </c>
      <c r="M234" s="274">
        <f>K234+L234</f>
        <v>0</v>
      </c>
      <c r="N234" s="92">
        <f t="shared" si="64"/>
        <v>0</v>
      </c>
      <c r="O234" s="274">
        <f>K234+L234+N234</f>
        <v>0</v>
      </c>
      <c r="P234" s="92">
        <f t="shared" si="65"/>
        <v>0</v>
      </c>
      <c r="Q234" s="274">
        <f>K234+L234+N234+P234</f>
        <v>0</v>
      </c>
      <c r="R234" s="92">
        <f t="shared" si="66"/>
        <v>0</v>
      </c>
      <c r="S234" s="274">
        <f>K234+L234+N234+P234+R234</f>
        <v>0</v>
      </c>
      <c r="T234" s="92">
        <f t="shared" si="67"/>
        <v>0</v>
      </c>
      <c r="U234" s="274">
        <f>P234+R234+T234</f>
        <v>0</v>
      </c>
      <c r="V234" s="92">
        <f t="shared" si="68"/>
        <v>0</v>
      </c>
      <c r="W234" s="274">
        <f>K234+L234+N234+P234+R234+T234+V234</f>
        <v>0</v>
      </c>
      <c r="X234" s="92">
        <f t="shared" si="69"/>
        <v>0</v>
      </c>
      <c r="Y234" s="274">
        <f>K234+L234+N234+P234+R234+T234+V234+X234</f>
        <v>0</v>
      </c>
      <c r="Z234" s="92">
        <f t="shared" si="70"/>
        <v>0</v>
      </c>
      <c r="AA234" s="274">
        <f>V234+X234+Z234</f>
        <v>0</v>
      </c>
      <c r="AB234" s="274">
        <f>K234+L234+N234+P234+R234+T234+V234+X234+Z234</f>
        <v>0</v>
      </c>
      <c r="AC234" s="92">
        <f t="shared" si="71"/>
        <v>0</v>
      </c>
      <c r="AD234" s="274">
        <f>K234+L234+N234+P234+R234+T234+V234+X234+Z234+AC234</f>
        <v>0</v>
      </c>
      <c r="AE234" s="92">
        <f t="shared" si="72"/>
        <v>0</v>
      </c>
      <c r="AF234" s="274">
        <f>K234+L234+N234+P234+R234+T234+V234+X234+Z234+AC234+AE234</f>
        <v>0</v>
      </c>
      <c r="AG234" s="92">
        <f t="shared" si="73"/>
        <v>0</v>
      </c>
      <c r="AH234" s="277">
        <f>AC234+AE234+AG234</f>
        <v>0</v>
      </c>
    </row>
    <row r="235" spans="1:34" s="28" customFormat="1" ht="15" x14ac:dyDescent="0.25">
      <c r="A235" s="432"/>
      <c r="B235" s="433"/>
      <c r="C235" s="447"/>
      <c r="D235" s="447"/>
      <c r="E235" s="447"/>
      <c r="F235" s="272" t="s">
        <v>20</v>
      </c>
      <c r="G235" s="446"/>
      <c r="H235" s="282">
        <f>I235+J235</f>
        <v>0</v>
      </c>
      <c r="I235" s="274">
        <f>K235+L235+N235+P235+R235+T235</f>
        <v>0</v>
      </c>
      <c r="J235" s="274">
        <f>V235+X235+Z235+AC235+AE235+AG235</f>
        <v>0</v>
      </c>
      <c r="K235" s="92">
        <f t="shared" si="74"/>
        <v>0</v>
      </c>
      <c r="L235" s="92">
        <f t="shared" si="74"/>
        <v>0</v>
      </c>
      <c r="M235" s="274">
        <f>K235+L235</f>
        <v>0</v>
      </c>
      <c r="N235" s="92">
        <f t="shared" si="64"/>
        <v>0</v>
      </c>
      <c r="O235" s="274">
        <f>K235+L235+N235</f>
        <v>0</v>
      </c>
      <c r="P235" s="92">
        <f t="shared" si="65"/>
        <v>0</v>
      </c>
      <c r="Q235" s="274">
        <f>K235+L235+N235+P235</f>
        <v>0</v>
      </c>
      <c r="R235" s="92">
        <f t="shared" si="66"/>
        <v>0</v>
      </c>
      <c r="S235" s="274">
        <f>K235+L235+N235+P235+R235</f>
        <v>0</v>
      </c>
      <c r="T235" s="92">
        <f t="shared" si="67"/>
        <v>0</v>
      </c>
      <c r="U235" s="274">
        <f>P235+R235+T235</f>
        <v>0</v>
      </c>
      <c r="V235" s="92">
        <f t="shared" si="68"/>
        <v>0</v>
      </c>
      <c r="W235" s="274">
        <f>K235+L235+N235+P235+R235+T235+V235</f>
        <v>0</v>
      </c>
      <c r="X235" s="92">
        <f t="shared" si="69"/>
        <v>0</v>
      </c>
      <c r="Y235" s="274">
        <f>K235+L235+N235+P235+R235+T235+V235+X235</f>
        <v>0</v>
      </c>
      <c r="Z235" s="92">
        <f t="shared" si="70"/>
        <v>0</v>
      </c>
      <c r="AA235" s="274">
        <f>V235+X235+Z235</f>
        <v>0</v>
      </c>
      <c r="AB235" s="274">
        <f>K235+L235+N235+P235+R235+T235+V235+X235+Z235</f>
        <v>0</v>
      </c>
      <c r="AC235" s="92">
        <f t="shared" si="71"/>
        <v>0</v>
      </c>
      <c r="AD235" s="274">
        <f>K235+L235+N235+P235+R235+T235+V235+X235+Z235+AC235</f>
        <v>0</v>
      </c>
      <c r="AE235" s="92">
        <f t="shared" si="72"/>
        <v>0</v>
      </c>
      <c r="AF235" s="274">
        <f>K235+L235+N235+P235+R235+T235+V235+X235+Z235+AC235+AE235</f>
        <v>0</v>
      </c>
      <c r="AG235" s="92">
        <f t="shared" si="73"/>
        <v>0</v>
      </c>
      <c r="AH235" s="277">
        <f>AC235+AE235+AG235</f>
        <v>0</v>
      </c>
    </row>
    <row r="236" spans="1:34" s="28" customFormat="1" ht="15" x14ac:dyDescent="0.25">
      <c r="A236" s="434"/>
      <c r="B236" s="435"/>
      <c r="C236" s="448"/>
      <c r="D236" s="448"/>
      <c r="E236" s="448"/>
      <c r="F236" s="285" t="s">
        <v>21</v>
      </c>
      <c r="G236" s="449"/>
      <c r="H236" s="286">
        <f>I236+J236</f>
        <v>0</v>
      </c>
      <c r="I236" s="287">
        <f>K236+L236+N236+P236+R236+T236</f>
        <v>0</v>
      </c>
      <c r="J236" s="287">
        <f>V236+X236+Z236+AC236+AE236+AG236</f>
        <v>0</v>
      </c>
      <c r="K236" s="288">
        <f t="shared" si="74"/>
        <v>0</v>
      </c>
      <c r="L236" s="288">
        <f t="shared" si="74"/>
        <v>0</v>
      </c>
      <c r="M236" s="287">
        <f>K236+L236</f>
        <v>0</v>
      </c>
      <c r="N236" s="288">
        <f t="shared" si="64"/>
        <v>0</v>
      </c>
      <c r="O236" s="287">
        <f>K236+L236+N236</f>
        <v>0</v>
      </c>
      <c r="P236" s="288">
        <f t="shared" si="65"/>
        <v>0</v>
      </c>
      <c r="Q236" s="287">
        <f>K236+L236+N236+P236</f>
        <v>0</v>
      </c>
      <c r="R236" s="288">
        <f t="shared" si="66"/>
        <v>0</v>
      </c>
      <c r="S236" s="287">
        <f>K236+L236+N236+P236+R236</f>
        <v>0</v>
      </c>
      <c r="T236" s="288">
        <f t="shared" si="67"/>
        <v>0</v>
      </c>
      <c r="U236" s="287">
        <f>P236+R236+T236</f>
        <v>0</v>
      </c>
      <c r="V236" s="288">
        <f t="shared" si="68"/>
        <v>0</v>
      </c>
      <c r="W236" s="289">
        <f>K236+L236+N236+P236+R236+T236+V236</f>
        <v>0</v>
      </c>
      <c r="X236" s="288">
        <f t="shared" si="69"/>
        <v>0</v>
      </c>
      <c r="Y236" s="289">
        <f>K236+L236+N236+P236+R236+T236+V236+X236</f>
        <v>0</v>
      </c>
      <c r="Z236" s="288">
        <f t="shared" si="70"/>
        <v>0</v>
      </c>
      <c r="AA236" s="289">
        <f>V236+X236+Z236</f>
        <v>0</v>
      </c>
      <c r="AB236" s="289">
        <f>K236+L236+N236+P236+R236+T236+V236+X236+Z236</f>
        <v>0</v>
      </c>
      <c r="AC236" s="288">
        <f t="shared" si="71"/>
        <v>0</v>
      </c>
      <c r="AD236" s="289">
        <f>K236+L236+N236+P236+R236+T236+V236+X236+Z236+AC236</f>
        <v>0</v>
      </c>
      <c r="AE236" s="288">
        <f t="shared" si="72"/>
        <v>0</v>
      </c>
      <c r="AF236" s="289">
        <f>K236+L236+N236+P236+R236+T236+V236+X236+Z236+AC236+AE236</f>
        <v>0</v>
      </c>
      <c r="AG236" s="288">
        <f t="shared" si="73"/>
        <v>0</v>
      </c>
      <c r="AH236" s="290">
        <f>AC236+AE236+AG236</f>
        <v>0</v>
      </c>
    </row>
    <row r="237" spans="1:34" s="28" customFormat="1" ht="15" x14ac:dyDescent="0.25">
      <c r="A237" s="427" t="s">
        <v>22</v>
      </c>
      <c r="B237" s="428"/>
      <c r="C237" s="428"/>
      <c r="D237" s="428"/>
      <c r="E237" s="428"/>
      <c r="F237" s="428"/>
      <c r="G237" s="428"/>
      <c r="H237" s="291"/>
      <c r="I237" s="291"/>
      <c r="J237" s="291"/>
      <c r="K237" s="292"/>
      <c r="L237" s="292"/>
      <c r="M237" s="291"/>
      <c r="N237" s="292"/>
      <c r="O237" s="291"/>
      <c r="P237" s="292"/>
      <c r="Q237" s="291"/>
      <c r="R237" s="292"/>
      <c r="S237" s="291"/>
      <c r="T237" s="292"/>
      <c r="U237" s="291"/>
      <c r="V237" s="292"/>
      <c r="W237" s="291"/>
      <c r="X237" s="292"/>
      <c r="Y237" s="291"/>
      <c r="Z237" s="292"/>
      <c r="AA237" s="291"/>
      <c r="AB237" s="291"/>
      <c r="AC237" s="292"/>
      <c r="AD237" s="291"/>
      <c r="AE237" s="292"/>
      <c r="AF237" s="291"/>
      <c r="AG237" s="292"/>
      <c r="AH237" s="293"/>
    </row>
    <row r="238" spans="1:34" s="28" customFormat="1" ht="15.75" thickBot="1" x14ac:dyDescent="0.3">
      <c r="A238" s="416" t="s">
        <v>79</v>
      </c>
      <c r="B238" s="417"/>
      <c r="C238" s="405" t="s">
        <v>76</v>
      </c>
      <c r="D238" s="406"/>
      <c r="E238" s="407"/>
      <c r="F238" s="294" t="s">
        <v>17</v>
      </c>
      <c r="G238" s="429" t="s">
        <v>47</v>
      </c>
      <c r="H238" s="295">
        <f>(I238+J238)/2</f>
        <v>0</v>
      </c>
      <c r="I238" s="195">
        <f>(K238+L238+N238+P238+R238+T238)/6</f>
        <v>0</v>
      </c>
      <c r="J238" s="195">
        <f>(V238+X238+Z238+AC238+AE238+AG238)/6</f>
        <v>0</v>
      </c>
      <c r="K238" s="195">
        <f>SUM(K239:K242)</f>
        <v>0</v>
      </c>
      <c r="L238" s="195">
        <f>SUM(L239:L242)</f>
        <v>0</v>
      </c>
      <c r="M238" s="195">
        <f>(K238+L238)/2</f>
        <v>0</v>
      </c>
      <c r="N238" s="195">
        <f>SUM(N239:N242)</f>
        <v>0</v>
      </c>
      <c r="O238" s="195">
        <f>(K238+L238+N238)/3</f>
        <v>0</v>
      </c>
      <c r="P238" s="195">
        <f>SUM(P239:P242)</f>
        <v>0</v>
      </c>
      <c r="Q238" s="195">
        <f>(K238+L238+N238+P238)/4</f>
        <v>0</v>
      </c>
      <c r="R238" s="195">
        <f>SUM(R239:R242)</f>
        <v>0</v>
      </c>
      <c r="S238" s="195">
        <f>(K238+L238+N238+P238+R238)/5</f>
        <v>0</v>
      </c>
      <c r="T238" s="195">
        <f>SUM(T239:T242)</f>
        <v>0</v>
      </c>
      <c r="U238" s="195">
        <f>(P238+R238+T238)/3</f>
        <v>0</v>
      </c>
      <c r="V238" s="296">
        <f>SUM(V239:V242)</f>
        <v>0</v>
      </c>
      <c r="W238" s="195">
        <f>(K238+L238+N238+P238+R238+T238+V238)/7</f>
        <v>0</v>
      </c>
      <c r="X238" s="297">
        <f>SUM(X239:X242)</f>
        <v>0</v>
      </c>
      <c r="Y238" s="195">
        <f>(K238+L238+N238+P238+R238+T238+V238+X238)/8</f>
        <v>0</v>
      </c>
      <c r="Z238" s="297">
        <f>SUM(Z239:Z242)</f>
        <v>0</v>
      </c>
      <c r="AA238" s="195">
        <f>(V238+X238+Z238)/3</f>
        <v>0</v>
      </c>
      <c r="AB238" s="195">
        <f>(K238+L238+N238+P238+R238+T238+V238+X238+Z238)/9</f>
        <v>0</v>
      </c>
      <c r="AC238" s="297">
        <f>SUM(AC239:AC242)</f>
        <v>0</v>
      </c>
      <c r="AD238" s="195">
        <f>(K238+L238+N238+P238+R238+T238+V238+X238+Z238+AC238)/10</f>
        <v>0</v>
      </c>
      <c r="AE238" s="297">
        <f>SUM(AE239:AE242)</f>
        <v>0</v>
      </c>
      <c r="AF238" s="195">
        <f>(K238+L238+N238+P238+R238+T238+V238+X238+Z238+AC238+AE238)/11</f>
        <v>0</v>
      </c>
      <c r="AG238" s="298">
        <f>SUM(AG239:AG242)</f>
        <v>0</v>
      </c>
      <c r="AH238" s="299">
        <f>(AC238+AE238+AG238)/3</f>
        <v>0</v>
      </c>
    </row>
    <row r="239" spans="1:34" s="28" customFormat="1" ht="15.75" thickTop="1" x14ac:dyDescent="0.25">
      <c r="A239" s="418"/>
      <c r="B239" s="419"/>
      <c r="C239" s="405"/>
      <c r="D239" s="406"/>
      <c r="E239" s="407"/>
      <c r="F239" s="300" t="s">
        <v>18</v>
      </c>
      <c r="G239" s="425"/>
      <c r="H239" s="301">
        <f>(I239+J239)/2</f>
        <v>0</v>
      </c>
      <c r="I239" s="55">
        <f>(K239+L239+N239+P239+R239+T239)/6</f>
        <v>0</v>
      </c>
      <c r="J239" s="55">
        <f>(V239+X239+Z239+AC239+AE239+AG239)/6</f>
        <v>0</v>
      </c>
      <c r="K239" s="302"/>
      <c r="L239" s="302"/>
      <c r="M239" s="303">
        <f>(K239+L239)/2</f>
        <v>0</v>
      </c>
      <c r="N239" s="302"/>
      <c r="O239" s="303">
        <f>(K239+L239+N239)/3</f>
        <v>0</v>
      </c>
      <c r="P239" s="302"/>
      <c r="Q239" s="303">
        <f>(K239+L239+N239+P239)/4</f>
        <v>0</v>
      </c>
      <c r="R239" s="302"/>
      <c r="S239" s="303">
        <f>(K239+L239+N239+P239+R239)/5</f>
        <v>0</v>
      </c>
      <c r="T239" s="302"/>
      <c r="U239" s="304">
        <f>(P239+R239+T239)/3</f>
        <v>0</v>
      </c>
      <c r="V239" s="305"/>
      <c r="W239" s="306">
        <f>(K239+L239+N239+P239+R239+T239+V239)/7</f>
        <v>0</v>
      </c>
      <c r="X239" s="307"/>
      <c r="Y239" s="306">
        <f>(K239+L239+N239+P239+R239+T239+V239+X239)/8</f>
        <v>0</v>
      </c>
      <c r="Z239" s="307"/>
      <c r="AA239" s="306">
        <f>(V239+X239+Z239)/3</f>
        <v>0</v>
      </c>
      <c r="AB239" s="306">
        <f>(K239+L239+N239+P239+R239+T239+V239+X239+Z239)/9</f>
        <v>0</v>
      </c>
      <c r="AC239" s="307"/>
      <c r="AD239" s="306">
        <f>(K239+L239+N239+P239+R239+T239+V239+X239+Z239+AC239)/10</f>
        <v>0</v>
      </c>
      <c r="AE239" s="307"/>
      <c r="AF239" s="306">
        <f>(K239+L239+N239+P239+R239+T239+V239+X239+Z239+AC239+AE239)/11</f>
        <v>0</v>
      </c>
      <c r="AG239" s="308"/>
      <c r="AH239" s="309">
        <f>(AC239+AE239+AG239)/3</f>
        <v>0</v>
      </c>
    </row>
    <row r="240" spans="1:34" s="28" customFormat="1" ht="15" x14ac:dyDescent="0.25">
      <c r="A240" s="418"/>
      <c r="B240" s="419"/>
      <c r="C240" s="405"/>
      <c r="D240" s="406"/>
      <c r="E240" s="407"/>
      <c r="F240" s="300" t="s">
        <v>19</v>
      </c>
      <c r="G240" s="425"/>
      <c r="H240" s="301">
        <f>(I240+J240)/2</f>
        <v>0</v>
      </c>
      <c r="I240" s="55">
        <f>(K240+L240+N240+P240+R240+T240)/6</f>
        <v>0</v>
      </c>
      <c r="J240" s="55">
        <f>(V240+X240+Z240+AC240+AE240+AG240)/6</f>
        <v>0</v>
      </c>
      <c r="K240" s="302"/>
      <c r="L240" s="302"/>
      <c r="M240" s="303">
        <f>(K240+L240)/2</f>
        <v>0</v>
      </c>
      <c r="N240" s="302"/>
      <c r="O240" s="303">
        <f>(K240+L240+N240)/3</f>
        <v>0</v>
      </c>
      <c r="P240" s="302"/>
      <c r="Q240" s="303">
        <f>(K240+L240+N240+P240)/4</f>
        <v>0</v>
      </c>
      <c r="R240" s="302"/>
      <c r="S240" s="303">
        <f>(K240+L240+N240+P240+R240)/5</f>
        <v>0</v>
      </c>
      <c r="T240" s="302"/>
      <c r="U240" s="304">
        <f>(P240+R240+T240)/3</f>
        <v>0</v>
      </c>
      <c r="V240" s="312"/>
      <c r="W240" s="303">
        <f>(K240+L240+N240+P240+R240+T240+V240)/7</f>
        <v>0</v>
      </c>
      <c r="X240" s="302"/>
      <c r="Y240" s="303">
        <f>(K240+L240+N240+P240+R240+T240+V240+X240)/8</f>
        <v>0</v>
      </c>
      <c r="Z240" s="302"/>
      <c r="AA240" s="303">
        <f>(V240+X240+Z240)/3</f>
        <v>0</v>
      </c>
      <c r="AB240" s="303">
        <f>(K240+L240+N240+P240+R240+T240+V240+X240+Z240)/9</f>
        <v>0</v>
      </c>
      <c r="AC240" s="302"/>
      <c r="AD240" s="303">
        <f>(K240+L240+N240+P240+R240+T240+V240+X240+Z240+AC240)/10</f>
        <v>0</v>
      </c>
      <c r="AE240" s="302"/>
      <c r="AF240" s="303">
        <f>(K240+L240+N240+P240+R240+T240+V240+X240+Z240+AC240+AE240)/11</f>
        <v>0</v>
      </c>
      <c r="AG240" s="313"/>
      <c r="AH240" s="304">
        <f>(AC240+AE240+AG240)/3</f>
        <v>0</v>
      </c>
    </row>
    <row r="241" spans="1:34" s="28" customFormat="1" ht="15" x14ac:dyDescent="0.25">
      <c r="A241" s="418"/>
      <c r="B241" s="419"/>
      <c r="C241" s="405"/>
      <c r="D241" s="406"/>
      <c r="E241" s="407"/>
      <c r="F241" s="300" t="s">
        <v>20</v>
      </c>
      <c r="G241" s="425"/>
      <c r="H241" s="301">
        <f>(I241+J241)/2</f>
        <v>0</v>
      </c>
      <c r="I241" s="55">
        <f>(K241+L241+N241+P241+R241+T241)/6</f>
        <v>0</v>
      </c>
      <c r="J241" s="55">
        <f>(V241+X241+Z241+AC241+AE241+AG241)/6</f>
        <v>0</v>
      </c>
      <c r="K241" s="302"/>
      <c r="L241" s="302"/>
      <c r="M241" s="303">
        <f>(K241+L241)/2</f>
        <v>0</v>
      </c>
      <c r="N241" s="302"/>
      <c r="O241" s="303">
        <f>(K241+L241+N241)/3</f>
        <v>0</v>
      </c>
      <c r="P241" s="302"/>
      <c r="Q241" s="303">
        <f>(K241+L241+N241+P241)/4</f>
        <v>0</v>
      </c>
      <c r="R241" s="302"/>
      <c r="S241" s="303">
        <f>(K241+L241+N241+P241+R241)/5</f>
        <v>0</v>
      </c>
      <c r="T241" s="302"/>
      <c r="U241" s="304">
        <f>(P241+R241+T241)/3</f>
        <v>0</v>
      </c>
      <c r="V241" s="312"/>
      <c r="W241" s="303">
        <f>(K241+L241+N241+P241+R241+T241+V241)/7</f>
        <v>0</v>
      </c>
      <c r="X241" s="302"/>
      <c r="Y241" s="303">
        <f>(K241+L241+N241+P241+R241+T241+V241+X241)/8</f>
        <v>0</v>
      </c>
      <c r="Z241" s="302"/>
      <c r="AA241" s="303">
        <f>(V241+X241+Z241)/3</f>
        <v>0</v>
      </c>
      <c r="AB241" s="303">
        <f>(K241+L241+N241+P241+R241+T241+V241+X241+Z241)/9</f>
        <v>0</v>
      </c>
      <c r="AC241" s="302"/>
      <c r="AD241" s="303">
        <f>(K241+L241+N241+P241+R241+T241+V241+X241+Z241+AC241)/10</f>
        <v>0</v>
      </c>
      <c r="AE241" s="302"/>
      <c r="AF241" s="303">
        <f>(K241+L241+N241+P241+R241+T241+V241+X241+Z241+AC241+AE241)/11</f>
        <v>0</v>
      </c>
      <c r="AG241" s="313"/>
      <c r="AH241" s="304">
        <f>(AC241+AE241+AG241)/3</f>
        <v>0</v>
      </c>
    </row>
    <row r="242" spans="1:34" s="28" customFormat="1" ht="15.75" thickBot="1" x14ac:dyDescent="0.3">
      <c r="A242" s="418"/>
      <c r="B242" s="419"/>
      <c r="C242" s="408"/>
      <c r="D242" s="409"/>
      <c r="E242" s="410"/>
      <c r="F242" s="300" t="s">
        <v>21</v>
      </c>
      <c r="G242" s="425"/>
      <c r="H242" s="314">
        <f>(I242+J242)/2</f>
        <v>0</v>
      </c>
      <c r="I242" s="61">
        <f>(K242+L242+N242+P242+R242+T242)/6</f>
        <v>0</v>
      </c>
      <c r="J242" s="61">
        <f>(V242+X242+Z242+AC242+AE242+AG242)/6</f>
        <v>0</v>
      </c>
      <c r="K242" s="315"/>
      <c r="L242" s="315"/>
      <c r="M242" s="316">
        <f>(K242+L242)/2</f>
        <v>0</v>
      </c>
      <c r="N242" s="315"/>
      <c r="O242" s="316">
        <f>(K242+L242+N242)/3</f>
        <v>0</v>
      </c>
      <c r="P242" s="315"/>
      <c r="Q242" s="316">
        <f>(K242+L242+N242+P242)/4</f>
        <v>0</v>
      </c>
      <c r="R242" s="315"/>
      <c r="S242" s="316">
        <f>(K242+L242+N242+P242+R242)/5</f>
        <v>0</v>
      </c>
      <c r="T242" s="315"/>
      <c r="U242" s="317">
        <f>(P242+R242+T242)/3</f>
        <v>0</v>
      </c>
      <c r="V242" s="315"/>
      <c r="W242" s="316">
        <f>(K242+L242+N242+P242+R242+T242+V242)/7</f>
        <v>0</v>
      </c>
      <c r="X242" s="315"/>
      <c r="Y242" s="316">
        <f>(K242+L242+N242+P242+R242+T242+V242+X242)/8</f>
        <v>0</v>
      </c>
      <c r="Z242" s="315"/>
      <c r="AA242" s="316">
        <f>(V242+X242+Z242)/3</f>
        <v>0</v>
      </c>
      <c r="AB242" s="316">
        <f>(K242+L242+N242+P242+R242+T242+V242+X242+Z242)/9</f>
        <v>0</v>
      </c>
      <c r="AC242" s="315"/>
      <c r="AD242" s="316">
        <f>(K242+L242+N242+P242+R242+T242+V242+X242+Z242+AC242)/10</f>
        <v>0</v>
      </c>
      <c r="AE242" s="315"/>
      <c r="AF242" s="316">
        <f>(K242+L242+N242+P242+R242+T242+V242+X242+Z242+AC242+AE242)/11</f>
        <v>0</v>
      </c>
      <c r="AG242" s="315"/>
      <c r="AH242" s="317">
        <f>(AC242+AE242+AG242)/3</f>
        <v>0</v>
      </c>
    </row>
    <row r="243" spans="1:34" s="28" customFormat="1" ht="15.75" thickBot="1" x14ac:dyDescent="0.3">
      <c r="A243" s="418"/>
      <c r="B243" s="419"/>
      <c r="C243" s="413" t="s">
        <v>24</v>
      </c>
      <c r="D243" s="413"/>
      <c r="E243" s="413"/>
      <c r="F243" s="318" t="s">
        <v>17</v>
      </c>
      <c r="G243" s="425" t="s">
        <v>49</v>
      </c>
      <c r="H243" s="44">
        <f>I243+J243</f>
        <v>0</v>
      </c>
      <c r="I243" s="45">
        <f>K243+L243+N243+P243+R243+T243</f>
        <v>0</v>
      </c>
      <c r="J243" s="45">
        <f>V243+X243+Z243+AC243+AE243+AG243</f>
        <v>0</v>
      </c>
      <c r="K243" s="45">
        <f>SUM(K244:K247)</f>
        <v>0</v>
      </c>
      <c r="L243" s="45">
        <f>SUM(L244:L247)</f>
        <v>0</v>
      </c>
      <c r="M243" s="45">
        <f>K243+L243</f>
        <v>0</v>
      </c>
      <c r="N243" s="45">
        <f>SUM(N244:N247)</f>
        <v>0</v>
      </c>
      <c r="O243" s="45">
        <f>K243+L243+N243</f>
        <v>0</v>
      </c>
      <c r="P243" s="45">
        <f>SUM(P244:P247)</f>
        <v>0</v>
      </c>
      <c r="Q243" s="45">
        <f>K243+L243+N243+P243</f>
        <v>0</v>
      </c>
      <c r="R243" s="45">
        <f>SUM(R244:R247)</f>
        <v>0</v>
      </c>
      <c r="S243" s="45">
        <f>K243+L243+N243+P243+R243</f>
        <v>0</v>
      </c>
      <c r="T243" s="45">
        <f>SUM(T244:T247)</f>
        <v>0</v>
      </c>
      <c r="U243" s="45">
        <f>P243+R243+T243</f>
        <v>0</v>
      </c>
      <c r="V243" s="115">
        <f>SUM(V244:V247)</f>
        <v>0</v>
      </c>
      <c r="W243" s="45">
        <f>K243+L243+N243+P243+R243+T243+V243</f>
        <v>0</v>
      </c>
      <c r="X243" s="115">
        <f>SUM(X244:X247)</f>
        <v>0</v>
      </c>
      <c r="Y243" s="45">
        <f>K243+L243+N243+P243+R243+T243+V243+X243</f>
        <v>0</v>
      </c>
      <c r="Z243" s="115">
        <f>SUM(Z244:Z247)</f>
        <v>0</v>
      </c>
      <c r="AA243" s="45">
        <f>V243+X243+Z243</f>
        <v>0</v>
      </c>
      <c r="AB243" s="45">
        <f>K243+L243+N243+P243+R243+T243+V243+X243+Z243</f>
        <v>0</v>
      </c>
      <c r="AC243" s="115">
        <f>SUM(AC244:AC247)</f>
        <v>0</v>
      </c>
      <c r="AD243" s="45">
        <f>K243+L243+N243+P243+R243+T243+V243+X243+Z243+AC243</f>
        <v>0</v>
      </c>
      <c r="AE243" s="115">
        <f>SUM(AE244:AE247)</f>
        <v>0</v>
      </c>
      <c r="AF243" s="45">
        <f>K243+L243+N243+P243+R243+T243+V243+X243+Z243+AC243+AE243</f>
        <v>0</v>
      </c>
      <c r="AG243" s="116">
        <f>SUM(AG244:AG247)</f>
        <v>0</v>
      </c>
      <c r="AH243" s="47">
        <f>AC243+AE243+AG243</f>
        <v>0</v>
      </c>
    </row>
    <row r="244" spans="1:34" s="28" customFormat="1" ht="15.75" thickTop="1" x14ac:dyDescent="0.25">
      <c r="A244" s="418"/>
      <c r="B244" s="419"/>
      <c r="C244" s="413"/>
      <c r="D244" s="413"/>
      <c r="E244" s="413"/>
      <c r="F244" s="300" t="s">
        <v>18</v>
      </c>
      <c r="G244" s="425"/>
      <c r="H244" s="319">
        <f>I244+J244</f>
        <v>0</v>
      </c>
      <c r="I244" s="320">
        <f>K244+L244+N244+P244+R244+T244</f>
        <v>0</v>
      </c>
      <c r="J244" s="320">
        <f>V244+X244+Z244+AC244+AE244+AG244</f>
        <v>0</v>
      </c>
      <c r="K244" s="302"/>
      <c r="L244" s="302"/>
      <c r="M244" s="303">
        <f>K244+L244</f>
        <v>0</v>
      </c>
      <c r="N244" s="302"/>
      <c r="O244" s="303">
        <f>K244+L244+N244</f>
        <v>0</v>
      </c>
      <c r="P244" s="302"/>
      <c r="Q244" s="303">
        <f>K244+L244+N244+P244</f>
        <v>0</v>
      </c>
      <c r="R244" s="302"/>
      <c r="S244" s="303">
        <f>K244+L244+N244+P244+R244</f>
        <v>0</v>
      </c>
      <c r="T244" s="302"/>
      <c r="U244" s="303">
        <f>P244+R244+T244</f>
        <v>0</v>
      </c>
      <c r="V244" s="321"/>
      <c r="W244" s="322">
        <f>K244+L244+N244+P244+R244+T244+V244</f>
        <v>0</v>
      </c>
      <c r="X244" s="321"/>
      <c r="Y244" s="322">
        <f>K244+L244+N244+P244+R244+T244+V244+X244</f>
        <v>0</v>
      </c>
      <c r="Z244" s="321"/>
      <c r="AA244" s="322">
        <f>V244+X244+Z244</f>
        <v>0</v>
      </c>
      <c r="AB244" s="322">
        <f>K244+L244+N244+P244+R244+T244+V244+X244+Z244</f>
        <v>0</v>
      </c>
      <c r="AC244" s="321"/>
      <c r="AD244" s="322">
        <f>K244+L244+N244+P244+R244+T244+V244+X244+Z244+AC244</f>
        <v>0</v>
      </c>
      <c r="AE244" s="321"/>
      <c r="AF244" s="322">
        <f>K244+L244+N244+P244+R244+T244+V244+X244+Z244+AC244+AE244</f>
        <v>0</v>
      </c>
      <c r="AG244" s="323"/>
      <c r="AH244" s="324">
        <f>AC244+AE244+AG244</f>
        <v>0</v>
      </c>
    </row>
    <row r="245" spans="1:34" s="28" customFormat="1" ht="15" x14ac:dyDescent="0.25">
      <c r="A245" s="418"/>
      <c r="B245" s="419"/>
      <c r="C245" s="413"/>
      <c r="D245" s="413"/>
      <c r="E245" s="413"/>
      <c r="F245" s="300" t="s">
        <v>19</v>
      </c>
      <c r="G245" s="425"/>
      <c r="H245" s="319">
        <f>I245+J245</f>
        <v>0</v>
      </c>
      <c r="I245" s="320">
        <f>K245+L245+N245+P245+R245+T245</f>
        <v>0</v>
      </c>
      <c r="J245" s="320">
        <f>V245+X245+Z245+AC245+AE245+AG245</f>
        <v>0</v>
      </c>
      <c r="K245" s="302"/>
      <c r="L245" s="302"/>
      <c r="M245" s="303">
        <f>K245+L245</f>
        <v>0</v>
      </c>
      <c r="N245" s="302"/>
      <c r="O245" s="303">
        <f>K245+L245+N245</f>
        <v>0</v>
      </c>
      <c r="P245" s="302"/>
      <c r="Q245" s="303">
        <f>K245+L245+N245+P245</f>
        <v>0</v>
      </c>
      <c r="R245" s="302"/>
      <c r="S245" s="303">
        <f>K245+L245+N245+P245+R245</f>
        <v>0</v>
      </c>
      <c r="T245" s="302"/>
      <c r="U245" s="303">
        <f>P245+R245+T245</f>
        <v>0</v>
      </c>
      <c r="V245" s="302"/>
      <c r="W245" s="303">
        <f>K245+L245+N245+P245+R245+T245+V245</f>
        <v>0</v>
      </c>
      <c r="X245" s="302"/>
      <c r="Y245" s="303">
        <f>K245+L245+N245+P245+R245+T245+V245+X245</f>
        <v>0</v>
      </c>
      <c r="Z245" s="302"/>
      <c r="AA245" s="303">
        <f>V245+X245+Z245</f>
        <v>0</v>
      </c>
      <c r="AB245" s="303">
        <f>K245+L245+N245+P245+R245+T245+V245+X245+Z245</f>
        <v>0</v>
      </c>
      <c r="AC245" s="302"/>
      <c r="AD245" s="303">
        <f>K245+L245+N245+P245+R245+T245+V245+X245+Z245+AC245</f>
        <v>0</v>
      </c>
      <c r="AE245" s="302"/>
      <c r="AF245" s="303">
        <f>K245+L245+N245+P245+R245+T245+V245+X245+Z245+AC245+AE245</f>
        <v>0</v>
      </c>
      <c r="AG245" s="313"/>
      <c r="AH245" s="304">
        <f>AC245+AE245+AG245</f>
        <v>0</v>
      </c>
    </row>
    <row r="246" spans="1:34" s="28" customFormat="1" ht="15" x14ac:dyDescent="0.25">
      <c r="A246" s="418"/>
      <c r="B246" s="419"/>
      <c r="C246" s="413"/>
      <c r="D246" s="413"/>
      <c r="E246" s="413"/>
      <c r="F246" s="300" t="s">
        <v>20</v>
      </c>
      <c r="G246" s="425"/>
      <c r="H246" s="319">
        <f>I246+J246</f>
        <v>0</v>
      </c>
      <c r="I246" s="320">
        <f>K246+L246+N246+P246+R246+T246</f>
        <v>0</v>
      </c>
      <c r="J246" s="320">
        <f>V246+X246+Z246+AC246+AE246+AG246</f>
        <v>0</v>
      </c>
      <c r="K246" s="302"/>
      <c r="L246" s="302"/>
      <c r="M246" s="303">
        <f>K246+L246</f>
        <v>0</v>
      </c>
      <c r="N246" s="302"/>
      <c r="O246" s="303">
        <f>K246+L246+N246</f>
        <v>0</v>
      </c>
      <c r="P246" s="302"/>
      <c r="Q246" s="303">
        <f>K246+L246+N246+P246</f>
        <v>0</v>
      </c>
      <c r="R246" s="302"/>
      <c r="S246" s="303">
        <f>K246+L246+N246+P246+R246</f>
        <v>0</v>
      </c>
      <c r="T246" s="302"/>
      <c r="U246" s="303">
        <f>P246+R246+T246</f>
        <v>0</v>
      </c>
      <c r="V246" s="302"/>
      <c r="W246" s="303">
        <f>K246+L246+N246+P246+R246+T246+V246</f>
        <v>0</v>
      </c>
      <c r="X246" s="302"/>
      <c r="Y246" s="303">
        <f>K246+L246+N246+P246+R246+T246+V246+X246</f>
        <v>0</v>
      </c>
      <c r="Z246" s="302"/>
      <c r="AA246" s="303">
        <f>V246+X246+Z246</f>
        <v>0</v>
      </c>
      <c r="AB246" s="303">
        <f>K246+L246+N246+P246+R246+T246+V246+X246+Z246</f>
        <v>0</v>
      </c>
      <c r="AC246" s="302"/>
      <c r="AD246" s="303">
        <f>K246+L246+N246+P246+R246+T246+V246+X246+Z246+AC246</f>
        <v>0</v>
      </c>
      <c r="AE246" s="302"/>
      <c r="AF246" s="303">
        <f>K246+L246+N246+P246+R246+T246+V246+X246+Z246+AC246+AE246</f>
        <v>0</v>
      </c>
      <c r="AG246" s="313"/>
      <c r="AH246" s="304">
        <f>AC246+AE246+AG246</f>
        <v>0</v>
      </c>
    </row>
    <row r="247" spans="1:34" s="28" customFormat="1" ht="15.75" thickBot="1" x14ac:dyDescent="0.3">
      <c r="A247" s="418"/>
      <c r="B247" s="419"/>
      <c r="C247" s="413"/>
      <c r="D247" s="413"/>
      <c r="E247" s="413"/>
      <c r="F247" s="300" t="s">
        <v>21</v>
      </c>
      <c r="G247" s="425"/>
      <c r="H247" s="325">
        <f>I247+J247</f>
        <v>0</v>
      </c>
      <c r="I247" s="326">
        <f>K247+L247+N247+P247+R247+T247</f>
        <v>0</v>
      </c>
      <c r="J247" s="326">
        <f>V247+X247+Z247+AC247+AE247+AG247</f>
        <v>0</v>
      </c>
      <c r="K247" s="315"/>
      <c r="L247" s="315"/>
      <c r="M247" s="316">
        <f>K247+L247</f>
        <v>0</v>
      </c>
      <c r="N247" s="315"/>
      <c r="O247" s="316">
        <f>K247+L247+N247</f>
        <v>0</v>
      </c>
      <c r="P247" s="315"/>
      <c r="Q247" s="316">
        <f>K247+L247+N247+P247</f>
        <v>0</v>
      </c>
      <c r="R247" s="315"/>
      <c r="S247" s="316">
        <f>K247+L247+N247+P247+R247</f>
        <v>0</v>
      </c>
      <c r="T247" s="315"/>
      <c r="U247" s="316">
        <f>P247+R247+T247</f>
        <v>0</v>
      </c>
      <c r="V247" s="315"/>
      <c r="W247" s="327">
        <f>K247+L247+N247+P247+R247+T247+V247</f>
        <v>0</v>
      </c>
      <c r="X247" s="315"/>
      <c r="Y247" s="327">
        <f>K247+L247+N247+P247+R247+T247+V247+X247</f>
        <v>0</v>
      </c>
      <c r="Z247" s="315"/>
      <c r="AA247" s="327">
        <f>V247+X247+Z247</f>
        <v>0</v>
      </c>
      <c r="AB247" s="327">
        <f>K247+L247+N247+P247+R247+T247+V247+X247+Z247</f>
        <v>0</v>
      </c>
      <c r="AC247" s="315"/>
      <c r="AD247" s="327">
        <f>K247+L247+N247+P247+R247+T247+V247+X247+Z247+AC247</f>
        <v>0</v>
      </c>
      <c r="AE247" s="315"/>
      <c r="AF247" s="327">
        <f>K247+L247+N247+P247+R247+T247+V247+X247+Z247+AC247+AE247</f>
        <v>0</v>
      </c>
      <c r="AG247" s="315"/>
      <c r="AH247" s="328">
        <f>AC247+AE247+AG247</f>
        <v>0</v>
      </c>
    </row>
    <row r="248" spans="1:34" s="28" customFormat="1" ht="15.75" thickBot="1" x14ac:dyDescent="0.3">
      <c r="A248" s="416" t="s">
        <v>79</v>
      </c>
      <c r="B248" s="417"/>
      <c r="C248" s="422" t="s">
        <v>76</v>
      </c>
      <c r="D248" s="423"/>
      <c r="E248" s="424"/>
      <c r="F248" s="318" t="s">
        <v>17</v>
      </c>
      <c r="G248" s="425" t="s">
        <v>47</v>
      </c>
      <c r="H248" s="44">
        <f>(I248+J248)/2</f>
        <v>0</v>
      </c>
      <c r="I248" s="45">
        <f>(K248+L248+N248+P248+R248+T248)/6</f>
        <v>0</v>
      </c>
      <c r="J248" s="45">
        <f>(V248+X248+Z248+AC248+AE248+AG248)/6</f>
        <v>0</v>
      </c>
      <c r="K248" s="45">
        <f>SUM(K249:K252)</f>
        <v>0</v>
      </c>
      <c r="L248" s="45">
        <f>SUM(L249:L252)</f>
        <v>0</v>
      </c>
      <c r="M248" s="45">
        <f>(K248+L248)/2</f>
        <v>0</v>
      </c>
      <c r="N248" s="45">
        <f>SUM(N249:N252)</f>
        <v>0</v>
      </c>
      <c r="O248" s="45">
        <f>(K248+L248+N248)/3</f>
        <v>0</v>
      </c>
      <c r="P248" s="45">
        <f>SUM(P249:P252)</f>
        <v>0</v>
      </c>
      <c r="Q248" s="45">
        <f>(K248+L248+N248+P248)/4</f>
        <v>0</v>
      </c>
      <c r="R248" s="45">
        <f>SUM(R249:R252)</f>
        <v>0</v>
      </c>
      <c r="S248" s="45">
        <f>(K248+L248+N248+P248+R248)/5</f>
        <v>0</v>
      </c>
      <c r="T248" s="45">
        <f>SUM(T249:T252)</f>
        <v>0</v>
      </c>
      <c r="U248" s="45">
        <f>(P248+R248+T248)/3</f>
        <v>0</v>
      </c>
      <c r="V248" s="115">
        <f>SUM(V249:V252)</f>
        <v>0</v>
      </c>
      <c r="W248" s="45">
        <f>(K248+L248+N248+P248+R248+T248+V248)/7</f>
        <v>0</v>
      </c>
      <c r="X248" s="115">
        <f>SUM(X249:X252)</f>
        <v>0</v>
      </c>
      <c r="Y248" s="45">
        <f>(K248+L248+N248+P248+R248+T248+V248+X248)/8</f>
        <v>0</v>
      </c>
      <c r="Z248" s="115">
        <f>SUM(Z249:Z252)</f>
        <v>0</v>
      </c>
      <c r="AA248" s="45">
        <f>(V248+X248+Z248)/3</f>
        <v>0</v>
      </c>
      <c r="AB248" s="45">
        <f>(K248+L248+N248+P248+R248+T248+V248+X248+Z248)/9</f>
        <v>0</v>
      </c>
      <c r="AC248" s="115">
        <f>SUM(AC249:AC252)</f>
        <v>0</v>
      </c>
      <c r="AD248" s="45">
        <f>(K248+L248+N248+P248+R248+T248+V248+X248+Z248+AC248)/10</f>
        <v>0</v>
      </c>
      <c r="AE248" s="115">
        <f>SUM(AE249:AE252)</f>
        <v>0</v>
      </c>
      <c r="AF248" s="45">
        <f>(K248+L248+N248+P248+R248+T248+V248+X248+Z248+AC248+AE248)/11</f>
        <v>0</v>
      </c>
      <c r="AG248" s="116">
        <f>SUM(AG249:AG252)</f>
        <v>0</v>
      </c>
      <c r="AH248" s="47">
        <f>(AC248+AE248+AG248)/3</f>
        <v>0</v>
      </c>
    </row>
    <row r="249" spans="1:34" s="28" customFormat="1" ht="15.75" thickTop="1" x14ac:dyDescent="0.25">
      <c r="A249" s="418"/>
      <c r="B249" s="419"/>
      <c r="C249" s="405"/>
      <c r="D249" s="406"/>
      <c r="E249" s="407"/>
      <c r="F249" s="300" t="s">
        <v>18</v>
      </c>
      <c r="G249" s="425"/>
      <c r="H249" s="301">
        <f>(I249+J249)/2</f>
        <v>0</v>
      </c>
      <c r="I249" s="55">
        <f>(K249+L249+N249+P249+R249+T249)/6</f>
        <v>0</v>
      </c>
      <c r="J249" s="55">
        <f>(V249+X249+Z249+AC249+AE249+AG249)/6</f>
        <v>0</v>
      </c>
      <c r="K249" s="302"/>
      <c r="L249" s="302"/>
      <c r="M249" s="303">
        <f>(K249+L249)/2</f>
        <v>0</v>
      </c>
      <c r="N249" s="302"/>
      <c r="O249" s="303">
        <f>(K249+L249+N249)/3</f>
        <v>0</v>
      </c>
      <c r="P249" s="302"/>
      <c r="Q249" s="303">
        <f>(K249+L249+N249+P249)/4</f>
        <v>0</v>
      </c>
      <c r="R249" s="302"/>
      <c r="S249" s="303">
        <f>(K249+L249+N249+P249+R249)/5</f>
        <v>0</v>
      </c>
      <c r="T249" s="302"/>
      <c r="U249" s="303">
        <f>(P249+R249+T249)/3</f>
        <v>0</v>
      </c>
      <c r="V249" s="307"/>
      <c r="W249" s="306">
        <f>(K249+L249+N249+P249+R249+T249+V249)/7</f>
        <v>0</v>
      </c>
      <c r="X249" s="307"/>
      <c r="Y249" s="306">
        <f>(K249+L249+N249+P249+R249+T249+V249+X249)/8</f>
        <v>0</v>
      </c>
      <c r="Z249" s="307"/>
      <c r="AA249" s="306">
        <f>(V249+X249+Z249)/3</f>
        <v>0</v>
      </c>
      <c r="AB249" s="306">
        <f>(K249+L249+N249+P249+R249+T249+V249+X249+Z249)/9</f>
        <v>0</v>
      </c>
      <c r="AC249" s="307"/>
      <c r="AD249" s="306">
        <f>(K249+L249+N249+P249+R249+T249+V249+X249+Z249+AC249)/10</f>
        <v>0</v>
      </c>
      <c r="AE249" s="307"/>
      <c r="AF249" s="306">
        <f>(K249+L249+N249+P249+R249+T249+V249+X249+Z249+AC249+AE249)/11</f>
        <v>0</v>
      </c>
      <c r="AG249" s="308"/>
      <c r="AH249" s="309">
        <f>(AC249+AE249+AG249)/3</f>
        <v>0</v>
      </c>
    </row>
    <row r="250" spans="1:34" s="28" customFormat="1" ht="15" x14ac:dyDescent="0.25">
      <c r="A250" s="418"/>
      <c r="B250" s="419"/>
      <c r="C250" s="405"/>
      <c r="D250" s="406"/>
      <c r="E250" s="407"/>
      <c r="F250" s="300" t="s">
        <v>19</v>
      </c>
      <c r="G250" s="425"/>
      <c r="H250" s="301">
        <f>(I250+J250)/2</f>
        <v>0</v>
      </c>
      <c r="I250" s="55">
        <f>(K250+L250+N250+P250+R250+T250)/6</f>
        <v>0</v>
      </c>
      <c r="J250" s="55">
        <f>(V250+X250+Z250+AC250+AE250+AG250)/6</f>
        <v>0</v>
      </c>
      <c r="K250" s="302"/>
      <c r="L250" s="302"/>
      <c r="M250" s="303">
        <f>(K250+L250)/2</f>
        <v>0</v>
      </c>
      <c r="N250" s="302"/>
      <c r="O250" s="303">
        <f>(K250+L250+N250)/3</f>
        <v>0</v>
      </c>
      <c r="P250" s="302"/>
      <c r="Q250" s="303">
        <f>(K250+L250+N250+P250)/4</f>
        <v>0</v>
      </c>
      <c r="R250" s="302"/>
      <c r="S250" s="303">
        <f>(K250+L250+N250+P250+R250)/5</f>
        <v>0</v>
      </c>
      <c r="T250" s="302"/>
      <c r="U250" s="303">
        <f>(P250+R250+T250)/3</f>
        <v>0</v>
      </c>
      <c r="V250" s="302"/>
      <c r="W250" s="303">
        <f>(K250+L250+N250+P250+R250+T250+V250)/7</f>
        <v>0</v>
      </c>
      <c r="X250" s="302"/>
      <c r="Y250" s="303">
        <f>(K250+L250+N250+P250+R250+T250+V250+X250)/8</f>
        <v>0</v>
      </c>
      <c r="Z250" s="302"/>
      <c r="AA250" s="303">
        <f>(V250+X250+Z250)/3</f>
        <v>0</v>
      </c>
      <c r="AB250" s="303">
        <f>(K250+L250+N250+P250+R250+T250+V250+X250+Z250)/9</f>
        <v>0</v>
      </c>
      <c r="AC250" s="302"/>
      <c r="AD250" s="303">
        <f>(K250+L250+N250+P250+R250+T250+V250+X250+Z250+AC250)/10</f>
        <v>0</v>
      </c>
      <c r="AE250" s="302"/>
      <c r="AF250" s="303">
        <f>(K250+L250+N250+P250+R250+T250+V250+X250+Z250+AC250+AE250)/11</f>
        <v>0</v>
      </c>
      <c r="AG250" s="313"/>
      <c r="AH250" s="304">
        <f>(AC250+AE250+AG250)/3</f>
        <v>0</v>
      </c>
    </row>
    <row r="251" spans="1:34" s="28" customFormat="1" ht="15" x14ac:dyDescent="0.25">
      <c r="A251" s="418"/>
      <c r="B251" s="419"/>
      <c r="C251" s="405"/>
      <c r="D251" s="406"/>
      <c r="E251" s="407"/>
      <c r="F251" s="300" t="s">
        <v>20</v>
      </c>
      <c r="G251" s="425"/>
      <c r="H251" s="301">
        <f>(I251+J251)/2</f>
        <v>0</v>
      </c>
      <c r="I251" s="55">
        <f>(K251+L251+N251+P251+R251+T251)/6</f>
        <v>0</v>
      </c>
      <c r="J251" s="55">
        <f>(V251+X251+Z251+AC251+AE251+AG251)/6</f>
        <v>0</v>
      </c>
      <c r="K251" s="302"/>
      <c r="L251" s="302"/>
      <c r="M251" s="303">
        <f>(K251+L251)/2</f>
        <v>0</v>
      </c>
      <c r="N251" s="302"/>
      <c r="O251" s="303">
        <f>(K251+L251+N251)/3</f>
        <v>0</v>
      </c>
      <c r="P251" s="302"/>
      <c r="Q251" s="303">
        <f>(K251+L251+N251+P251)/4</f>
        <v>0</v>
      </c>
      <c r="R251" s="302"/>
      <c r="S251" s="303">
        <f>(K251+L251+N251+P251+R251)/5</f>
        <v>0</v>
      </c>
      <c r="T251" s="302"/>
      <c r="U251" s="303">
        <f>(P251+R251+T251)/3</f>
        <v>0</v>
      </c>
      <c r="V251" s="302"/>
      <c r="W251" s="303">
        <f>(K251+L251+N251+P251+R251+T251+V251)/7</f>
        <v>0</v>
      </c>
      <c r="X251" s="302"/>
      <c r="Y251" s="303">
        <f>(K251+L251+N251+P251+R251+T251+V251+X251)/8</f>
        <v>0</v>
      </c>
      <c r="Z251" s="302"/>
      <c r="AA251" s="303">
        <f>(V251+X251+Z251)/3</f>
        <v>0</v>
      </c>
      <c r="AB251" s="303">
        <f>(K251+L251+N251+P251+R251+T251+V251+X251+Z251)/9</f>
        <v>0</v>
      </c>
      <c r="AC251" s="302"/>
      <c r="AD251" s="303">
        <f>(K251+L251+N251+P251+R251+T251+V251+X251+Z251+AC251)/10</f>
        <v>0</v>
      </c>
      <c r="AE251" s="302"/>
      <c r="AF251" s="303">
        <f>(K251+L251+N251+P251+R251+T251+V251+X251+Z251+AC251+AE251)/11</f>
        <v>0</v>
      </c>
      <c r="AG251" s="313"/>
      <c r="AH251" s="304">
        <f>(AC251+AE251+AG251)/3</f>
        <v>0</v>
      </c>
    </row>
    <row r="252" spans="1:34" s="28" customFormat="1" ht="15.75" thickBot="1" x14ac:dyDescent="0.3">
      <c r="A252" s="418"/>
      <c r="B252" s="419"/>
      <c r="C252" s="408"/>
      <c r="D252" s="409"/>
      <c r="E252" s="410"/>
      <c r="F252" s="300" t="s">
        <v>21</v>
      </c>
      <c r="G252" s="425"/>
      <c r="H252" s="314">
        <f>(I252+J252)/2</f>
        <v>0</v>
      </c>
      <c r="I252" s="61">
        <f>(K252+L252+N252+P252+R252+T252)/6</f>
        <v>0</v>
      </c>
      <c r="J252" s="61">
        <f>(V252+X252+Z252+AC252+AE252+AG252)/6</f>
        <v>0</v>
      </c>
      <c r="K252" s="315"/>
      <c r="L252" s="315"/>
      <c r="M252" s="316">
        <f>(K252+L252)/2</f>
        <v>0</v>
      </c>
      <c r="N252" s="315"/>
      <c r="O252" s="316">
        <f>(K252+L252+N252)/3</f>
        <v>0</v>
      </c>
      <c r="P252" s="315"/>
      <c r="Q252" s="316">
        <f>(K252+L252+N252+P252)/4</f>
        <v>0</v>
      </c>
      <c r="R252" s="315"/>
      <c r="S252" s="316">
        <f>(K252+L252+N252+P252+R252)/5</f>
        <v>0</v>
      </c>
      <c r="T252" s="315"/>
      <c r="U252" s="316">
        <f>(P252+R252+T252)/3</f>
        <v>0</v>
      </c>
      <c r="V252" s="315"/>
      <c r="W252" s="316">
        <f>(K252+L252+N252+P252+R252+T252+V252)/7</f>
        <v>0</v>
      </c>
      <c r="X252" s="315"/>
      <c r="Y252" s="316">
        <f>(K252+L252+N252+P252+R252+T252+V252+X252)/8</f>
        <v>0</v>
      </c>
      <c r="Z252" s="315"/>
      <c r="AA252" s="316">
        <f>(V252+X252+Z252)/3</f>
        <v>0</v>
      </c>
      <c r="AB252" s="316">
        <f>(K252+L252+N252+P252+R252+T252+V252+X252+Z252)/9</f>
        <v>0</v>
      </c>
      <c r="AC252" s="315"/>
      <c r="AD252" s="316">
        <f>(K252+L252+N252+P252+R252+T252+V252+X252+Z252+AC252)/10</f>
        <v>0</v>
      </c>
      <c r="AE252" s="315"/>
      <c r="AF252" s="316">
        <f>(K252+L252+N252+P252+R252+T252+V252+X252+Z252+AC252+AE252)/11</f>
        <v>0</v>
      </c>
      <c r="AG252" s="329"/>
      <c r="AH252" s="317">
        <f>(AC252+AE252+AG252)/3</f>
        <v>0</v>
      </c>
    </row>
    <row r="253" spans="1:34" s="28" customFormat="1" ht="15.75" thickBot="1" x14ac:dyDescent="0.3">
      <c r="A253" s="418"/>
      <c r="B253" s="419"/>
      <c r="C253" s="413" t="s">
        <v>24</v>
      </c>
      <c r="D253" s="413"/>
      <c r="E253" s="413"/>
      <c r="F253" s="318" t="s">
        <v>17</v>
      </c>
      <c r="G253" s="425" t="s">
        <v>49</v>
      </c>
      <c r="H253" s="44">
        <f>I253+J253</f>
        <v>0</v>
      </c>
      <c r="I253" s="45">
        <f>K253+L253+N253+P253+R253+T253</f>
        <v>0</v>
      </c>
      <c r="J253" s="45">
        <f>V253+X253+Z253+AC253+AE253+AG253</f>
        <v>0</v>
      </c>
      <c r="K253" s="45">
        <f>SUM(K254:K257)</f>
        <v>0</v>
      </c>
      <c r="L253" s="45">
        <f>SUM(L254:L257)</f>
        <v>0</v>
      </c>
      <c r="M253" s="45">
        <f>K253+L253</f>
        <v>0</v>
      </c>
      <c r="N253" s="45">
        <f>SUM(N254:N257)</f>
        <v>0</v>
      </c>
      <c r="O253" s="45">
        <f>K253+L253+N253</f>
        <v>0</v>
      </c>
      <c r="P253" s="45">
        <f>SUM(P254:P257)</f>
        <v>0</v>
      </c>
      <c r="Q253" s="45">
        <f>K253+L253+N253+P253</f>
        <v>0</v>
      </c>
      <c r="R253" s="45">
        <f>SUM(R254:R257)</f>
        <v>0</v>
      </c>
      <c r="S253" s="45">
        <f>K253+L253+N253+P253+R253</f>
        <v>0</v>
      </c>
      <c r="T253" s="45">
        <f>SUM(T254:T257)</f>
        <v>0</v>
      </c>
      <c r="U253" s="45">
        <f>P253+R253+T253</f>
        <v>0</v>
      </c>
      <c r="V253" s="115">
        <f>SUM(V254:V257)</f>
        <v>0</v>
      </c>
      <c r="W253" s="45">
        <f>K253+L253+N253+P253+R253+T253+V253</f>
        <v>0</v>
      </c>
      <c r="X253" s="115">
        <f>SUM(X254:X257)</f>
        <v>0</v>
      </c>
      <c r="Y253" s="45">
        <f>K253+L253+N253+P253+R253+T253+V253+X253</f>
        <v>0</v>
      </c>
      <c r="Z253" s="115">
        <f>SUM(Z254:Z257)</f>
        <v>0</v>
      </c>
      <c r="AA253" s="45">
        <f>V253+X253+Z253</f>
        <v>0</v>
      </c>
      <c r="AB253" s="45">
        <f>K253+L253+N253+P253+R253+T253+V253+X253+Z253</f>
        <v>0</v>
      </c>
      <c r="AC253" s="115">
        <f>SUM(AC254:AC257)</f>
        <v>0</v>
      </c>
      <c r="AD253" s="45">
        <f>K253+L253+N253+P253+R253+T253+V253+X253+Z253+AC253</f>
        <v>0</v>
      </c>
      <c r="AE253" s="115">
        <f>SUM(AE254:AE257)</f>
        <v>0</v>
      </c>
      <c r="AF253" s="45">
        <f>K253+L253+N253+P253+R253+T253+V253+X253+Z253+AC253+AE253</f>
        <v>0</v>
      </c>
      <c r="AG253" s="116">
        <f>SUM(AG254:AG257)</f>
        <v>0</v>
      </c>
      <c r="AH253" s="47">
        <f>AC253+AE253+AG253</f>
        <v>0</v>
      </c>
    </row>
    <row r="254" spans="1:34" s="28" customFormat="1" ht="15.75" thickTop="1" x14ac:dyDescent="0.25">
      <c r="A254" s="418"/>
      <c r="B254" s="419"/>
      <c r="C254" s="413"/>
      <c r="D254" s="413"/>
      <c r="E254" s="413"/>
      <c r="F254" s="300" t="s">
        <v>18</v>
      </c>
      <c r="G254" s="425"/>
      <c r="H254" s="319">
        <f>I254+J254</f>
        <v>0</v>
      </c>
      <c r="I254" s="320">
        <f>K254+L254+N254+P254+R254+T254</f>
        <v>0</v>
      </c>
      <c r="J254" s="320">
        <f>V254+X254+Z254+AC254+AE254+AG254</f>
        <v>0</v>
      </c>
      <c r="K254" s="302"/>
      <c r="L254" s="302"/>
      <c r="M254" s="303">
        <f>K254+L254</f>
        <v>0</v>
      </c>
      <c r="N254" s="302"/>
      <c r="O254" s="303">
        <f>K254+L254+N254</f>
        <v>0</v>
      </c>
      <c r="P254" s="302"/>
      <c r="Q254" s="303">
        <f>K254+L254+N254+P254</f>
        <v>0</v>
      </c>
      <c r="R254" s="302"/>
      <c r="S254" s="303">
        <f>K254+L254+N254+P254+R254</f>
        <v>0</v>
      </c>
      <c r="T254" s="302"/>
      <c r="U254" s="303">
        <f>P254+R254+T254</f>
        <v>0</v>
      </c>
      <c r="V254" s="321"/>
      <c r="W254" s="322">
        <f>K254+L254+N254+P254+R254+T254+V254</f>
        <v>0</v>
      </c>
      <c r="X254" s="321"/>
      <c r="Y254" s="322">
        <f>K254+L254+N254+P254+R254+T254+V254+X254</f>
        <v>0</v>
      </c>
      <c r="Z254" s="321"/>
      <c r="AA254" s="322">
        <f>V254+X254+Z254</f>
        <v>0</v>
      </c>
      <c r="AB254" s="322">
        <f>K254+L254+N254+P254+R254+T254+V254+X254+Z254</f>
        <v>0</v>
      </c>
      <c r="AC254" s="321"/>
      <c r="AD254" s="322">
        <f>K254+L254+N254+P254+R254+T254+V254+X254+Z254+AC254</f>
        <v>0</v>
      </c>
      <c r="AE254" s="321"/>
      <c r="AF254" s="322">
        <f>K254+L254+N254+P254+R254+T254+V254+X254+Z254+AC254+AE254</f>
        <v>0</v>
      </c>
      <c r="AG254" s="323"/>
      <c r="AH254" s="324">
        <f>AC254+AE254+AG254</f>
        <v>0</v>
      </c>
    </row>
    <row r="255" spans="1:34" s="28" customFormat="1" ht="15" x14ac:dyDescent="0.25">
      <c r="A255" s="418"/>
      <c r="B255" s="419"/>
      <c r="C255" s="413"/>
      <c r="D255" s="413"/>
      <c r="E255" s="413"/>
      <c r="F255" s="300" t="s">
        <v>19</v>
      </c>
      <c r="G255" s="425"/>
      <c r="H255" s="319">
        <f>I255+J255</f>
        <v>0</v>
      </c>
      <c r="I255" s="320">
        <f>K255+L255+N255+P255+R255+T255</f>
        <v>0</v>
      </c>
      <c r="J255" s="320">
        <f>V255+X255+Z255+AC255+AE255+AG255</f>
        <v>0</v>
      </c>
      <c r="K255" s="302"/>
      <c r="L255" s="302"/>
      <c r="M255" s="303">
        <f>K255+L255</f>
        <v>0</v>
      </c>
      <c r="N255" s="302"/>
      <c r="O255" s="303">
        <f>K255+L255+N255</f>
        <v>0</v>
      </c>
      <c r="P255" s="302"/>
      <c r="Q255" s="303">
        <f>K255+L255+N255+P255</f>
        <v>0</v>
      </c>
      <c r="R255" s="302"/>
      <c r="S255" s="303">
        <f>K255+L255+N255+P255+R255</f>
        <v>0</v>
      </c>
      <c r="T255" s="302"/>
      <c r="U255" s="303">
        <f>P255+R255+T255</f>
        <v>0</v>
      </c>
      <c r="V255" s="302"/>
      <c r="W255" s="303">
        <f>K255+L255+N255+P255+R255+T255+V255</f>
        <v>0</v>
      </c>
      <c r="X255" s="302"/>
      <c r="Y255" s="303">
        <f>K255+L255+N255+P255+R255+T255+V255+X255</f>
        <v>0</v>
      </c>
      <c r="Z255" s="302"/>
      <c r="AA255" s="303">
        <f>V255+X255+Z255</f>
        <v>0</v>
      </c>
      <c r="AB255" s="303">
        <f>K255+L255+N255+P255+R255+T255+V255+X255+Z255</f>
        <v>0</v>
      </c>
      <c r="AC255" s="302"/>
      <c r="AD255" s="303">
        <f>K255+L255+N255+P255+R255+T255+V255+X255+Z255+AC255</f>
        <v>0</v>
      </c>
      <c r="AE255" s="302"/>
      <c r="AF255" s="303">
        <f>K255+L255+N255+P255+R255+T255+V255+X255+Z255+AC255+AE255</f>
        <v>0</v>
      </c>
      <c r="AG255" s="313"/>
      <c r="AH255" s="304">
        <f>AC255+AE255+AG255</f>
        <v>0</v>
      </c>
    </row>
    <row r="256" spans="1:34" s="28" customFormat="1" ht="15" x14ac:dyDescent="0.25">
      <c r="A256" s="418"/>
      <c r="B256" s="419"/>
      <c r="C256" s="413"/>
      <c r="D256" s="413"/>
      <c r="E256" s="413"/>
      <c r="F256" s="300" t="s">
        <v>20</v>
      </c>
      <c r="G256" s="425"/>
      <c r="H256" s="319">
        <f>I256+J256</f>
        <v>0</v>
      </c>
      <c r="I256" s="320">
        <f>K256+L256+N256+P256+R256+T256</f>
        <v>0</v>
      </c>
      <c r="J256" s="320">
        <f>V256+X256+Z256+AC256+AE256+AG256</f>
        <v>0</v>
      </c>
      <c r="K256" s="302"/>
      <c r="L256" s="302"/>
      <c r="M256" s="303">
        <f>K256+L256</f>
        <v>0</v>
      </c>
      <c r="N256" s="302"/>
      <c r="O256" s="303">
        <f>K256+L256+N256</f>
        <v>0</v>
      </c>
      <c r="P256" s="302"/>
      <c r="Q256" s="303">
        <f>K256+L256+N256+P256</f>
        <v>0</v>
      </c>
      <c r="R256" s="302"/>
      <c r="S256" s="303">
        <f>K256+L256+N256+P256+R256</f>
        <v>0</v>
      </c>
      <c r="T256" s="302"/>
      <c r="U256" s="303">
        <f>P256+R256+T256</f>
        <v>0</v>
      </c>
      <c r="V256" s="302"/>
      <c r="W256" s="303">
        <f>K256+L256+N256+P256+R256+T256+V256</f>
        <v>0</v>
      </c>
      <c r="X256" s="302"/>
      <c r="Y256" s="303">
        <f>K256+L256+N256+P256+R256+T256+V256+X256</f>
        <v>0</v>
      </c>
      <c r="Z256" s="302"/>
      <c r="AA256" s="303">
        <f>V256+X256+Z256</f>
        <v>0</v>
      </c>
      <c r="AB256" s="303">
        <f>K256+L256+N256+P256+R256+T256+V256+X256+Z256</f>
        <v>0</v>
      </c>
      <c r="AC256" s="302"/>
      <c r="AD256" s="303">
        <f>K256+L256+N256+P256+R256+T256+V256+X256+Z256+AC256</f>
        <v>0</v>
      </c>
      <c r="AE256" s="302"/>
      <c r="AF256" s="303">
        <f>K256+L256+N256+P256+R256+T256+V256+X256+Z256+AC256+AE256</f>
        <v>0</v>
      </c>
      <c r="AG256" s="313"/>
      <c r="AH256" s="304">
        <f>AC256+AE256+AG256</f>
        <v>0</v>
      </c>
    </row>
    <row r="257" spans="1:34" s="28" customFormat="1" ht="15.75" thickBot="1" x14ac:dyDescent="0.3">
      <c r="A257" s="420"/>
      <c r="B257" s="421"/>
      <c r="C257" s="414"/>
      <c r="D257" s="414"/>
      <c r="E257" s="414"/>
      <c r="F257" s="330" t="s">
        <v>21</v>
      </c>
      <c r="G257" s="426"/>
      <c r="H257" s="325">
        <f>I257+J257</f>
        <v>0</v>
      </c>
      <c r="I257" s="326">
        <f>K257+L257+N257+P257+R257+T257</f>
        <v>0</v>
      </c>
      <c r="J257" s="326">
        <f>V257+X257+Z257+AC257+AE257+AG257</f>
        <v>0</v>
      </c>
      <c r="K257" s="315"/>
      <c r="L257" s="315"/>
      <c r="M257" s="316">
        <f>K257+L257</f>
        <v>0</v>
      </c>
      <c r="N257" s="315"/>
      <c r="O257" s="316">
        <f>K257+L257+N257</f>
        <v>0</v>
      </c>
      <c r="P257" s="315"/>
      <c r="Q257" s="316">
        <f>K257+L257+N257+P257</f>
        <v>0</v>
      </c>
      <c r="R257" s="315"/>
      <c r="S257" s="316">
        <f>K257+L257+N257+P257+R257</f>
        <v>0</v>
      </c>
      <c r="T257" s="315"/>
      <c r="U257" s="316">
        <f>P257+R257+T257</f>
        <v>0</v>
      </c>
      <c r="V257" s="331"/>
      <c r="W257" s="327">
        <f>K257+L257+N257+P257+R257+T257+V257</f>
        <v>0</v>
      </c>
      <c r="X257" s="331"/>
      <c r="Y257" s="327">
        <f>K257+L257+N257+P257+R257+T257+V257+X257</f>
        <v>0</v>
      </c>
      <c r="Z257" s="331"/>
      <c r="AA257" s="327">
        <f>V257+X257+Z257</f>
        <v>0</v>
      </c>
      <c r="AB257" s="327">
        <f>K257+L257+N257+P257+R257+T257+V257+X257+Z257</f>
        <v>0</v>
      </c>
      <c r="AC257" s="331"/>
      <c r="AD257" s="327">
        <f>K257+L257+N257+P257+R257+T257+V257+X257+Z257+AC257</f>
        <v>0</v>
      </c>
      <c r="AE257" s="331"/>
      <c r="AF257" s="327">
        <f>K257+L257+N257+P257+R257+T257+V257+X257+Z257+AC257+AE257</f>
        <v>0</v>
      </c>
      <c r="AG257" s="329"/>
      <c r="AH257" s="317">
        <f>AC257+AE257+AG257</f>
        <v>0</v>
      </c>
    </row>
    <row r="258" spans="1:34" s="28" customFormat="1" ht="15.75" thickBot="1" x14ac:dyDescent="0.3">
      <c r="A258" s="334"/>
      <c r="B258" s="334"/>
      <c r="C258" s="335"/>
      <c r="D258" s="335"/>
      <c r="E258" s="335"/>
      <c r="F258" s="336"/>
      <c r="G258" s="336"/>
      <c r="H258" s="337"/>
      <c r="I258" s="337"/>
      <c r="J258" s="337"/>
      <c r="K258" s="338"/>
      <c r="L258" s="338"/>
      <c r="M258" s="339"/>
      <c r="N258" s="338"/>
      <c r="O258" s="339"/>
      <c r="P258" s="338"/>
      <c r="Q258" s="339"/>
      <c r="R258" s="338"/>
      <c r="S258" s="339"/>
      <c r="T258" s="338"/>
      <c r="U258" s="339"/>
      <c r="V258" s="338"/>
      <c r="W258" s="339"/>
      <c r="X258" s="338"/>
      <c r="Y258" s="339"/>
      <c r="Z258" s="338"/>
      <c r="AA258" s="339"/>
      <c r="AB258" s="339"/>
      <c r="AC258" s="338"/>
      <c r="AD258" s="339"/>
      <c r="AE258" s="338"/>
      <c r="AF258" s="339"/>
      <c r="AG258" s="340"/>
      <c r="AH258" s="341"/>
    </row>
    <row r="259" spans="1:34" s="28" customFormat="1" ht="15.75" thickBot="1" x14ac:dyDescent="0.3">
      <c r="A259" s="36" t="s">
        <v>80</v>
      </c>
      <c r="B259" s="37" t="s">
        <v>81</v>
      </c>
      <c r="C259" s="39"/>
      <c r="D259" s="266"/>
      <c r="E259" s="39"/>
      <c r="F259" s="39"/>
      <c r="G259" s="38"/>
      <c r="H259" s="40"/>
      <c r="I259" s="40"/>
      <c r="J259" s="40"/>
      <c r="K259" s="40"/>
      <c r="L259" s="40"/>
      <c r="M259" s="37"/>
      <c r="N259" s="40"/>
      <c r="O259" s="37"/>
      <c r="P259" s="40"/>
      <c r="Q259" s="37"/>
      <c r="R259" s="40"/>
      <c r="S259" s="37"/>
      <c r="T259" s="40"/>
      <c r="U259" s="37"/>
      <c r="V259" s="40"/>
      <c r="W259" s="37"/>
      <c r="X259" s="40"/>
      <c r="Y259" s="37"/>
      <c r="Z259" s="40"/>
      <c r="AA259" s="37"/>
      <c r="AB259" s="37"/>
      <c r="AC259" s="40"/>
      <c r="AD259" s="37"/>
      <c r="AE259" s="40"/>
      <c r="AF259" s="37"/>
      <c r="AG259" s="40"/>
      <c r="AH259" s="37"/>
    </row>
    <row r="260" spans="1:34" s="28" customFormat="1" ht="15.75" thickBot="1" x14ac:dyDescent="0.3">
      <c r="A260" s="430" t="s">
        <v>73</v>
      </c>
      <c r="B260" s="431"/>
      <c r="C260" s="436" t="s">
        <v>74</v>
      </c>
      <c r="D260" s="437"/>
      <c r="E260" s="438"/>
      <c r="F260" s="268" t="s">
        <v>17</v>
      </c>
      <c r="G260" s="445" t="s">
        <v>47</v>
      </c>
      <c r="H260" s="269">
        <f>(I260+J260)/2</f>
        <v>0</v>
      </c>
      <c r="I260" s="81">
        <f>(K260+L260+N260+P260+R260+T260)/6</f>
        <v>0</v>
      </c>
      <c r="J260" s="81">
        <f>(V260+X260+Z260+AC260+AE260+AG260)/6</f>
        <v>0</v>
      </c>
      <c r="K260" s="81">
        <f>SUM(K261:K264)</f>
        <v>0</v>
      </c>
      <c r="L260" s="81">
        <f>SUM(L261:L264)</f>
        <v>0</v>
      </c>
      <c r="M260" s="81">
        <f>(K260+L260)/2</f>
        <v>0</v>
      </c>
      <c r="N260" s="81">
        <f>SUM(N261:N264)</f>
        <v>0</v>
      </c>
      <c r="O260" s="81">
        <f>(K260+L260+N260)/3</f>
        <v>0</v>
      </c>
      <c r="P260" s="81">
        <f>SUM(P261:P264)</f>
        <v>0</v>
      </c>
      <c r="Q260" s="81">
        <f>(K260+L260+N260+P260)/4</f>
        <v>0</v>
      </c>
      <c r="R260" s="81">
        <f>SUM(R261:R264)</f>
        <v>0</v>
      </c>
      <c r="S260" s="81">
        <f>(K260+L260+N260+P260+R260)/5</f>
        <v>0</v>
      </c>
      <c r="T260" s="81">
        <f>SUM(T261:T264)</f>
        <v>0</v>
      </c>
      <c r="U260" s="81">
        <f>(P260+R260+T260)/3</f>
        <v>0</v>
      </c>
      <c r="V260" s="81">
        <f>SUM(V261:V264)</f>
        <v>0</v>
      </c>
      <c r="W260" s="81">
        <f>(K260+L260+N260+P260+R260+T260+V260)/7</f>
        <v>0</v>
      </c>
      <c r="X260" s="81">
        <f>SUM(X261:X264)</f>
        <v>0</v>
      </c>
      <c r="Y260" s="81">
        <f>(K260+L260+N260+P260+R260+T260+V260+X260)/8</f>
        <v>0</v>
      </c>
      <c r="Z260" s="81">
        <f>SUM(Z261:Z264)</f>
        <v>0</v>
      </c>
      <c r="AA260" s="81">
        <f>(V260+X260+Z260)/3</f>
        <v>0</v>
      </c>
      <c r="AB260" s="81">
        <f>(K260+L260+N260+P260+R260+T260+V260+X260+Z260)/9</f>
        <v>0</v>
      </c>
      <c r="AC260" s="81">
        <f>SUM(AC261:AC264)</f>
        <v>0</v>
      </c>
      <c r="AD260" s="81">
        <f>(K260+L260+N260+P260+R260+T260+V260+X260+Z260+AC260)/10</f>
        <v>0</v>
      </c>
      <c r="AE260" s="81">
        <f>SUM(AE261:AE264)</f>
        <v>0</v>
      </c>
      <c r="AF260" s="81">
        <f>(K260+L260+N260+P260+R260+T260+V260+X260+Z260+AC260+AE260)/11</f>
        <v>0</v>
      </c>
      <c r="AG260" s="83">
        <f>SUM(AG261:AG264)</f>
        <v>0</v>
      </c>
      <c r="AH260" s="83">
        <f>(AC260+AE260+AG260)/3</f>
        <v>0</v>
      </c>
    </row>
    <row r="261" spans="1:34" s="28" customFormat="1" ht="15.75" thickTop="1" x14ac:dyDescent="0.25">
      <c r="A261" s="432"/>
      <c r="B261" s="433"/>
      <c r="C261" s="439"/>
      <c r="D261" s="440"/>
      <c r="E261" s="441"/>
      <c r="F261" s="272" t="s">
        <v>18</v>
      </c>
      <c r="G261" s="446"/>
      <c r="H261" s="273">
        <f>(I261+J261)/2</f>
        <v>0</v>
      </c>
      <c r="I261" s="92">
        <f>(K261+L261+N261+P261+R261+T261)/6</f>
        <v>0</v>
      </c>
      <c r="J261" s="92">
        <f>(V261+X261+Z261+AC261+AE261+AG261)/6</f>
        <v>0</v>
      </c>
      <c r="K261" s="92">
        <f>K272+K282</f>
        <v>0</v>
      </c>
      <c r="L261" s="92">
        <f t="shared" ref="L261:L262" si="75">L272+L282</f>
        <v>0</v>
      </c>
      <c r="M261" s="274">
        <f>(K261+L261)/2</f>
        <v>0</v>
      </c>
      <c r="N261" s="92">
        <f>N272+N282</f>
        <v>0</v>
      </c>
      <c r="O261" s="274">
        <f>(K261+L261+N261)/3</f>
        <v>0</v>
      </c>
      <c r="P261" s="92">
        <f>P272+P282</f>
        <v>0</v>
      </c>
      <c r="Q261" s="274">
        <f>(K261+L261+N261+P261)/4</f>
        <v>0</v>
      </c>
      <c r="R261" s="92">
        <f>R272+R282</f>
        <v>0</v>
      </c>
      <c r="S261" s="274">
        <f>(K261+L261+N261+P261+R261)/5</f>
        <v>0</v>
      </c>
      <c r="T261" s="92">
        <f>T272+T282</f>
        <v>0</v>
      </c>
      <c r="U261" s="274">
        <f>(P261+R261+T261)/3</f>
        <v>0</v>
      </c>
      <c r="V261" s="92">
        <f>V272+V282</f>
        <v>0</v>
      </c>
      <c r="W261" s="275">
        <f>(K261+L261+N261+P261+R261+T261+V261)/7</f>
        <v>0</v>
      </c>
      <c r="X261" s="92">
        <f>X272+X282</f>
        <v>0</v>
      </c>
      <c r="Y261" s="275">
        <f>(K261+L261+N261+P261+R261+T261+V261+X261)/8</f>
        <v>0</v>
      </c>
      <c r="Z261" s="92">
        <f>Z272+Z282</f>
        <v>0</v>
      </c>
      <c r="AA261" s="275">
        <f>(V261+X261+Z261)/3</f>
        <v>0</v>
      </c>
      <c r="AB261" s="275">
        <f>(K261+L261+N261+P261+R261+T261+V261+X261+Z261)/9</f>
        <v>0</v>
      </c>
      <c r="AC261" s="92">
        <f>AC272+AC282</f>
        <v>0</v>
      </c>
      <c r="AD261" s="275">
        <f>(K261+L261+N261+P261+R261+T261+V261+X261+Z261+AC261)/10</f>
        <v>0</v>
      </c>
      <c r="AE261" s="92">
        <f>AE272+AE282</f>
        <v>0</v>
      </c>
      <c r="AF261" s="275">
        <f>(K261+L261+N261+P261+R261+T261+V261+X261+Z261+AC261+AE261)/11</f>
        <v>0</v>
      </c>
      <c r="AG261" s="92">
        <f>AG272+AG282</f>
        <v>0</v>
      </c>
      <c r="AH261" s="276">
        <f>(AC261+AE261+AG261)/3</f>
        <v>0</v>
      </c>
    </row>
    <row r="262" spans="1:34" s="28" customFormat="1" ht="15" x14ac:dyDescent="0.25">
      <c r="A262" s="432"/>
      <c r="B262" s="433"/>
      <c r="C262" s="439"/>
      <c r="D262" s="440"/>
      <c r="E262" s="441"/>
      <c r="F262" s="272" t="s">
        <v>19</v>
      </c>
      <c r="G262" s="446"/>
      <c r="H262" s="273">
        <f>(I262+J262)/2</f>
        <v>0</v>
      </c>
      <c r="I262" s="92">
        <f>(K262+L262+N262+P262+R262+T262)/6</f>
        <v>0</v>
      </c>
      <c r="J262" s="92">
        <f>(V262+X262+Z262+AC262+AE262+AG262)/6</f>
        <v>0</v>
      </c>
      <c r="K262" s="92">
        <f>K273+K283</f>
        <v>0</v>
      </c>
      <c r="L262" s="92">
        <f t="shared" si="75"/>
        <v>0</v>
      </c>
      <c r="M262" s="274">
        <f>(K262+L262)/2</f>
        <v>0</v>
      </c>
      <c r="N262" s="92">
        <f t="shared" ref="N262" si="76">N273+N283</f>
        <v>0</v>
      </c>
      <c r="O262" s="274">
        <f>(K262+L262+N262)/3</f>
        <v>0</v>
      </c>
      <c r="P262" s="92">
        <f t="shared" ref="P262" si="77">P273+P283</f>
        <v>0</v>
      </c>
      <c r="Q262" s="274">
        <f>(K262+L262+N262+P262)/4</f>
        <v>0</v>
      </c>
      <c r="R262" s="92">
        <f t="shared" ref="R262" si="78">R273+R283</f>
        <v>0</v>
      </c>
      <c r="S262" s="274">
        <f>(K262+L262+N262+P262+R262)/5</f>
        <v>0</v>
      </c>
      <c r="T262" s="92">
        <f t="shared" ref="T262" si="79">T273+T283</f>
        <v>0</v>
      </c>
      <c r="U262" s="274">
        <f>(P262+R262+T262)/3</f>
        <v>0</v>
      </c>
      <c r="V262" s="92">
        <f t="shared" ref="V262" si="80">V273+V283</f>
        <v>0</v>
      </c>
      <c r="W262" s="274">
        <f>(K262+L262+N262+P262+R262+T262+V262)/7</f>
        <v>0</v>
      </c>
      <c r="X262" s="92">
        <f t="shared" ref="X262" si="81">X273+X283</f>
        <v>0</v>
      </c>
      <c r="Y262" s="274">
        <f>(K262+L262+N262+P262+R262+T262+V262+X262)/8</f>
        <v>0</v>
      </c>
      <c r="Z262" s="92">
        <f t="shared" ref="Z262" si="82">Z273+Z283</f>
        <v>0</v>
      </c>
      <c r="AA262" s="274">
        <f>(V262+X262+Z262)/3</f>
        <v>0</v>
      </c>
      <c r="AB262" s="274">
        <f>(K262+L262+N262+P262+R262+T262+V262+X262+Z262)/9</f>
        <v>0</v>
      </c>
      <c r="AC262" s="92">
        <f t="shared" ref="AC262" si="83">AC273+AC283</f>
        <v>0</v>
      </c>
      <c r="AD262" s="274">
        <f>(K262+L262+N262+P262+R262+T262+V262+X262+Z262+AC262)/10</f>
        <v>0</v>
      </c>
      <c r="AE262" s="92">
        <f t="shared" ref="AE262" si="84">AE273+AE283</f>
        <v>0</v>
      </c>
      <c r="AF262" s="274">
        <f>(K262+L262+N262+P262+R262+T262+V262+X262+Z262+AC262+AE262)/11</f>
        <v>0</v>
      </c>
      <c r="AG262" s="92">
        <f t="shared" ref="AG262" si="85">AG273+AG283</f>
        <v>0</v>
      </c>
      <c r="AH262" s="277">
        <f>(AC262+AE262+AG262)/3</f>
        <v>0</v>
      </c>
    </row>
    <row r="263" spans="1:34" s="28" customFormat="1" ht="15" x14ac:dyDescent="0.25">
      <c r="A263" s="432"/>
      <c r="B263" s="433"/>
      <c r="C263" s="439"/>
      <c r="D263" s="440"/>
      <c r="E263" s="441"/>
      <c r="F263" s="272" t="s">
        <v>20</v>
      </c>
      <c r="G263" s="446"/>
      <c r="H263" s="273">
        <f>(I263+J263)/2</f>
        <v>0</v>
      </c>
      <c r="I263" s="92">
        <f>(K263+L263+N263+P263+R263+T263)/6</f>
        <v>0</v>
      </c>
      <c r="J263" s="92">
        <f>(V263+X263+Z263+AC263+AE263+AG263)/6</f>
        <v>0</v>
      </c>
      <c r="K263" s="92">
        <f>K274+K284</f>
        <v>0</v>
      </c>
      <c r="L263" s="92">
        <f>L274+L284</f>
        <v>0</v>
      </c>
      <c r="M263" s="274">
        <f>(K263+L263)/2</f>
        <v>0</v>
      </c>
      <c r="N263" s="92">
        <f>N274+N284</f>
        <v>0</v>
      </c>
      <c r="O263" s="274">
        <f>(K263+L263+N263)/3</f>
        <v>0</v>
      </c>
      <c r="P263" s="92">
        <f>P274+P284</f>
        <v>0</v>
      </c>
      <c r="Q263" s="274">
        <f>(K263+L263+N263+P263)/4</f>
        <v>0</v>
      </c>
      <c r="R263" s="92">
        <f>R274+R284</f>
        <v>0</v>
      </c>
      <c r="S263" s="274">
        <f>(K263+L263+N263+P263+R263)/5</f>
        <v>0</v>
      </c>
      <c r="T263" s="92">
        <f>T274+T284</f>
        <v>0</v>
      </c>
      <c r="U263" s="274">
        <f>(P263+R263+T263)/3</f>
        <v>0</v>
      </c>
      <c r="V263" s="92">
        <f>V274+V284</f>
        <v>0</v>
      </c>
      <c r="W263" s="274">
        <f>(K263+L263+N263+P263+R263+T263+V263)/7</f>
        <v>0</v>
      </c>
      <c r="X263" s="92">
        <f>X274+X284</f>
        <v>0</v>
      </c>
      <c r="Y263" s="274">
        <f>(K263+L263+N263+P263+R263+T263+V263+X263)/8</f>
        <v>0</v>
      </c>
      <c r="Z263" s="92">
        <f>Z274+Z284</f>
        <v>0</v>
      </c>
      <c r="AA263" s="274">
        <f>(V263+X263+Z263)/3</f>
        <v>0</v>
      </c>
      <c r="AB263" s="274">
        <f>(K263+L263+N263+P263+R263+T263+V263+X263+Z263)/9</f>
        <v>0</v>
      </c>
      <c r="AC263" s="92">
        <f>AC274+AC284</f>
        <v>0</v>
      </c>
      <c r="AD263" s="274">
        <f>(K263+L263+N263+P263+R263+T263+V263+X263+Z263+AC263)/10</f>
        <v>0</v>
      </c>
      <c r="AE263" s="92">
        <f>AE274+AE284</f>
        <v>0</v>
      </c>
      <c r="AF263" s="274">
        <f>(K263+L263+N263+P263+R263+T263+V263+X263+Z263+AC263+AE263)/11</f>
        <v>0</v>
      </c>
      <c r="AG263" s="92">
        <f>AG274+AG284</f>
        <v>0</v>
      </c>
      <c r="AH263" s="277">
        <f>(AC263+AE263+AG263)/3</f>
        <v>0</v>
      </c>
    </row>
    <row r="264" spans="1:34" s="28" customFormat="1" ht="15.75" thickBot="1" x14ac:dyDescent="0.3">
      <c r="A264" s="432"/>
      <c r="B264" s="433"/>
      <c r="C264" s="442"/>
      <c r="D264" s="443"/>
      <c r="E264" s="444"/>
      <c r="F264" s="272" t="s">
        <v>21</v>
      </c>
      <c r="G264" s="446"/>
      <c r="H264" s="278">
        <f>(I264+J264)/2</f>
        <v>0</v>
      </c>
      <c r="I264" s="98">
        <f>(K264+L264+N264+P264+R264+T264)/6</f>
        <v>0</v>
      </c>
      <c r="J264" s="98">
        <f>(V264+X264+Z264+AC264+AE264+AG264)/6</f>
        <v>0</v>
      </c>
      <c r="K264" s="98">
        <f t="shared" ref="K264:L264" si="86">K275+K285</f>
        <v>0</v>
      </c>
      <c r="L264" s="98">
        <f t="shared" si="86"/>
        <v>0</v>
      </c>
      <c r="M264" s="279">
        <f>(K264+L264)/2</f>
        <v>0</v>
      </c>
      <c r="N264" s="92">
        <f t="shared" ref="N264" si="87">N275+N285</f>
        <v>0</v>
      </c>
      <c r="O264" s="279">
        <f>(K264+L264+N264)/3</f>
        <v>0</v>
      </c>
      <c r="P264" s="92">
        <f t="shared" ref="P264" si="88">P275+P285</f>
        <v>0</v>
      </c>
      <c r="Q264" s="279">
        <f>(K264+L264+N264+P264)/4</f>
        <v>0</v>
      </c>
      <c r="R264" s="92">
        <f t="shared" ref="R264" si="89">R275+R285</f>
        <v>0</v>
      </c>
      <c r="S264" s="279">
        <f>(K264+L264+N264+P264+R264)/5</f>
        <v>0</v>
      </c>
      <c r="T264" s="92">
        <f t="shared" ref="T264" si="90">T275+T285</f>
        <v>0</v>
      </c>
      <c r="U264" s="279">
        <f>(P264+R264+T264)/3</f>
        <v>0</v>
      </c>
      <c r="V264" s="92">
        <f t="shared" ref="V264" si="91">V275+V285</f>
        <v>0</v>
      </c>
      <c r="W264" s="279">
        <f>(K264+L264+N264+P264+R264+T264+V264)/7</f>
        <v>0</v>
      </c>
      <c r="X264" s="92">
        <f t="shared" ref="X264" si="92">X275+X285</f>
        <v>0</v>
      </c>
      <c r="Y264" s="279">
        <f>(K264+L264+N264+P264+R264+T264+V264+X264)/8</f>
        <v>0</v>
      </c>
      <c r="Z264" s="92">
        <f t="shared" ref="Z264" si="93">Z275+Z285</f>
        <v>0</v>
      </c>
      <c r="AA264" s="279">
        <f>(V264+X264+Z264)/3</f>
        <v>0</v>
      </c>
      <c r="AB264" s="279">
        <f>(K264+L264+N264+P264+R264+T264+V264+X264+Z264)/9</f>
        <v>0</v>
      </c>
      <c r="AC264" s="92">
        <f t="shared" ref="AC264" si="94">AC275+AC285</f>
        <v>0</v>
      </c>
      <c r="AD264" s="279">
        <f>(K264+L264+N264+P264+R264+T264+V264+X264+Z264+AC264)/10</f>
        <v>0</v>
      </c>
      <c r="AE264" s="92">
        <f t="shared" ref="AE264" si="95">AE275+AE285</f>
        <v>0</v>
      </c>
      <c r="AF264" s="279">
        <f>(K264+L264+N264+P264+R264+T264+V264+X264+Z264+AC264+AE264)/11</f>
        <v>0</v>
      </c>
      <c r="AG264" s="92">
        <f t="shared" ref="AG264" si="96">AG275+AG285</f>
        <v>0</v>
      </c>
      <c r="AH264" s="280">
        <f>(AC264+AE264+AG264)/3</f>
        <v>0</v>
      </c>
    </row>
    <row r="265" spans="1:34" s="28" customFormat="1" ht="15.75" thickBot="1" x14ac:dyDescent="0.3">
      <c r="A265" s="432"/>
      <c r="B265" s="433"/>
      <c r="C265" s="447" t="s">
        <v>24</v>
      </c>
      <c r="D265" s="447"/>
      <c r="E265" s="447"/>
      <c r="F265" s="281" t="s">
        <v>17</v>
      </c>
      <c r="G265" s="446" t="s">
        <v>49</v>
      </c>
      <c r="H265" s="269">
        <f>I265+J265</f>
        <v>0</v>
      </c>
      <c r="I265" s="81">
        <f>K265+L265+N265+P265+R265+T265</f>
        <v>0</v>
      </c>
      <c r="J265" s="81">
        <f>V265+X265+Z265+AC265+AE265+AG265</f>
        <v>0</v>
      </c>
      <c r="K265" s="81">
        <f>SUM(K266:K269)</f>
        <v>0</v>
      </c>
      <c r="L265" s="81">
        <f>SUM(L266:L269)</f>
        <v>0</v>
      </c>
      <c r="M265" s="81">
        <f>K265+L265</f>
        <v>0</v>
      </c>
      <c r="N265" s="81">
        <f>SUM(N266:N269)</f>
        <v>0</v>
      </c>
      <c r="O265" s="81">
        <f>K265+L265+N265</f>
        <v>0</v>
      </c>
      <c r="P265" s="81">
        <f>SUM(P266:P269)</f>
        <v>0</v>
      </c>
      <c r="Q265" s="81">
        <f>K265+L265+N265+P265</f>
        <v>0</v>
      </c>
      <c r="R265" s="81">
        <f>SUM(R266:R269)</f>
        <v>0</v>
      </c>
      <c r="S265" s="81">
        <f>K265+L265+N265+P265+R265</f>
        <v>0</v>
      </c>
      <c r="T265" s="81">
        <f>SUM(T266:T269)</f>
        <v>0</v>
      </c>
      <c r="U265" s="81">
        <f>P265+R265+T265</f>
        <v>0</v>
      </c>
      <c r="V265" s="81">
        <f>SUM(V266:V269)</f>
        <v>0</v>
      </c>
      <c r="W265" s="81">
        <f>K265+L265+N265+P265+R265+T265+V265</f>
        <v>0</v>
      </c>
      <c r="X265" s="81">
        <f>SUM(X266:X269)</f>
        <v>0</v>
      </c>
      <c r="Y265" s="81">
        <f>K265+L265+N265+P265+R265+T265+V265+X265</f>
        <v>0</v>
      </c>
      <c r="Z265" s="81">
        <f>SUM(Z266:Z269)</f>
        <v>0</v>
      </c>
      <c r="AA265" s="81">
        <f>V265+X265+Z265</f>
        <v>0</v>
      </c>
      <c r="AB265" s="81">
        <f>K265+L265+N265+P265+R265+T265+V265+X265+Z265</f>
        <v>0</v>
      </c>
      <c r="AC265" s="81">
        <f>SUM(AC266:AC269)</f>
        <v>0</v>
      </c>
      <c r="AD265" s="81">
        <f>K265+L265+N265+P265+R265+T265+V265+X265+Z265+AC265</f>
        <v>0</v>
      </c>
      <c r="AE265" s="81">
        <f>SUM(AE266:AE269)</f>
        <v>0</v>
      </c>
      <c r="AF265" s="81">
        <f>K265+L265+N265+P265+R265+T265+V265+X265+Z265+AC265+AE265</f>
        <v>0</v>
      </c>
      <c r="AG265" s="83">
        <f>SUM(AG266:AG269)</f>
        <v>0</v>
      </c>
      <c r="AH265" s="83">
        <f>AC265+AE265+AG265</f>
        <v>0</v>
      </c>
    </row>
    <row r="266" spans="1:34" s="28" customFormat="1" ht="15.75" thickTop="1" x14ac:dyDescent="0.25">
      <c r="A266" s="432"/>
      <c r="B266" s="433"/>
      <c r="C266" s="447"/>
      <c r="D266" s="447"/>
      <c r="E266" s="447"/>
      <c r="F266" s="272" t="s">
        <v>18</v>
      </c>
      <c r="G266" s="446"/>
      <c r="H266" s="282">
        <f>I266+J266</f>
        <v>0</v>
      </c>
      <c r="I266" s="274">
        <f>K266+L266+N266+P266+R266+T266</f>
        <v>0</v>
      </c>
      <c r="J266" s="274">
        <f>V266+X266+Z266+AC266+AE266+AG266</f>
        <v>0</v>
      </c>
      <c r="K266" s="92">
        <f>K277+K287</f>
        <v>0</v>
      </c>
      <c r="L266" s="92">
        <f t="shared" ref="L266" si="97">L277+L287</f>
        <v>0</v>
      </c>
      <c r="M266" s="274">
        <f>K266+L266</f>
        <v>0</v>
      </c>
      <c r="N266" s="92">
        <f t="shared" ref="N266:N269" si="98">N277+N287</f>
        <v>0</v>
      </c>
      <c r="O266" s="274">
        <f>K266+L266+N266</f>
        <v>0</v>
      </c>
      <c r="P266" s="92">
        <f t="shared" ref="P266:P269" si="99">P277+P287</f>
        <v>0</v>
      </c>
      <c r="Q266" s="274">
        <f>K266+L266+N266+P266</f>
        <v>0</v>
      </c>
      <c r="R266" s="92">
        <f t="shared" ref="R266:R269" si="100">R277+R287</f>
        <v>0</v>
      </c>
      <c r="S266" s="274">
        <f>K266+L266+N266+P266+R266</f>
        <v>0</v>
      </c>
      <c r="T266" s="92">
        <f t="shared" ref="T266:T269" si="101">T277+T287</f>
        <v>0</v>
      </c>
      <c r="U266" s="274">
        <f>P266+R266+T266</f>
        <v>0</v>
      </c>
      <c r="V266" s="92">
        <f t="shared" ref="V266:V269" si="102">V277+V287</f>
        <v>0</v>
      </c>
      <c r="W266" s="283">
        <f>K266+L266+N266+P266+R266+T266+V266</f>
        <v>0</v>
      </c>
      <c r="X266" s="92">
        <f t="shared" ref="X266:X269" si="103">X277+X287</f>
        <v>0</v>
      </c>
      <c r="Y266" s="283">
        <f>K266+L266+N266+P266+R266+T266+V266+X266</f>
        <v>0</v>
      </c>
      <c r="Z266" s="92">
        <f t="shared" ref="Z266:Z269" si="104">Z277+Z287</f>
        <v>0</v>
      </c>
      <c r="AA266" s="283">
        <f>V266+X266+Z266</f>
        <v>0</v>
      </c>
      <c r="AB266" s="283">
        <f>K266+L266+N266+P266+R266+T266+V266+X266+Z266</f>
        <v>0</v>
      </c>
      <c r="AC266" s="92">
        <f t="shared" ref="AC266:AC269" si="105">AC277+AC287</f>
        <v>0</v>
      </c>
      <c r="AD266" s="283">
        <f>K266+L266+N266+P266+R266+T266+V266+X266+Z266+AC266</f>
        <v>0</v>
      </c>
      <c r="AE266" s="92">
        <f t="shared" ref="AE266:AE269" si="106">AE277+AE287</f>
        <v>0</v>
      </c>
      <c r="AF266" s="283">
        <f>K266+L266+N266+P266+R266+T266+V266+X266+Z266+AC266+AE266</f>
        <v>0</v>
      </c>
      <c r="AG266" s="92">
        <f t="shared" ref="AG266:AG269" si="107">AG277+AG287</f>
        <v>0</v>
      </c>
      <c r="AH266" s="284">
        <f>AC266+AE266+AG266</f>
        <v>0</v>
      </c>
    </row>
    <row r="267" spans="1:34" s="28" customFormat="1" ht="15" x14ac:dyDescent="0.25">
      <c r="A267" s="432"/>
      <c r="B267" s="433"/>
      <c r="C267" s="447"/>
      <c r="D267" s="447"/>
      <c r="E267" s="447"/>
      <c r="F267" s="272" t="s">
        <v>19</v>
      </c>
      <c r="G267" s="446"/>
      <c r="H267" s="282">
        <f>I267+J267</f>
        <v>0</v>
      </c>
      <c r="I267" s="274">
        <f>K267+L267+N267+P267+R267+T267</f>
        <v>0</v>
      </c>
      <c r="J267" s="274">
        <f>V267+X267+Z267+AC267+AE267+AG267</f>
        <v>0</v>
      </c>
      <c r="K267" s="92">
        <f t="shared" ref="K267:L269" si="108">K278+K288</f>
        <v>0</v>
      </c>
      <c r="L267" s="92">
        <f t="shared" si="108"/>
        <v>0</v>
      </c>
      <c r="M267" s="274">
        <f>K267+L267</f>
        <v>0</v>
      </c>
      <c r="N267" s="92">
        <f t="shared" si="98"/>
        <v>0</v>
      </c>
      <c r="O267" s="274">
        <f>K267+L267+N267</f>
        <v>0</v>
      </c>
      <c r="P267" s="92">
        <f t="shared" si="99"/>
        <v>0</v>
      </c>
      <c r="Q267" s="274">
        <f>K267+L267+N267+P267</f>
        <v>0</v>
      </c>
      <c r="R267" s="92">
        <f t="shared" si="100"/>
        <v>0</v>
      </c>
      <c r="S267" s="274">
        <f>K267+L267+N267+P267+R267</f>
        <v>0</v>
      </c>
      <c r="T267" s="92">
        <f t="shared" si="101"/>
        <v>0</v>
      </c>
      <c r="U267" s="274">
        <f>P267+R267+T267</f>
        <v>0</v>
      </c>
      <c r="V267" s="92">
        <f t="shared" si="102"/>
        <v>0</v>
      </c>
      <c r="W267" s="274">
        <f>K267+L267+N267+P267+R267+T267+V267</f>
        <v>0</v>
      </c>
      <c r="X267" s="92">
        <f t="shared" si="103"/>
        <v>0</v>
      </c>
      <c r="Y267" s="274">
        <f>K267+L267+N267+P267+R267+T267+V267+X267</f>
        <v>0</v>
      </c>
      <c r="Z267" s="92">
        <f t="shared" si="104"/>
        <v>0</v>
      </c>
      <c r="AA267" s="274">
        <f>V267+X267+Z267</f>
        <v>0</v>
      </c>
      <c r="AB267" s="274">
        <f>K267+L267+N267+P267+R267+T267+V267+X267+Z267</f>
        <v>0</v>
      </c>
      <c r="AC267" s="92">
        <f t="shared" si="105"/>
        <v>0</v>
      </c>
      <c r="AD267" s="274">
        <f>K267+L267+N267+P267+R267+T267+V267+X267+Z267+AC267</f>
        <v>0</v>
      </c>
      <c r="AE267" s="92">
        <f t="shared" si="106"/>
        <v>0</v>
      </c>
      <c r="AF267" s="274">
        <f>K267+L267+N267+P267+R267+T267+V267+X267+Z267+AC267+AE267</f>
        <v>0</v>
      </c>
      <c r="AG267" s="92">
        <f t="shared" si="107"/>
        <v>0</v>
      </c>
      <c r="AH267" s="277">
        <f>AC267+AE267+AG267</f>
        <v>0</v>
      </c>
    </row>
    <row r="268" spans="1:34" s="28" customFormat="1" ht="15" x14ac:dyDescent="0.25">
      <c r="A268" s="432"/>
      <c r="B268" s="433"/>
      <c r="C268" s="447"/>
      <c r="D268" s="447"/>
      <c r="E268" s="447"/>
      <c r="F268" s="272" t="s">
        <v>20</v>
      </c>
      <c r="G268" s="446"/>
      <c r="H268" s="282">
        <f>I268+J268</f>
        <v>0</v>
      </c>
      <c r="I268" s="274">
        <f>K268+L268+N268+P268+R268+T268</f>
        <v>0</v>
      </c>
      <c r="J268" s="274">
        <f>V268+X268+Z268+AC268+AE268+AG268</f>
        <v>0</v>
      </c>
      <c r="K268" s="92">
        <f t="shared" si="108"/>
        <v>0</v>
      </c>
      <c r="L268" s="92">
        <f t="shared" si="108"/>
        <v>0</v>
      </c>
      <c r="M268" s="274">
        <f>K268+L268</f>
        <v>0</v>
      </c>
      <c r="N268" s="92">
        <f t="shared" si="98"/>
        <v>0</v>
      </c>
      <c r="O268" s="274">
        <f>K268+L268+N268</f>
        <v>0</v>
      </c>
      <c r="P268" s="92">
        <f t="shared" si="99"/>
        <v>0</v>
      </c>
      <c r="Q268" s="274">
        <f>K268+L268+N268+P268</f>
        <v>0</v>
      </c>
      <c r="R268" s="92">
        <f t="shared" si="100"/>
        <v>0</v>
      </c>
      <c r="S268" s="274">
        <f>K268+L268+N268+P268+R268</f>
        <v>0</v>
      </c>
      <c r="T268" s="92">
        <f t="shared" si="101"/>
        <v>0</v>
      </c>
      <c r="U268" s="274">
        <f>P268+R268+T268</f>
        <v>0</v>
      </c>
      <c r="V268" s="92">
        <f t="shared" si="102"/>
        <v>0</v>
      </c>
      <c r="W268" s="274">
        <f>K268+L268+N268+P268+R268+T268+V268</f>
        <v>0</v>
      </c>
      <c r="X268" s="92">
        <f t="shared" si="103"/>
        <v>0</v>
      </c>
      <c r="Y268" s="274">
        <f>K268+L268+N268+P268+R268+T268+V268+X268</f>
        <v>0</v>
      </c>
      <c r="Z268" s="92">
        <f t="shared" si="104"/>
        <v>0</v>
      </c>
      <c r="AA268" s="274">
        <f>V268+X268+Z268</f>
        <v>0</v>
      </c>
      <c r="AB268" s="274">
        <f>K268+L268+N268+P268+R268+T268+V268+X268+Z268</f>
        <v>0</v>
      </c>
      <c r="AC268" s="92">
        <f t="shared" si="105"/>
        <v>0</v>
      </c>
      <c r="AD268" s="274">
        <f>K268+L268+N268+P268+R268+T268+V268+X268+Z268+AC268</f>
        <v>0</v>
      </c>
      <c r="AE268" s="92">
        <f t="shared" si="106"/>
        <v>0</v>
      </c>
      <c r="AF268" s="274">
        <f>K268+L268+N268+P268+R268+T268+V268+X268+Z268+AC268+AE268</f>
        <v>0</v>
      </c>
      <c r="AG268" s="92">
        <f t="shared" si="107"/>
        <v>0</v>
      </c>
      <c r="AH268" s="277">
        <f>AC268+AE268+AG268</f>
        <v>0</v>
      </c>
    </row>
    <row r="269" spans="1:34" s="28" customFormat="1" ht="15" x14ac:dyDescent="0.25">
      <c r="A269" s="434"/>
      <c r="B269" s="435"/>
      <c r="C269" s="448"/>
      <c r="D269" s="448"/>
      <c r="E269" s="448"/>
      <c r="F269" s="285" t="s">
        <v>21</v>
      </c>
      <c r="G269" s="449"/>
      <c r="H269" s="286">
        <f>I269+J269</f>
        <v>0</v>
      </c>
      <c r="I269" s="287">
        <f>K269+L269+N269+P269+R269+T269</f>
        <v>0</v>
      </c>
      <c r="J269" s="287">
        <f>V269+X269+Z269+AC269+AE269+AG269</f>
        <v>0</v>
      </c>
      <c r="K269" s="288">
        <f t="shared" si="108"/>
        <v>0</v>
      </c>
      <c r="L269" s="288">
        <f t="shared" si="108"/>
        <v>0</v>
      </c>
      <c r="M269" s="287">
        <f>K269+L269</f>
        <v>0</v>
      </c>
      <c r="N269" s="288">
        <f t="shared" si="98"/>
        <v>0</v>
      </c>
      <c r="O269" s="287">
        <f>K269+L269+N269</f>
        <v>0</v>
      </c>
      <c r="P269" s="288">
        <f t="shared" si="99"/>
        <v>0</v>
      </c>
      <c r="Q269" s="287">
        <f>K269+L269+N269+P269</f>
        <v>0</v>
      </c>
      <c r="R269" s="288">
        <f t="shared" si="100"/>
        <v>0</v>
      </c>
      <c r="S269" s="287">
        <f>K269+L269+N269+P269+R269</f>
        <v>0</v>
      </c>
      <c r="T269" s="288">
        <f t="shared" si="101"/>
        <v>0</v>
      </c>
      <c r="U269" s="287">
        <f>P269+R269+T269</f>
        <v>0</v>
      </c>
      <c r="V269" s="288">
        <f t="shared" si="102"/>
        <v>0</v>
      </c>
      <c r="W269" s="289">
        <f>K269+L269+N269+P269+R269+T269+V269</f>
        <v>0</v>
      </c>
      <c r="X269" s="288">
        <f t="shared" si="103"/>
        <v>0</v>
      </c>
      <c r="Y269" s="289">
        <f>K269+L269+N269+P269+R269+T269+V269+X269</f>
        <v>0</v>
      </c>
      <c r="Z269" s="288">
        <f t="shared" si="104"/>
        <v>0</v>
      </c>
      <c r="AA269" s="289">
        <f>V269+X269+Z269</f>
        <v>0</v>
      </c>
      <c r="AB269" s="289">
        <f>K269+L269+N269+P269+R269+T269+V269+X269+Z269</f>
        <v>0</v>
      </c>
      <c r="AC269" s="288">
        <f t="shared" si="105"/>
        <v>0</v>
      </c>
      <c r="AD269" s="289">
        <f>K269+L269+N269+P269+R269+T269+V269+X269+Z269+AC269</f>
        <v>0</v>
      </c>
      <c r="AE269" s="288">
        <f t="shared" si="106"/>
        <v>0</v>
      </c>
      <c r="AF269" s="289">
        <f>K269+L269+N269+P269+R269+T269+V269+X269+Z269+AC269+AE269</f>
        <v>0</v>
      </c>
      <c r="AG269" s="288">
        <f t="shared" si="107"/>
        <v>0</v>
      </c>
      <c r="AH269" s="290">
        <f>AC269+AE269+AG269</f>
        <v>0</v>
      </c>
    </row>
    <row r="270" spans="1:34" s="28" customFormat="1" ht="15" x14ac:dyDescent="0.25">
      <c r="A270" s="427" t="s">
        <v>22</v>
      </c>
      <c r="B270" s="428"/>
      <c r="C270" s="428"/>
      <c r="D270" s="428"/>
      <c r="E270" s="428"/>
      <c r="F270" s="428"/>
      <c r="G270" s="428"/>
      <c r="H270" s="291"/>
      <c r="I270" s="291"/>
      <c r="J270" s="291"/>
      <c r="K270" s="292"/>
      <c r="L270" s="292"/>
      <c r="M270" s="291"/>
      <c r="N270" s="292"/>
      <c r="O270" s="291"/>
      <c r="P270" s="292"/>
      <c r="Q270" s="291"/>
      <c r="R270" s="292"/>
      <c r="S270" s="291"/>
      <c r="T270" s="292"/>
      <c r="U270" s="291"/>
      <c r="V270" s="292"/>
      <c r="W270" s="291"/>
      <c r="X270" s="292"/>
      <c r="Y270" s="291"/>
      <c r="Z270" s="292"/>
      <c r="AA270" s="291"/>
      <c r="AB270" s="291"/>
      <c r="AC270" s="292"/>
      <c r="AD270" s="291"/>
      <c r="AE270" s="292"/>
      <c r="AF270" s="291"/>
      <c r="AG270" s="292"/>
      <c r="AH270" s="293"/>
    </row>
    <row r="271" spans="1:34" s="28" customFormat="1" ht="15.75" thickBot="1" x14ac:dyDescent="0.3">
      <c r="A271" s="416" t="s">
        <v>79</v>
      </c>
      <c r="B271" s="417"/>
      <c r="C271" s="405" t="s">
        <v>76</v>
      </c>
      <c r="D271" s="406"/>
      <c r="E271" s="407"/>
      <c r="F271" s="294" t="s">
        <v>17</v>
      </c>
      <c r="G271" s="429" t="s">
        <v>47</v>
      </c>
      <c r="H271" s="295">
        <f>(I271+J271)/2</f>
        <v>0</v>
      </c>
      <c r="I271" s="195">
        <f>(K271+L271+N271+P271+R271+T271)/6</f>
        <v>0</v>
      </c>
      <c r="J271" s="195">
        <f>(V271+X271+Z271+AC271+AE271+AG271)/6</f>
        <v>0</v>
      </c>
      <c r="K271" s="195">
        <f>SUM(K272:K275)</f>
        <v>0</v>
      </c>
      <c r="L271" s="195">
        <f>SUM(L272:L275)</f>
        <v>0</v>
      </c>
      <c r="M271" s="195">
        <f>(K271+L271)/2</f>
        <v>0</v>
      </c>
      <c r="N271" s="195">
        <f>SUM(N272:N275)</f>
        <v>0</v>
      </c>
      <c r="O271" s="195">
        <f>(K271+L271+N271)/3</f>
        <v>0</v>
      </c>
      <c r="P271" s="195">
        <f>SUM(P272:P275)</f>
        <v>0</v>
      </c>
      <c r="Q271" s="195">
        <f>(K271+L271+N271+P271)/4</f>
        <v>0</v>
      </c>
      <c r="R271" s="195">
        <f>SUM(R272:R275)</f>
        <v>0</v>
      </c>
      <c r="S271" s="195">
        <f>(K271+L271+N271+P271+R271)/5</f>
        <v>0</v>
      </c>
      <c r="T271" s="195">
        <f>SUM(T272:T275)</f>
        <v>0</v>
      </c>
      <c r="U271" s="195">
        <f>(P271+R271+T271)/3</f>
        <v>0</v>
      </c>
      <c r="V271" s="296">
        <f>SUM(V272:V275)</f>
        <v>0</v>
      </c>
      <c r="W271" s="195">
        <f>(K271+L271+N271+P271+R271+T271+V271)/7</f>
        <v>0</v>
      </c>
      <c r="X271" s="297">
        <f>SUM(X272:X275)</f>
        <v>0</v>
      </c>
      <c r="Y271" s="195">
        <f>(K271+L271+N271+P271+R271+T271+V271+X271)/8</f>
        <v>0</v>
      </c>
      <c r="Z271" s="297">
        <f>SUM(Z272:Z275)</f>
        <v>0</v>
      </c>
      <c r="AA271" s="195">
        <f>(V271+X271+Z271)/3</f>
        <v>0</v>
      </c>
      <c r="AB271" s="195">
        <f>(K271+L271+N271+P271+R271+T271+V271+X271+Z271)/9</f>
        <v>0</v>
      </c>
      <c r="AC271" s="297">
        <f>SUM(AC272:AC275)</f>
        <v>0</v>
      </c>
      <c r="AD271" s="195">
        <f>(K271+L271+N271+P271+R271+T271+V271+X271+Z271+AC271)/10</f>
        <v>0</v>
      </c>
      <c r="AE271" s="297">
        <f>SUM(AE272:AE275)</f>
        <v>0</v>
      </c>
      <c r="AF271" s="195">
        <f>(K271+L271+N271+P271+R271+T271+V271+X271+Z271+AC271+AE271)/11</f>
        <v>0</v>
      </c>
      <c r="AG271" s="298">
        <f>SUM(AG272:AG275)</f>
        <v>0</v>
      </c>
      <c r="AH271" s="299">
        <f>(AC271+AE271+AG271)/3</f>
        <v>0</v>
      </c>
    </row>
    <row r="272" spans="1:34" s="28" customFormat="1" ht="15.75" thickTop="1" x14ac:dyDescent="0.25">
      <c r="A272" s="418"/>
      <c r="B272" s="419"/>
      <c r="C272" s="405"/>
      <c r="D272" s="406"/>
      <c r="E272" s="407"/>
      <c r="F272" s="300" t="s">
        <v>18</v>
      </c>
      <c r="G272" s="425"/>
      <c r="H272" s="301">
        <f>(I272+J272)/2</f>
        <v>0</v>
      </c>
      <c r="I272" s="55">
        <f>(K272+L272+N272+P272+R272+T272)/6</f>
        <v>0</v>
      </c>
      <c r="J272" s="55">
        <f>(V272+X272+Z272+AC272+AE272+AG272)/6</f>
        <v>0</v>
      </c>
      <c r="K272" s="302"/>
      <c r="L272" s="302"/>
      <c r="M272" s="303">
        <f>(K272+L272)/2</f>
        <v>0</v>
      </c>
      <c r="N272" s="302"/>
      <c r="O272" s="303">
        <f>(K272+L272+N272)/3</f>
        <v>0</v>
      </c>
      <c r="P272" s="302"/>
      <c r="Q272" s="303">
        <f>(K272+L272+N272+P272)/4</f>
        <v>0</v>
      </c>
      <c r="R272" s="302"/>
      <c r="S272" s="303">
        <f>(K272+L272+N272+P272+R272)/5</f>
        <v>0</v>
      </c>
      <c r="T272" s="302"/>
      <c r="U272" s="304">
        <f>(P272+R272+T272)/3</f>
        <v>0</v>
      </c>
      <c r="V272" s="305"/>
      <c r="W272" s="306">
        <f>(K272+L272+N272+P272+R272+T272+V272)/7</f>
        <v>0</v>
      </c>
      <c r="X272" s="307"/>
      <c r="Y272" s="306">
        <f>(K272+L272+N272+P272+R272+T272+V272+X272)/8</f>
        <v>0</v>
      </c>
      <c r="Z272" s="307"/>
      <c r="AA272" s="306">
        <f>(V272+X272+Z272)/3</f>
        <v>0</v>
      </c>
      <c r="AB272" s="306">
        <f>(K272+L272+N272+P272+R272+T272+V272+X272+Z272)/9</f>
        <v>0</v>
      </c>
      <c r="AC272" s="307"/>
      <c r="AD272" s="306">
        <f>(K272+L272+N272+P272+R272+T272+V272+X272+Z272+AC272)/10</f>
        <v>0</v>
      </c>
      <c r="AE272" s="307"/>
      <c r="AF272" s="306">
        <f>(K272+L272+N272+P272+R272+T272+V272+X272+Z272+AC272+AE272)/11</f>
        <v>0</v>
      </c>
      <c r="AG272" s="308"/>
      <c r="AH272" s="309">
        <f>(AC272+AE272+AG272)/3</f>
        <v>0</v>
      </c>
    </row>
    <row r="273" spans="1:34" s="28" customFormat="1" ht="15" x14ac:dyDescent="0.25">
      <c r="A273" s="418"/>
      <c r="B273" s="419"/>
      <c r="C273" s="405"/>
      <c r="D273" s="406"/>
      <c r="E273" s="407"/>
      <c r="F273" s="300" t="s">
        <v>19</v>
      </c>
      <c r="G273" s="425"/>
      <c r="H273" s="301">
        <f>(I273+J273)/2</f>
        <v>0</v>
      </c>
      <c r="I273" s="55">
        <f>(K273+L273+N273+P273+R273+T273)/6</f>
        <v>0</v>
      </c>
      <c r="J273" s="55">
        <f>(V273+X273+Z273+AC273+AE273+AG273)/6</f>
        <v>0</v>
      </c>
      <c r="K273" s="302"/>
      <c r="L273" s="302"/>
      <c r="M273" s="303">
        <f>(K273+L273)/2</f>
        <v>0</v>
      </c>
      <c r="N273" s="302"/>
      <c r="O273" s="303">
        <f>(K273+L273+N273)/3</f>
        <v>0</v>
      </c>
      <c r="P273" s="302"/>
      <c r="Q273" s="303">
        <f>(K273+L273+N273+P273)/4</f>
        <v>0</v>
      </c>
      <c r="R273" s="302"/>
      <c r="S273" s="303">
        <f>(K273+L273+N273+P273+R273)/5</f>
        <v>0</v>
      </c>
      <c r="T273" s="302"/>
      <c r="U273" s="304">
        <f>(P273+R273+T273)/3</f>
        <v>0</v>
      </c>
      <c r="V273" s="312"/>
      <c r="W273" s="303">
        <f>(K273+L273+N273+P273+R273+T273+V273)/7</f>
        <v>0</v>
      </c>
      <c r="X273" s="302"/>
      <c r="Y273" s="303">
        <f>(K273+L273+N273+P273+R273+T273+V273+X273)/8</f>
        <v>0</v>
      </c>
      <c r="Z273" s="302"/>
      <c r="AA273" s="303">
        <f>(V273+X273+Z273)/3</f>
        <v>0</v>
      </c>
      <c r="AB273" s="303">
        <f>(K273+L273+N273+P273+R273+T273+V273+X273+Z273)/9</f>
        <v>0</v>
      </c>
      <c r="AC273" s="302"/>
      <c r="AD273" s="303">
        <f>(K273+L273+N273+P273+R273+T273+V273+X273+Z273+AC273)/10</f>
        <v>0</v>
      </c>
      <c r="AE273" s="302"/>
      <c r="AF273" s="303">
        <f>(K273+L273+N273+P273+R273+T273+V273+X273+Z273+AC273+AE273)/11</f>
        <v>0</v>
      </c>
      <c r="AG273" s="313"/>
      <c r="AH273" s="304">
        <f>(AC273+AE273+AG273)/3</f>
        <v>0</v>
      </c>
    </row>
    <row r="274" spans="1:34" s="28" customFormat="1" ht="15" x14ac:dyDescent="0.25">
      <c r="A274" s="418"/>
      <c r="B274" s="419"/>
      <c r="C274" s="405"/>
      <c r="D274" s="406"/>
      <c r="E274" s="407"/>
      <c r="F274" s="300" t="s">
        <v>20</v>
      </c>
      <c r="G274" s="425"/>
      <c r="H274" s="301">
        <f>(I274+J274)/2</f>
        <v>0</v>
      </c>
      <c r="I274" s="55">
        <f>(K274+L274+N274+P274+R274+T274)/6</f>
        <v>0</v>
      </c>
      <c r="J274" s="55">
        <f>(V274+X274+Z274+AC274+AE274+AG274)/6</f>
        <v>0</v>
      </c>
      <c r="K274" s="302"/>
      <c r="L274" s="302"/>
      <c r="M274" s="303">
        <f>(K274+L274)/2</f>
        <v>0</v>
      </c>
      <c r="N274" s="302"/>
      <c r="O274" s="303">
        <f>(K274+L274+N274)/3</f>
        <v>0</v>
      </c>
      <c r="P274" s="302"/>
      <c r="Q274" s="303">
        <f>(K274+L274+N274+P274)/4</f>
        <v>0</v>
      </c>
      <c r="R274" s="302"/>
      <c r="S274" s="303">
        <f>(K274+L274+N274+P274+R274)/5</f>
        <v>0</v>
      </c>
      <c r="T274" s="302"/>
      <c r="U274" s="304">
        <f>(P274+R274+T274)/3</f>
        <v>0</v>
      </c>
      <c r="V274" s="312"/>
      <c r="W274" s="303">
        <f>(K274+L274+N274+P274+R274+T274+V274)/7</f>
        <v>0</v>
      </c>
      <c r="X274" s="302"/>
      <c r="Y274" s="303">
        <f>(K274+L274+N274+P274+R274+T274+V274+X274)/8</f>
        <v>0</v>
      </c>
      <c r="Z274" s="302"/>
      <c r="AA274" s="303">
        <f>(V274+X274+Z274)/3</f>
        <v>0</v>
      </c>
      <c r="AB274" s="303">
        <f>(K274+L274+N274+P274+R274+T274+V274+X274+Z274)/9</f>
        <v>0</v>
      </c>
      <c r="AC274" s="302"/>
      <c r="AD274" s="303">
        <f>(K274+L274+N274+P274+R274+T274+V274+X274+Z274+AC274)/10</f>
        <v>0</v>
      </c>
      <c r="AE274" s="302"/>
      <c r="AF274" s="303">
        <f>(K274+L274+N274+P274+R274+T274+V274+X274+Z274+AC274+AE274)/11</f>
        <v>0</v>
      </c>
      <c r="AG274" s="313"/>
      <c r="AH274" s="304">
        <f>(AC274+AE274+AG274)/3</f>
        <v>0</v>
      </c>
    </row>
    <row r="275" spans="1:34" s="28" customFormat="1" ht="15.75" thickBot="1" x14ac:dyDescent="0.3">
      <c r="A275" s="418"/>
      <c r="B275" s="419"/>
      <c r="C275" s="408"/>
      <c r="D275" s="409"/>
      <c r="E275" s="410"/>
      <c r="F275" s="300" t="s">
        <v>21</v>
      </c>
      <c r="G275" s="425"/>
      <c r="H275" s="314">
        <f>(I275+J275)/2</f>
        <v>0</v>
      </c>
      <c r="I275" s="61">
        <f>(K275+L275+N275+P275+R275+T275)/6</f>
        <v>0</v>
      </c>
      <c r="J275" s="61">
        <f>(V275+X275+Z275+AC275+AE275+AG275)/6</f>
        <v>0</v>
      </c>
      <c r="K275" s="315"/>
      <c r="L275" s="315"/>
      <c r="M275" s="316">
        <f>(K275+L275)/2</f>
        <v>0</v>
      </c>
      <c r="N275" s="315"/>
      <c r="O275" s="316">
        <f>(K275+L275+N275)/3</f>
        <v>0</v>
      </c>
      <c r="P275" s="315"/>
      <c r="Q275" s="316">
        <f>(K275+L275+N275+P275)/4</f>
        <v>0</v>
      </c>
      <c r="R275" s="315"/>
      <c r="S275" s="316">
        <f>(K275+L275+N275+P275+R275)/5</f>
        <v>0</v>
      </c>
      <c r="T275" s="315"/>
      <c r="U275" s="317">
        <f>(P275+R275+T275)/3</f>
        <v>0</v>
      </c>
      <c r="V275" s="315"/>
      <c r="W275" s="316">
        <f>(K275+L275+N275+P275+R275+T275+V275)/7</f>
        <v>0</v>
      </c>
      <c r="X275" s="315"/>
      <c r="Y275" s="316">
        <f>(K275+L275+N275+P275+R275+T275+V275+X275)/8</f>
        <v>0</v>
      </c>
      <c r="Z275" s="315"/>
      <c r="AA275" s="316">
        <f>(V275+X275+Z275)/3</f>
        <v>0</v>
      </c>
      <c r="AB275" s="316">
        <f>(K275+L275+N275+P275+R275+T275+V275+X275+Z275)/9</f>
        <v>0</v>
      </c>
      <c r="AC275" s="315"/>
      <c r="AD275" s="316">
        <f>(K275+L275+N275+P275+R275+T275+V275+X275+Z275+AC275)/10</f>
        <v>0</v>
      </c>
      <c r="AE275" s="315"/>
      <c r="AF275" s="316">
        <f>(K275+L275+N275+P275+R275+T275+V275+X275+Z275+AC275+AE275)/11</f>
        <v>0</v>
      </c>
      <c r="AG275" s="315"/>
      <c r="AH275" s="317">
        <f>(AC275+AE275+AG275)/3</f>
        <v>0</v>
      </c>
    </row>
    <row r="276" spans="1:34" s="28" customFormat="1" ht="15.75" thickBot="1" x14ac:dyDescent="0.3">
      <c r="A276" s="418"/>
      <c r="B276" s="419"/>
      <c r="C276" s="413" t="s">
        <v>24</v>
      </c>
      <c r="D276" s="413"/>
      <c r="E276" s="413"/>
      <c r="F276" s="318" t="s">
        <v>17</v>
      </c>
      <c r="G276" s="425" t="s">
        <v>49</v>
      </c>
      <c r="H276" s="44">
        <f>I276+J276</f>
        <v>0</v>
      </c>
      <c r="I276" s="45">
        <f>K276+L276+N276+P276+R276+T276</f>
        <v>0</v>
      </c>
      <c r="J276" s="45">
        <f>V276+X276+Z276+AC276+AE276+AG276</f>
        <v>0</v>
      </c>
      <c r="K276" s="45">
        <f>SUM(K277:K280)</f>
        <v>0</v>
      </c>
      <c r="L276" s="45">
        <f>SUM(L277:L280)</f>
        <v>0</v>
      </c>
      <c r="M276" s="45">
        <f>K276+L276</f>
        <v>0</v>
      </c>
      <c r="N276" s="45">
        <f>SUM(N277:N280)</f>
        <v>0</v>
      </c>
      <c r="O276" s="45">
        <f>K276+L276+N276</f>
        <v>0</v>
      </c>
      <c r="P276" s="45">
        <f>SUM(P277:P280)</f>
        <v>0</v>
      </c>
      <c r="Q276" s="45">
        <f>K276+L276+N276+P276</f>
        <v>0</v>
      </c>
      <c r="R276" s="45">
        <f>SUM(R277:R280)</f>
        <v>0</v>
      </c>
      <c r="S276" s="45">
        <f>K276+L276+N276+P276+R276</f>
        <v>0</v>
      </c>
      <c r="T276" s="45">
        <f>SUM(T277:T280)</f>
        <v>0</v>
      </c>
      <c r="U276" s="45">
        <f>P276+R276+T276</f>
        <v>0</v>
      </c>
      <c r="V276" s="115">
        <f>SUM(V277:V280)</f>
        <v>0</v>
      </c>
      <c r="W276" s="45">
        <f>K276+L276+N276+P276+R276+T276+V276</f>
        <v>0</v>
      </c>
      <c r="X276" s="115">
        <f>SUM(X277:X280)</f>
        <v>0</v>
      </c>
      <c r="Y276" s="45">
        <f>K276+L276+N276+P276+R276+T276+V276+X276</f>
        <v>0</v>
      </c>
      <c r="Z276" s="115">
        <f>SUM(Z277:Z280)</f>
        <v>0</v>
      </c>
      <c r="AA276" s="45">
        <f>V276+X276+Z276</f>
        <v>0</v>
      </c>
      <c r="AB276" s="45">
        <f>K276+L276+N276+P276+R276+T276+V276+X276+Z276</f>
        <v>0</v>
      </c>
      <c r="AC276" s="115">
        <f>SUM(AC277:AC280)</f>
        <v>0</v>
      </c>
      <c r="AD276" s="45">
        <f>K276+L276+N276+P276+R276+T276+V276+X276+Z276+AC276</f>
        <v>0</v>
      </c>
      <c r="AE276" s="115">
        <f>SUM(AE277:AE280)</f>
        <v>0</v>
      </c>
      <c r="AF276" s="45">
        <f>K276+L276+N276+P276+R276+T276+V276+X276+Z276+AC276+AE276</f>
        <v>0</v>
      </c>
      <c r="AG276" s="116">
        <f>SUM(AG277:AG280)</f>
        <v>0</v>
      </c>
      <c r="AH276" s="47">
        <f>AC276+AE276+AG276</f>
        <v>0</v>
      </c>
    </row>
    <row r="277" spans="1:34" s="28" customFormat="1" ht="15.75" thickTop="1" x14ac:dyDescent="0.25">
      <c r="A277" s="418"/>
      <c r="B277" s="419"/>
      <c r="C277" s="413"/>
      <c r="D277" s="413"/>
      <c r="E277" s="413"/>
      <c r="F277" s="300" t="s">
        <v>18</v>
      </c>
      <c r="G277" s="425"/>
      <c r="H277" s="319">
        <f>I277+J277</f>
        <v>0</v>
      </c>
      <c r="I277" s="320">
        <f>K277+L277+N277+P277+R277+T277</f>
        <v>0</v>
      </c>
      <c r="J277" s="320">
        <f>V277+X277+Z277+AC277+AE277+AG277</f>
        <v>0</v>
      </c>
      <c r="K277" s="302"/>
      <c r="L277" s="302"/>
      <c r="M277" s="303">
        <f>K277+L277</f>
        <v>0</v>
      </c>
      <c r="N277" s="302"/>
      <c r="O277" s="303">
        <f>K277+L277+N277</f>
        <v>0</v>
      </c>
      <c r="P277" s="302"/>
      <c r="Q277" s="303">
        <f>K277+L277+N277+P277</f>
        <v>0</v>
      </c>
      <c r="R277" s="302"/>
      <c r="S277" s="303">
        <f>K277+L277+N277+P277+R277</f>
        <v>0</v>
      </c>
      <c r="T277" s="302"/>
      <c r="U277" s="303">
        <f>P277+R277+T277</f>
        <v>0</v>
      </c>
      <c r="V277" s="321"/>
      <c r="W277" s="322">
        <f>K277+L277+N277+P277+R277+T277+V277</f>
        <v>0</v>
      </c>
      <c r="X277" s="321"/>
      <c r="Y277" s="322">
        <f>K277+L277+N277+P277+R277+T277+V277+X277</f>
        <v>0</v>
      </c>
      <c r="Z277" s="321"/>
      <c r="AA277" s="322">
        <f>V277+X277+Z277</f>
        <v>0</v>
      </c>
      <c r="AB277" s="322">
        <f>K277+L277+N277+P277+R277+T277+V277+X277+Z277</f>
        <v>0</v>
      </c>
      <c r="AC277" s="321"/>
      <c r="AD277" s="322">
        <f>K277+L277+N277+P277+R277+T277+V277+X277+Z277+AC277</f>
        <v>0</v>
      </c>
      <c r="AE277" s="321"/>
      <c r="AF277" s="322">
        <f>K277+L277+N277+P277+R277+T277+V277+X277+Z277+AC277+AE277</f>
        <v>0</v>
      </c>
      <c r="AG277" s="323"/>
      <c r="AH277" s="324">
        <f>AC277+AE277+AG277</f>
        <v>0</v>
      </c>
    </row>
    <row r="278" spans="1:34" s="28" customFormat="1" ht="15" x14ac:dyDescent="0.25">
      <c r="A278" s="418"/>
      <c r="B278" s="419"/>
      <c r="C278" s="413"/>
      <c r="D278" s="413"/>
      <c r="E278" s="413"/>
      <c r="F278" s="300" t="s">
        <v>19</v>
      </c>
      <c r="G278" s="425"/>
      <c r="H278" s="319">
        <f>I278+J278</f>
        <v>0</v>
      </c>
      <c r="I278" s="320">
        <f>K278+L278+N278+P278+R278+T278</f>
        <v>0</v>
      </c>
      <c r="J278" s="320">
        <f>V278+X278+Z278+AC278+AE278+AG278</f>
        <v>0</v>
      </c>
      <c r="K278" s="302"/>
      <c r="L278" s="302"/>
      <c r="M278" s="303">
        <f>K278+L278</f>
        <v>0</v>
      </c>
      <c r="N278" s="302"/>
      <c r="O278" s="303">
        <f>K278+L278+N278</f>
        <v>0</v>
      </c>
      <c r="P278" s="302"/>
      <c r="Q278" s="303">
        <f>K278+L278+N278+P278</f>
        <v>0</v>
      </c>
      <c r="R278" s="302"/>
      <c r="S278" s="303">
        <f>K278+L278+N278+P278+R278</f>
        <v>0</v>
      </c>
      <c r="T278" s="302"/>
      <c r="U278" s="303">
        <f>P278+R278+T278</f>
        <v>0</v>
      </c>
      <c r="V278" s="302"/>
      <c r="W278" s="303">
        <f>K278+L278+N278+P278+R278+T278+V278</f>
        <v>0</v>
      </c>
      <c r="X278" s="302"/>
      <c r="Y278" s="303">
        <f>K278+L278+N278+P278+R278+T278+V278+X278</f>
        <v>0</v>
      </c>
      <c r="Z278" s="302"/>
      <c r="AA278" s="303">
        <f>V278+X278+Z278</f>
        <v>0</v>
      </c>
      <c r="AB278" s="303">
        <f>K278+L278+N278+P278+R278+T278+V278+X278+Z278</f>
        <v>0</v>
      </c>
      <c r="AC278" s="302"/>
      <c r="AD278" s="303">
        <f>K278+L278+N278+P278+R278+T278+V278+X278+Z278+AC278</f>
        <v>0</v>
      </c>
      <c r="AE278" s="302"/>
      <c r="AF278" s="303">
        <f>K278+L278+N278+P278+R278+T278+V278+X278+Z278+AC278+AE278</f>
        <v>0</v>
      </c>
      <c r="AG278" s="313"/>
      <c r="AH278" s="304">
        <f>AC278+AE278+AG278</f>
        <v>0</v>
      </c>
    </row>
    <row r="279" spans="1:34" s="28" customFormat="1" ht="15" x14ac:dyDescent="0.25">
      <c r="A279" s="418"/>
      <c r="B279" s="419"/>
      <c r="C279" s="413"/>
      <c r="D279" s="413"/>
      <c r="E279" s="413"/>
      <c r="F279" s="300" t="s">
        <v>20</v>
      </c>
      <c r="G279" s="425"/>
      <c r="H279" s="319">
        <f>I279+J279</f>
        <v>0</v>
      </c>
      <c r="I279" s="320">
        <f>K279+L279+N279+P279+R279+T279</f>
        <v>0</v>
      </c>
      <c r="J279" s="320">
        <f>V279+X279+Z279+AC279+AE279+AG279</f>
        <v>0</v>
      </c>
      <c r="K279" s="302"/>
      <c r="L279" s="302"/>
      <c r="M279" s="303">
        <f>K279+L279</f>
        <v>0</v>
      </c>
      <c r="N279" s="302"/>
      <c r="O279" s="303">
        <f>K279+L279+N279</f>
        <v>0</v>
      </c>
      <c r="P279" s="302"/>
      <c r="Q279" s="303">
        <f>K279+L279+N279+P279</f>
        <v>0</v>
      </c>
      <c r="R279" s="302"/>
      <c r="S279" s="303">
        <f>K279+L279+N279+P279+R279</f>
        <v>0</v>
      </c>
      <c r="T279" s="302"/>
      <c r="U279" s="303">
        <f>P279+R279+T279</f>
        <v>0</v>
      </c>
      <c r="V279" s="302"/>
      <c r="W279" s="303">
        <f>K279+L279+N279+P279+R279+T279+V279</f>
        <v>0</v>
      </c>
      <c r="X279" s="302"/>
      <c r="Y279" s="303">
        <f>K279+L279+N279+P279+R279+T279+V279+X279</f>
        <v>0</v>
      </c>
      <c r="Z279" s="302"/>
      <c r="AA279" s="303">
        <f>V279+X279+Z279</f>
        <v>0</v>
      </c>
      <c r="AB279" s="303">
        <f>K279+L279+N279+P279+R279+T279+V279+X279+Z279</f>
        <v>0</v>
      </c>
      <c r="AC279" s="302"/>
      <c r="AD279" s="303">
        <f>K279+L279+N279+P279+R279+T279+V279+X279+Z279+AC279</f>
        <v>0</v>
      </c>
      <c r="AE279" s="302"/>
      <c r="AF279" s="303">
        <f>K279+L279+N279+P279+R279+T279+V279+X279+Z279+AC279+AE279</f>
        <v>0</v>
      </c>
      <c r="AG279" s="313"/>
      <c r="AH279" s="304">
        <f>AC279+AE279+AG279</f>
        <v>0</v>
      </c>
    </row>
    <row r="280" spans="1:34" s="28" customFormat="1" ht="15.75" thickBot="1" x14ac:dyDescent="0.3">
      <c r="A280" s="418"/>
      <c r="B280" s="419"/>
      <c r="C280" s="413"/>
      <c r="D280" s="413"/>
      <c r="E280" s="413"/>
      <c r="F280" s="300" t="s">
        <v>21</v>
      </c>
      <c r="G280" s="425"/>
      <c r="H280" s="325">
        <f>I280+J280</f>
        <v>0</v>
      </c>
      <c r="I280" s="326">
        <f>K280+L280+N280+P280+R280+T280</f>
        <v>0</v>
      </c>
      <c r="J280" s="326">
        <f>V280+X280+Z280+AC280+AE280+AG280</f>
        <v>0</v>
      </c>
      <c r="K280" s="315"/>
      <c r="L280" s="315"/>
      <c r="M280" s="316">
        <f>K280+L280</f>
        <v>0</v>
      </c>
      <c r="N280" s="315"/>
      <c r="O280" s="316">
        <f>K280+L280+N280</f>
        <v>0</v>
      </c>
      <c r="P280" s="315"/>
      <c r="Q280" s="316">
        <f>K280+L280+N280+P280</f>
        <v>0</v>
      </c>
      <c r="R280" s="315"/>
      <c r="S280" s="316">
        <f>K280+L280+N280+P280+R280</f>
        <v>0</v>
      </c>
      <c r="T280" s="315"/>
      <c r="U280" s="316">
        <f>P280+R280+T280</f>
        <v>0</v>
      </c>
      <c r="V280" s="315"/>
      <c r="W280" s="327">
        <f>K280+L280+N280+P280+R280+T280+V280</f>
        <v>0</v>
      </c>
      <c r="X280" s="315"/>
      <c r="Y280" s="327">
        <f>K280+L280+N280+P280+R280+T280+V280+X280</f>
        <v>0</v>
      </c>
      <c r="Z280" s="315"/>
      <c r="AA280" s="327">
        <f>V280+X280+Z280</f>
        <v>0</v>
      </c>
      <c r="AB280" s="327">
        <f>K280+L280+N280+P280+R280+T280+V280+X280+Z280</f>
        <v>0</v>
      </c>
      <c r="AC280" s="315"/>
      <c r="AD280" s="327">
        <f>K280+L280+N280+P280+R280+T280+V280+X280+Z280+AC280</f>
        <v>0</v>
      </c>
      <c r="AE280" s="315"/>
      <c r="AF280" s="327">
        <f>K280+L280+N280+P280+R280+T280+V280+X280+Z280+AC280+AE280</f>
        <v>0</v>
      </c>
      <c r="AG280" s="315"/>
      <c r="AH280" s="328">
        <f>AC280+AE280+AG280</f>
        <v>0</v>
      </c>
    </row>
    <row r="281" spans="1:34" s="28" customFormat="1" ht="15.75" thickBot="1" x14ac:dyDescent="0.3">
      <c r="A281" s="416" t="s">
        <v>79</v>
      </c>
      <c r="B281" s="417"/>
      <c r="C281" s="422" t="s">
        <v>76</v>
      </c>
      <c r="D281" s="423"/>
      <c r="E281" s="424"/>
      <c r="F281" s="318" t="s">
        <v>17</v>
      </c>
      <c r="G281" s="425" t="s">
        <v>47</v>
      </c>
      <c r="H281" s="44">
        <f>(I281+J281)/2</f>
        <v>0</v>
      </c>
      <c r="I281" s="45">
        <f>(K281+L281+N281+P281+R281+T281)/6</f>
        <v>0</v>
      </c>
      <c r="J281" s="45">
        <f>(V281+X281+Z281+AC281+AE281+AG281)/6</f>
        <v>0</v>
      </c>
      <c r="K281" s="45">
        <f>SUM(K282:K285)</f>
        <v>0</v>
      </c>
      <c r="L281" s="45">
        <f>SUM(L282:L285)</f>
        <v>0</v>
      </c>
      <c r="M281" s="45">
        <f>(K281+L281)/2</f>
        <v>0</v>
      </c>
      <c r="N281" s="45">
        <f>SUM(N282:N285)</f>
        <v>0</v>
      </c>
      <c r="O281" s="45">
        <f>(K281+L281+N281)/3</f>
        <v>0</v>
      </c>
      <c r="P281" s="45">
        <f>SUM(P282:P285)</f>
        <v>0</v>
      </c>
      <c r="Q281" s="45">
        <f>(K281+L281+N281+P281)/4</f>
        <v>0</v>
      </c>
      <c r="R281" s="45">
        <f>SUM(R282:R285)</f>
        <v>0</v>
      </c>
      <c r="S281" s="45">
        <f>(K281+L281+N281+P281+R281)/5</f>
        <v>0</v>
      </c>
      <c r="T281" s="45">
        <f>SUM(T282:T285)</f>
        <v>0</v>
      </c>
      <c r="U281" s="45">
        <f>(P281+R281+T281)/3</f>
        <v>0</v>
      </c>
      <c r="V281" s="115">
        <f>SUM(V282:V285)</f>
        <v>0</v>
      </c>
      <c r="W281" s="45">
        <f>(K281+L281+N281+P281+R281+T281+V281)/7</f>
        <v>0</v>
      </c>
      <c r="X281" s="115">
        <f>SUM(X282:X285)</f>
        <v>0</v>
      </c>
      <c r="Y281" s="45">
        <f>(K281+L281+N281+P281+R281+T281+V281+X281)/8</f>
        <v>0</v>
      </c>
      <c r="Z281" s="115">
        <f>SUM(Z282:Z285)</f>
        <v>0</v>
      </c>
      <c r="AA281" s="45">
        <f>(V281+X281+Z281)/3</f>
        <v>0</v>
      </c>
      <c r="AB281" s="45">
        <f>(K281+L281+N281+P281+R281+T281+V281+X281+Z281)/9</f>
        <v>0</v>
      </c>
      <c r="AC281" s="115">
        <f>SUM(AC282:AC285)</f>
        <v>0</v>
      </c>
      <c r="AD281" s="45">
        <f>(K281+L281+N281+P281+R281+T281+V281+X281+Z281+AC281)/10</f>
        <v>0</v>
      </c>
      <c r="AE281" s="115">
        <f>SUM(AE282:AE285)</f>
        <v>0</v>
      </c>
      <c r="AF281" s="45">
        <f>(K281+L281+N281+P281+R281+T281+V281+X281+Z281+AC281+AE281)/11</f>
        <v>0</v>
      </c>
      <c r="AG281" s="116">
        <f>SUM(AG282:AG285)</f>
        <v>0</v>
      </c>
      <c r="AH281" s="47">
        <f>(AC281+AE281+AG281)/3</f>
        <v>0</v>
      </c>
    </row>
    <row r="282" spans="1:34" s="28" customFormat="1" ht="15.75" thickTop="1" x14ac:dyDescent="0.25">
      <c r="A282" s="418"/>
      <c r="B282" s="419"/>
      <c r="C282" s="405"/>
      <c r="D282" s="406"/>
      <c r="E282" s="407"/>
      <c r="F282" s="300" t="s">
        <v>18</v>
      </c>
      <c r="G282" s="425"/>
      <c r="H282" s="301">
        <f>(I282+J282)/2</f>
        <v>0</v>
      </c>
      <c r="I282" s="55">
        <f>(K282+L282+N282+P282+R282+T282)/6</f>
        <v>0</v>
      </c>
      <c r="J282" s="55">
        <f>(V282+X282+Z282+AC282+AE282+AG282)/6</f>
        <v>0</v>
      </c>
      <c r="K282" s="302"/>
      <c r="L282" s="302"/>
      <c r="M282" s="303">
        <f>(K282+L282)/2</f>
        <v>0</v>
      </c>
      <c r="N282" s="302"/>
      <c r="O282" s="303">
        <f>(K282+L282+N282)/3</f>
        <v>0</v>
      </c>
      <c r="P282" s="302"/>
      <c r="Q282" s="303">
        <f>(K282+L282+N282+P282)/4</f>
        <v>0</v>
      </c>
      <c r="R282" s="302"/>
      <c r="S282" s="303">
        <f>(K282+L282+N282+P282+R282)/5</f>
        <v>0</v>
      </c>
      <c r="T282" s="302"/>
      <c r="U282" s="303">
        <f>(P282+R282+T282)/3</f>
        <v>0</v>
      </c>
      <c r="V282" s="307"/>
      <c r="W282" s="306">
        <f>(K282+L282+N282+P282+R282+T282+V282)/7</f>
        <v>0</v>
      </c>
      <c r="X282" s="307"/>
      <c r="Y282" s="306">
        <f>(K282+L282+N282+P282+R282+T282+V282+X282)/8</f>
        <v>0</v>
      </c>
      <c r="Z282" s="307"/>
      <c r="AA282" s="306">
        <f>(V282+X282+Z282)/3</f>
        <v>0</v>
      </c>
      <c r="AB282" s="306">
        <f>(K282+L282+N282+P282+R282+T282+V282+X282+Z282)/9</f>
        <v>0</v>
      </c>
      <c r="AC282" s="307"/>
      <c r="AD282" s="306">
        <f>(K282+L282+N282+P282+R282+T282+V282+X282+Z282+AC282)/10</f>
        <v>0</v>
      </c>
      <c r="AE282" s="307"/>
      <c r="AF282" s="306">
        <f>(K282+L282+N282+P282+R282+T282+V282+X282+Z282+AC282+AE282)/11</f>
        <v>0</v>
      </c>
      <c r="AG282" s="308"/>
      <c r="AH282" s="309">
        <f>(AC282+AE282+AG282)/3</f>
        <v>0</v>
      </c>
    </row>
    <row r="283" spans="1:34" s="28" customFormat="1" ht="15" x14ac:dyDescent="0.25">
      <c r="A283" s="418"/>
      <c r="B283" s="419"/>
      <c r="C283" s="405"/>
      <c r="D283" s="406"/>
      <c r="E283" s="407"/>
      <c r="F283" s="300" t="s">
        <v>19</v>
      </c>
      <c r="G283" s="425"/>
      <c r="H283" s="301">
        <f>(I283+J283)/2</f>
        <v>0</v>
      </c>
      <c r="I283" s="55">
        <f>(K283+L283+N283+P283+R283+T283)/6</f>
        <v>0</v>
      </c>
      <c r="J283" s="55">
        <f>(V283+X283+Z283+AC283+AE283+AG283)/6</f>
        <v>0</v>
      </c>
      <c r="K283" s="302"/>
      <c r="L283" s="302"/>
      <c r="M283" s="303">
        <f>(K283+L283)/2</f>
        <v>0</v>
      </c>
      <c r="N283" s="302"/>
      <c r="O283" s="303">
        <f>(K283+L283+N283)/3</f>
        <v>0</v>
      </c>
      <c r="P283" s="302"/>
      <c r="Q283" s="303">
        <f>(K283+L283+N283+P283)/4</f>
        <v>0</v>
      </c>
      <c r="R283" s="302"/>
      <c r="S283" s="303">
        <f>(K283+L283+N283+P283+R283)/5</f>
        <v>0</v>
      </c>
      <c r="T283" s="302"/>
      <c r="U283" s="303">
        <f>(P283+R283+T283)/3</f>
        <v>0</v>
      </c>
      <c r="V283" s="302"/>
      <c r="W283" s="303">
        <f>(K283+L283+N283+P283+R283+T283+V283)/7</f>
        <v>0</v>
      </c>
      <c r="X283" s="302"/>
      <c r="Y283" s="303">
        <f>(K283+L283+N283+P283+R283+T283+V283+X283)/8</f>
        <v>0</v>
      </c>
      <c r="Z283" s="302"/>
      <c r="AA283" s="303">
        <f>(V283+X283+Z283)/3</f>
        <v>0</v>
      </c>
      <c r="AB283" s="303">
        <f>(K283+L283+N283+P283+R283+T283+V283+X283+Z283)/9</f>
        <v>0</v>
      </c>
      <c r="AC283" s="302"/>
      <c r="AD283" s="303">
        <f>(K283+L283+N283+P283+R283+T283+V283+X283+Z283+AC283)/10</f>
        <v>0</v>
      </c>
      <c r="AE283" s="302"/>
      <c r="AF283" s="303">
        <f>(K283+L283+N283+P283+R283+T283+V283+X283+Z283+AC283+AE283)/11</f>
        <v>0</v>
      </c>
      <c r="AG283" s="313"/>
      <c r="AH283" s="304">
        <f>(AC283+AE283+AG283)/3</f>
        <v>0</v>
      </c>
    </row>
    <row r="284" spans="1:34" s="28" customFormat="1" ht="15" x14ac:dyDescent="0.25">
      <c r="A284" s="418"/>
      <c r="B284" s="419"/>
      <c r="C284" s="405"/>
      <c r="D284" s="406"/>
      <c r="E284" s="407"/>
      <c r="F284" s="300" t="s">
        <v>20</v>
      </c>
      <c r="G284" s="425"/>
      <c r="H284" s="301">
        <f>(I284+J284)/2</f>
        <v>0</v>
      </c>
      <c r="I284" s="55">
        <f>(K284+L284+N284+P284+R284+T284)/6</f>
        <v>0</v>
      </c>
      <c r="J284" s="55">
        <f>(V284+X284+Z284+AC284+AE284+AG284)/6</f>
        <v>0</v>
      </c>
      <c r="K284" s="302"/>
      <c r="L284" s="302"/>
      <c r="M284" s="303">
        <f>(K284+L284)/2</f>
        <v>0</v>
      </c>
      <c r="N284" s="302"/>
      <c r="O284" s="303">
        <f>(K284+L284+N284)/3</f>
        <v>0</v>
      </c>
      <c r="P284" s="302"/>
      <c r="Q284" s="303">
        <f>(K284+L284+N284+P284)/4</f>
        <v>0</v>
      </c>
      <c r="R284" s="302"/>
      <c r="S284" s="303">
        <f>(K284+L284+N284+P284+R284)/5</f>
        <v>0</v>
      </c>
      <c r="T284" s="302"/>
      <c r="U284" s="303">
        <f>(P284+R284+T284)/3</f>
        <v>0</v>
      </c>
      <c r="V284" s="302"/>
      <c r="W284" s="303">
        <f>(K284+L284+N284+P284+R284+T284+V284)/7</f>
        <v>0</v>
      </c>
      <c r="X284" s="302"/>
      <c r="Y284" s="303">
        <f>(K284+L284+N284+P284+R284+T284+V284+X284)/8</f>
        <v>0</v>
      </c>
      <c r="Z284" s="302"/>
      <c r="AA284" s="303">
        <f>(V284+X284+Z284)/3</f>
        <v>0</v>
      </c>
      <c r="AB284" s="303">
        <f>(K284+L284+N284+P284+R284+T284+V284+X284+Z284)/9</f>
        <v>0</v>
      </c>
      <c r="AC284" s="302"/>
      <c r="AD284" s="303">
        <f>(K284+L284+N284+P284+R284+T284+V284+X284+Z284+AC284)/10</f>
        <v>0</v>
      </c>
      <c r="AE284" s="302"/>
      <c r="AF284" s="303">
        <f>(K284+L284+N284+P284+R284+T284+V284+X284+Z284+AC284+AE284)/11</f>
        <v>0</v>
      </c>
      <c r="AG284" s="313"/>
      <c r="AH284" s="304">
        <f>(AC284+AE284+AG284)/3</f>
        <v>0</v>
      </c>
    </row>
    <row r="285" spans="1:34" s="28" customFormat="1" ht="15.75" thickBot="1" x14ac:dyDescent="0.3">
      <c r="A285" s="418"/>
      <c r="B285" s="419"/>
      <c r="C285" s="408"/>
      <c r="D285" s="409"/>
      <c r="E285" s="410"/>
      <c r="F285" s="300" t="s">
        <v>21</v>
      </c>
      <c r="G285" s="425"/>
      <c r="H285" s="314">
        <f>(I285+J285)/2</f>
        <v>0</v>
      </c>
      <c r="I285" s="61">
        <f>(K285+L285+N285+P285+R285+T285)/6</f>
        <v>0</v>
      </c>
      <c r="J285" s="61">
        <f>(V285+X285+Z285+AC285+AE285+AG285)/6</f>
        <v>0</v>
      </c>
      <c r="K285" s="315"/>
      <c r="L285" s="315"/>
      <c r="M285" s="316">
        <f>(K285+L285)/2</f>
        <v>0</v>
      </c>
      <c r="N285" s="315"/>
      <c r="O285" s="316">
        <f>(K285+L285+N285)/3</f>
        <v>0</v>
      </c>
      <c r="P285" s="315"/>
      <c r="Q285" s="316">
        <f>(K285+L285+N285+P285)/4</f>
        <v>0</v>
      </c>
      <c r="R285" s="315"/>
      <c r="S285" s="316">
        <f>(K285+L285+N285+P285+R285)/5</f>
        <v>0</v>
      </c>
      <c r="T285" s="315"/>
      <c r="U285" s="316">
        <f>(P285+R285+T285)/3</f>
        <v>0</v>
      </c>
      <c r="V285" s="315"/>
      <c r="W285" s="316">
        <f>(K285+L285+N285+P285+R285+T285+V285)/7</f>
        <v>0</v>
      </c>
      <c r="X285" s="315"/>
      <c r="Y285" s="316">
        <f>(K285+L285+N285+P285+R285+T285+V285+X285)/8</f>
        <v>0</v>
      </c>
      <c r="Z285" s="315"/>
      <c r="AA285" s="316">
        <f>(V285+X285+Z285)/3</f>
        <v>0</v>
      </c>
      <c r="AB285" s="316">
        <f>(K285+L285+N285+P285+R285+T285+V285+X285+Z285)/9</f>
        <v>0</v>
      </c>
      <c r="AC285" s="315"/>
      <c r="AD285" s="316">
        <f>(K285+L285+N285+P285+R285+T285+V285+X285+Z285+AC285)/10</f>
        <v>0</v>
      </c>
      <c r="AE285" s="315"/>
      <c r="AF285" s="316">
        <f>(K285+L285+N285+P285+R285+T285+V285+X285+Z285+AC285+AE285)/11</f>
        <v>0</v>
      </c>
      <c r="AG285" s="329"/>
      <c r="AH285" s="317">
        <f>(AC285+AE285+AG285)/3</f>
        <v>0</v>
      </c>
    </row>
    <row r="286" spans="1:34" s="28" customFormat="1" ht="15.75" thickBot="1" x14ac:dyDescent="0.3">
      <c r="A286" s="418"/>
      <c r="B286" s="419"/>
      <c r="C286" s="413" t="s">
        <v>24</v>
      </c>
      <c r="D286" s="413"/>
      <c r="E286" s="413"/>
      <c r="F286" s="318" t="s">
        <v>17</v>
      </c>
      <c r="G286" s="425" t="s">
        <v>49</v>
      </c>
      <c r="H286" s="44">
        <f>I286+J286</f>
        <v>0</v>
      </c>
      <c r="I286" s="45">
        <f>K286+L286+N286+P286+R286+T286</f>
        <v>0</v>
      </c>
      <c r="J286" s="45">
        <f>V286+X286+Z286+AC286+AE286+AG286</f>
        <v>0</v>
      </c>
      <c r="K286" s="45">
        <f>SUM(K287:K290)</f>
        <v>0</v>
      </c>
      <c r="L286" s="45">
        <f>SUM(L287:L290)</f>
        <v>0</v>
      </c>
      <c r="M286" s="45">
        <f>K286+L286</f>
        <v>0</v>
      </c>
      <c r="N286" s="45">
        <f>SUM(N287:N290)</f>
        <v>0</v>
      </c>
      <c r="O286" s="45">
        <f>K286+L286+N286</f>
        <v>0</v>
      </c>
      <c r="P286" s="45">
        <f>SUM(P287:P290)</f>
        <v>0</v>
      </c>
      <c r="Q286" s="45">
        <f>K286+L286+N286+P286</f>
        <v>0</v>
      </c>
      <c r="R286" s="45">
        <f>SUM(R287:R290)</f>
        <v>0</v>
      </c>
      <c r="S286" s="45">
        <f>K286+L286+N286+P286+R286</f>
        <v>0</v>
      </c>
      <c r="T286" s="45">
        <f>SUM(T287:T290)</f>
        <v>0</v>
      </c>
      <c r="U286" s="45">
        <f>P286+R286+T286</f>
        <v>0</v>
      </c>
      <c r="V286" s="115">
        <f>SUM(V287:V290)</f>
        <v>0</v>
      </c>
      <c r="W286" s="45">
        <f>K286+L286+N286+P286+R286+T286+V286</f>
        <v>0</v>
      </c>
      <c r="X286" s="115">
        <f>SUM(X287:X290)</f>
        <v>0</v>
      </c>
      <c r="Y286" s="45">
        <f>K286+L286+N286+P286+R286+T286+V286+X286</f>
        <v>0</v>
      </c>
      <c r="Z286" s="115">
        <f>SUM(Z287:Z290)</f>
        <v>0</v>
      </c>
      <c r="AA286" s="45">
        <f>V286+X286+Z286</f>
        <v>0</v>
      </c>
      <c r="AB286" s="45">
        <f>K286+L286+N286+P286+R286+T286+V286+X286+Z286</f>
        <v>0</v>
      </c>
      <c r="AC286" s="115">
        <f>SUM(AC287:AC290)</f>
        <v>0</v>
      </c>
      <c r="AD286" s="45">
        <f>K286+L286+N286+P286+R286+T286+V286+X286+Z286+AC286</f>
        <v>0</v>
      </c>
      <c r="AE286" s="115">
        <f>SUM(AE287:AE290)</f>
        <v>0</v>
      </c>
      <c r="AF286" s="45">
        <f>K286+L286+N286+P286+R286+T286+V286+X286+Z286+AC286+AE286</f>
        <v>0</v>
      </c>
      <c r="AG286" s="116">
        <f>SUM(AG287:AG290)</f>
        <v>0</v>
      </c>
      <c r="AH286" s="47">
        <f>AC286+AE286+AG286</f>
        <v>0</v>
      </c>
    </row>
    <row r="287" spans="1:34" s="28" customFormat="1" ht="15.75" thickTop="1" x14ac:dyDescent="0.25">
      <c r="A287" s="418"/>
      <c r="B287" s="419"/>
      <c r="C287" s="413"/>
      <c r="D287" s="413"/>
      <c r="E287" s="413"/>
      <c r="F287" s="300" t="s">
        <v>18</v>
      </c>
      <c r="G287" s="425"/>
      <c r="H287" s="319">
        <f>I287+J287</f>
        <v>0</v>
      </c>
      <c r="I287" s="320">
        <f>K287+L287+N287+P287+R287+T287</f>
        <v>0</v>
      </c>
      <c r="J287" s="320">
        <f>V287+X287+Z287+AC287+AE287+AG287</f>
        <v>0</v>
      </c>
      <c r="K287" s="302"/>
      <c r="L287" s="302"/>
      <c r="M287" s="303">
        <f>K287+L287</f>
        <v>0</v>
      </c>
      <c r="N287" s="302"/>
      <c r="O287" s="303">
        <f>K287+L287+N287</f>
        <v>0</v>
      </c>
      <c r="P287" s="302"/>
      <c r="Q287" s="303">
        <f>K287+L287+N287+P287</f>
        <v>0</v>
      </c>
      <c r="R287" s="302"/>
      <c r="S287" s="303">
        <f>K287+L287+N287+P287+R287</f>
        <v>0</v>
      </c>
      <c r="T287" s="302"/>
      <c r="U287" s="303">
        <f>P287+R287+T287</f>
        <v>0</v>
      </c>
      <c r="V287" s="321"/>
      <c r="W287" s="322">
        <f>K287+L287+N287+P287+R287+T287+V287</f>
        <v>0</v>
      </c>
      <c r="X287" s="321"/>
      <c r="Y287" s="322">
        <f>K287+L287+N287+P287+R287+T287+V287+X287</f>
        <v>0</v>
      </c>
      <c r="Z287" s="321"/>
      <c r="AA287" s="322">
        <f>V287+X287+Z287</f>
        <v>0</v>
      </c>
      <c r="AB287" s="322">
        <f>K287+L287+N287+P287+R287+T287+V287+X287+Z287</f>
        <v>0</v>
      </c>
      <c r="AC287" s="321"/>
      <c r="AD287" s="322">
        <f>K287+L287+N287+P287+R287+T287+V287+X287+Z287+AC287</f>
        <v>0</v>
      </c>
      <c r="AE287" s="321"/>
      <c r="AF287" s="322">
        <f>K287+L287+N287+P287+R287+T287+V287+X287+Z287+AC287+AE287</f>
        <v>0</v>
      </c>
      <c r="AG287" s="323"/>
      <c r="AH287" s="324">
        <f>AC287+AE287+AG287</f>
        <v>0</v>
      </c>
    </row>
    <row r="288" spans="1:34" s="28" customFormat="1" ht="15" x14ac:dyDescent="0.25">
      <c r="A288" s="418"/>
      <c r="B288" s="419"/>
      <c r="C288" s="413"/>
      <c r="D288" s="413"/>
      <c r="E288" s="413"/>
      <c r="F288" s="300" t="s">
        <v>19</v>
      </c>
      <c r="G288" s="425"/>
      <c r="H288" s="319">
        <f>I288+J288</f>
        <v>0</v>
      </c>
      <c r="I288" s="320">
        <f>K288+L288+N288+P288+R288+T288</f>
        <v>0</v>
      </c>
      <c r="J288" s="320">
        <f>V288+X288+Z288+AC288+AE288+AG288</f>
        <v>0</v>
      </c>
      <c r="K288" s="302"/>
      <c r="L288" s="302"/>
      <c r="M288" s="303">
        <f>K288+L288</f>
        <v>0</v>
      </c>
      <c r="N288" s="302"/>
      <c r="O288" s="303">
        <f>K288+L288+N288</f>
        <v>0</v>
      </c>
      <c r="P288" s="302"/>
      <c r="Q288" s="303">
        <f>K288+L288+N288+P288</f>
        <v>0</v>
      </c>
      <c r="R288" s="302"/>
      <c r="S288" s="303">
        <f>K288+L288+N288+P288+R288</f>
        <v>0</v>
      </c>
      <c r="T288" s="302"/>
      <c r="U288" s="303">
        <f>P288+R288+T288</f>
        <v>0</v>
      </c>
      <c r="V288" s="302"/>
      <c r="W288" s="303">
        <f>K288+L288+N288+P288+R288+T288+V288</f>
        <v>0</v>
      </c>
      <c r="X288" s="302"/>
      <c r="Y288" s="303">
        <f>K288+L288+N288+P288+R288+T288+V288+X288</f>
        <v>0</v>
      </c>
      <c r="Z288" s="302"/>
      <c r="AA288" s="303">
        <f>V288+X288+Z288</f>
        <v>0</v>
      </c>
      <c r="AB288" s="303">
        <f>K288+L288+N288+P288+R288+T288+V288+X288+Z288</f>
        <v>0</v>
      </c>
      <c r="AC288" s="302"/>
      <c r="AD288" s="303">
        <f>K288+L288+N288+P288+R288+T288+V288+X288+Z288+AC288</f>
        <v>0</v>
      </c>
      <c r="AE288" s="302"/>
      <c r="AF288" s="303">
        <f>K288+L288+N288+P288+R288+T288+V288+X288+Z288+AC288+AE288</f>
        <v>0</v>
      </c>
      <c r="AG288" s="313"/>
      <c r="AH288" s="304">
        <f>AC288+AE288+AG288</f>
        <v>0</v>
      </c>
    </row>
    <row r="289" spans="1:34" s="28" customFormat="1" ht="15" x14ac:dyDescent="0.25">
      <c r="A289" s="418"/>
      <c r="B289" s="419"/>
      <c r="C289" s="413"/>
      <c r="D289" s="413"/>
      <c r="E289" s="413"/>
      <c r="F289" s="300" t="s">
        <v>20</v>
      </c>
      <c r="G289" s="425"/>
      <c r="H289" s="319">
        <f>I289+J289</f>
        <v>0</v>
      </c>
      <c r="I289" s="320">
        <f>K289+L289+N289+P289+R289+T289</f>
        <v>0</v>
      </c>
      <c r="J289" s="320">
        <f>V289+X289+Z289+AC289+AE289+AG289</f>
        <v>0</v>
      </c>
      <c r="K289" s="302"/>
      <c r="L289" s="302"/>
      <c r="M289" s="303">
        <f>K289+L289</f>
        <v>0</v>
      </c>
      <c r="N289" s="302"/>
      <c r="O289" s="303">
        <f>K289+L289+N289</f>
        <v>0</v>
      </c>
      <c r="P289" s="302"/>
      <c r="Q289" s="303">
        <f>K289+L289+N289+P289</f>
        <v>0</v>
      </c>
      <c r="R289" s="302"/>
      <c r="S289" s="303">
        <f>K289+L289+N289+P289+R289</f>
        <v>0</v>
      </c>
      <c r="T289" s="302"/>
      <c r="U289" s="303">
        <f>P289+R289+T289</f>
        <v>0</v>
      </c>
      <c r="V289" s="302"/>
      <c r="W289" s="303">
        <f>K289+L289+N289+P289+R289+T289+V289</f>
        <v>0</v>
      </c>
      <c r="X289" s="302"/>
      <c r="Y289" s="303">
        <f>K289+L289+N289+P289+R289+T289+V289+X289</f>
        <v>0</v>
      </c>
      <c r="Z289" s="302"/>
      <c r="AA289" s="303">
        <f>V289+X289+Z289</f>
        <v>0</v>
      </c>
      <c r="AB289" s="303">
        <f>K289+L289+N289+P289+R289+T289+V289+X289+Z289</f>
        <v>0</v>
      </c>
      <c r="AC289" s="302"/>
      <c r="AD289" s="303">
        <f>K289+L289+N289+P289+R289+T289+V289+X289+Z289+AC289</f>
        <v>0</v>
      </c>
      <c r="AE289" s="302"/>
      <c r="AF289" s="303">
        <f>K289+L289+N289+P289+R289+T289+V289+X289+Z289+AC289+AE289</f>
        <v>0</v>
      </c>
      <c r="AG289" s="313"/>
      <c r="AH289" s="304">
        <f>AC289+AE289+AG289</f>
        <v>0</v>
      </c>
    </row>
    <row r="290" spans="1:34" s="28" customFormat="1" ht="15.75" thickBot="1" x14ac:dyDescent="0.3">
      <c r="A290" s="420"/>
      <c r="B290" s="421"/>
      <c r="C290" s="414"/>
      <c r="D290" s="414"/>
      <c r="E290" s="414"/>
      <c r="F290" s="330" t="s">
        <v>21</v>
      </c>
      <c r="G290" s="426"/>
      <c r="H290" s="325">
        <f>I290+J290</f>
        <v>0</v>
      </c>
      <c r="I290" s="326">
        <f>K290+L290+N290+P290+R290+T290</f>
        <v>0</v>
      </c>
      <c r="J290" s="326">
        <f>V290+X290+Z290+AC290+AE290+AG290</f>
        <v>0</v>
      </c>
      <c r="K290" s="315"/>
      <c r="L290" s="315"/>
      <c r="M290" s="316">
        <f>K290+L290</f>
        <v>0</v>
      </c>
      <c r="N290" s="315"/>
      <c r="O290" s="316">
        <f>K290+L290+N290</f>
        <v>0</v>
      </c>
      <c r="P290" s="315"/>
      <c r="Q290" s="316">
        <f>K290+L290+N290+P290</f>
        <v>0</v>
      </c>
      <c r="R290" s="315"/>
      <c r="S290" s="316">
        <f>K290+L290+N290+P290+R290</f>
        <v>0</v>
      </c>
      <c r="T290" s="315"/>
      <c r="U290" s="316">
        <f>P290+R290+T290</f>
        <v>0</v>
      </c>
      <c r="V290" s="331"/>
      <c r="W290" s="327">
        <f>K290+L290+N290+P290+R290+T290+V290</f>
        <v>0</v>
      </c>
      <c r="X290" s="331"/>
      <c r="Y290" s="327">
        <f>K290+L290+N290+P290+R290+T290+V290+X290</f>
        <v>0</v>
      </c>
      <c r="Z290" s="331"/>
      <c r="AA290" s="327">
        <f>V290+X290+Z290</f>
        <v>0</v>
      </c>
      <c r="AB290" s="327">
        <f>K290+L290+N290+P290+R290+T290+V290+X290+Z290</f>
        <v>0</v>
      </c>
      <c r="AC290" s="331"/>
      <c r="AD290" s="327">
        <f>K290+L290+N290+P290+R290+T290+V290+X290+Z290+AC290</f>
        <v>0</v>
      </c>
      <c r="AE290" s="331"/>
      <c r="AF290" s="327">
        <f>K290+L290+N290+P290+R290+T290+V290+X290+Z290+AC290+AE290</f>
        <v>0</v>
      </c>
      <c r="AG290" s="329"/>
      <c r="AH290" s="317">
        <f>AC290+AE290+AG290</f>
        <v>0</v>
      </c>
    </row>
    <row r="291" spans="1:34" s="28" customFormat="1" ht="15" x14ac:dyDescent="0.25">
      <c r="A291" s="32"/>
      <c r="B291" s="205"/>
      <c r="C291" s="205"/>
      <c r="D291" s="205"/>
      <c r="E291" s="342"/>
      <c r="F291" s="34"/>
      <c r="G291" s="205"/>
      <c r="H291" s="264"/>
      <c r="I291" s="264"/>
      <c r="J291" s="264"/>
      <c r="K291" s="264"/>
      <c r="L291" s="264"/>
      <c r="M291" s="265"/>
      <c r="N291" s="264"/>
      <c r="O291" s="265"/>
      <c r="P291" s="264"/>
      <c r="Q291" s="265"/>
      <c r="R291" s="264"/>
      <c r="S291" s="265"/>
      <c r="T291" s="264"/>
      <c r="U291" s="265"/>
      <c r="V291" s="264"/>
      <c r="W291" s="265"/>
      <c r="X291" s="264"/>
      <c r="Y291" s="265"/>
      <c r="Z291" s="264"/>
      <c r="AA291" s="265"/>
      <c r="AB291" s="265"/>
      <c r="AC291" s="264"/>
      <c r="AD291" s="265"/>
      <c r="AE291" s="264"/>
      <c r="AF291" s="265"/>
      <c r="AG291" s="264"/>
      <c r="AH291" s="265"/>
    </row>
    <row r="292" spans="1:34" s="28" customFormat="1" ht="15.75" thickBot="1" x14ac:dyDescent="0.3">
      <c r="A292" s="343" t="s">
        <v>82</v>
      </c>
      <c r="B292" s="344" t="s">
        <v>83</v>
      </c>
      <c r="C292" s="345"/>
      <c r="D292" s="346"/>
      <c r="E292" s="346"/>
      <c r="F292" s="347"/>
      <c r="G292" s="346"/>
      <c r="H292" s="345"/>
      <c r="I292" s="345"/>
      <c r="J292" s="345"/>
      <c r="K292" s="347"/>
      <c r="L292" s="346"/>
      <c r="M292" s="346"/>
      <c r="N292" s="346"/>
      <c r="O292" s="346"/>
      <c r="P292" s="346"/>
      <c r="Q292" s="346"/>
      <c r="R292" s="346"/>
      <c r="S292" s="346"/>
      <c r="T292" s="348"/>
      <c r="U292" s="346"/>
      <c r="V292" s="349"/>
      <c r="W292" s="349"/>
      <c r="X292" s="346"/>
      <c r="Y292" s="349"/>
      <c r="Z292" s="346"/>
      <c r="AA292" s="349"/>
      <c r="AB292" s="349"/>
      <c r="AC292" s="346"/>
      <c r="AD292" s="349"/>
      <c r="AE292" s="346"/>
      <c r="AF292" s="349"/>
      <c r="AG292" s="350"/>
      <c r="AH292" s="351"/>
    </row>
    <row r="293" spans="1:34" s="28" customFormat="1" ht="15.75" thickBot="1" x14ac:dyDescent="0.3">
      <c r="A293" s="375" t="s">
        <v>51</v>
      </c>
      <c r="B293" s="376"/>
      <c r="C293" s="376"/>
      <c r="D293" s="376"/>
      <c r="E293" s="377"/>
      <c r="F293" s="43" t="s">
        <v>17</v>
      </c>
      <c r="G293" s="384" t="s">
        <v>47</v>
      </c>
      <c r="H293" s="79">
        <f>(I293+J293)/2</f>
        <v>0</v>
      </c>
      <c r="I293" s="244">
        <f>(K293+L293+N293+P293+R293+T293)/6</f>
        <v>0</v>
      </c>
      <c r="J293" s="244">
        <f>(V293+X293+Z293+AC293+AE293+AG293)/6</f>
        <v>0</v>
      </c>
      <c r="K293" s="80">
        <f>SUM(K294:K297)</f>
        <v>0</v>
      </c>
      <c r="L293" s="80">
        <f>SUM(L294:L297)</f>
        <v>0</v>
      </c>
      <c r="M293" s="81">
        <f>(K293+L293)/2</f>
        <v>0</v>
      </c>
      <c r="N293" s="80">
        <f>SUM(N294:N297)</f>
        <v>0</v>
      </c>
      <c r="O293" s="81">
        <f>(K293+L293+N293)/3</f>
        <v>0</v>
      </c>
      <c r="P293" s="80">
        <f>SUM(P294:P297)</f>
        <v>0</v>
      </c>
      <c r="Q293" s="81">
        <f>(K293+L293+N293+P293)/4</f>
        <v>0</v>
      </c>
      <c r="R293" s="80">
        <f>SUM(R294:R297)</f>
        <v>0</v>
      </c>
      <c r="S293" s="81">
        <f>(K293+L293+N293+P293+R293)/5</f>
        <v>0</v>
      </c>
      <c r="T293" s="80">
        <f>SUM(T294:T297)</f>
        <v>0</v>
      </c>
      <c r="U293" s="81">
        <f>(P293+R293+T293)/3</f>
        <v>0</v>
      </c>
      <c r="V293" s="80">
        <f>SUM(V294:V297)</f>
        <v>0</v>
      </c>
      <c r="W293" s="81">
        <f>(K293+L293+N293+P293+R293+T293+V293)/7</f>
        <v>0</v>
      </c>
      <c r="X293" s="80">
        <f>SUM(X294:X297)</f>
        <v>0</v>
      </c>
      <c r="Y293" s="81">
        <f>(K293+L293+N293+P293+R293+T293+V293+X293)/8</f>
        <v>0</v>
      </c>
      <c r="Z293" s="80">
        <f>SUM(Z294:Z297)</f>
        <v>0</v>
      </c>
      <c r="AA293" s="81">
        <f>(V293+X293+Z293)/3</f>
        <v>0</v>
      </c>
      <c r="AB293" s="81">
        <f>(K293+L293+N293+P293+R293+T293+V293+X293+Z293)/9</f>
        <v>0</v>
      </c>
      <c r="AC293" s="80">
        <f>SUM(AC294:AC297)</f>
        <v>0</v>
      </c>
      <c r="AD293" s="81">
        <f>(K293+L293+N293+P293+R293+T293+V293+X293+Z293+AC293)/10</f>
        <v>0</v>
      </c>
      <c r="AE293" s="80">
        <f>SUM(AE294:AE297)</f>
        <v>0</v>
      </c>
      <c r="AF293" s="81">
        <f>(K293+L293+N293+P293+R293+T293+V293+X293+Z293+AC293+AE293)/11</f>
        <v>0</v>
      </c>
      <c r="AG293" s="245">
        <f>SUM(AG294:AG297)</f>
        <v>0</v>
      </c>
      <c r="AH293" s="246">
        <f>(AC293+AE293+AG293)/3</f>
        <v>0</v>
      </c>
    </row>
    <row r="294" spans="1:34" s="28" customFormat="1" ht="15.75" thickTop="1" x14ac:dyDescent="0.25">
      <c r="A294" s="378"/>
      <c r="B294" s="379"/>
      <c r="C294" s="379"/>
      <c r="D294" s="379"/>
      <c r="E294" s="380"/>
      <c r="F294" s="49" t="s">
        <v>18</v>
      </c>
      <c r="G294" s="385"/>
      <c r="H294" s="84">
        <f>(I294+J294)/2</f>
        <v>0</v>
      </c>
      <c r="I294" s="248">
        <f>(K294+L294+N294+P294+R294+T294)/6</f>
        <v>0</v>
      </c>
      <c r="J294" s="248">
        <f>(V294+X294+Z294+AC294+AE294+AG294)/6</f>
        <v>0</v>
      </c>
      <c r="K294" s="352">
        <f>K23+K86+K183+K195+K228+K261</f>
        <v>0</v>
      </c>
      <c r="L294" s="352">
        <f t="shared" ref="L294:N297" si="109">L23+L86+L183+L195+L228+L261</f>
        <v>0</v>
      </c>
      <c r="M294" s="250">
        <f>(K294+L294)/2</f>
        <v>0</v>
      </c>
      <c r="N294" s="352">
        <f t="shared" si="109"/>
        <v>0</v>
      </c>
      <c r="O294" s="250">
        <f>(K294+L294+N294)/3</f>
        <v>0</v>
      </c>
      <c r="P294" s="352">
        <f t="shared" ref="P294:P297" si="110">P23+P86+P183+P195+P228+P261</f>
        <v>0</v>
      </c>
      <c r="Q294" s="250">
        <f>(K294+L294+N294+P294)/4</f>
        <v>0</v>
      </c>
      <c r="R294" s="352">
        <f t="shared" ref="R294:R297" si="111">R23+R86+R183+R195+R228+R261</f>
        <v>0</v>
      </c>
      <c r="S294" s="250">
        <f>(K294+L294+N294+P294+R294)/5</f>
        <v>0</v>
      </c>
      <c r="T294" s="352">
        <f t="shared" ref="T294:T297" si="112">T23+T86+T183+T195+T228+T261</f>
        <v>0</v>
      </c>
      <c r="U294" s="250">
        <f>(P294+R294+T294)/3</f>
        <v>0</v>
      </c>
      <c r="V294" s="352">
        <f t="shared" ref="V294:V297" si="113">V23+V86+V183+V195+V228+V261</f>
        <v>0</v>
      </c>
      <c r="W294" s="250">
        <f>(K294+L294+N294+P294+R294+T294+V294)/7</f>
        <v>0</v>
      </c>
      <c r="X294" s="352">
        <f t="shared" ref="X294:X297" si="114">X23+X86+X183+X195+X228+X261</f>
        <v>0</v>
      </c>
      <c r="Y294" s="250">
        <f>(K294+L294+N294+P294+R294+T294+V294+X294)/8</f>
        <v>0</v>
      </c>
      <c r="Z294" s="352">
        <f t="shared" ref="Z294:Z297" si="115">Z23+Z86+Z183+Z195+Z228+Z261</f>
        <v>0</v>
      </c>
      <c r="AA294" s="250">
        <f>(V294+X294+Z294)/3</f>
        <v>0</v>
      </c>
      <c r="AB294" s="250">
        <f>(K294+L294+N294+P294+R294+T294+V294+X294+Z294)/9</f>
        <v>0</v>
      </c>
      <c r="AC294" s="352">
        <f t="shared" ref="AC294:AC297" si="116">AC23+AC86+AC183+AC195+AC228+AC261</f>
        <v>0</v>
      </c>
      <c r="AD294" s="250">
        <f>(K294+L294+N294+P294+R294+T294+V294+X294+Z294+AC294)/10</f>
        <v>0</v>
      </c>
      <c r="AE294" s="352">
        <f t="shared" ref="AE294:AE297" si="117">AE23+AE86+AE183+AE195+AE228+AE261</f>
        <v>0</v>
      </c>
      <c r="AF294" s="250">
        <f>(K294+L294+N294+P294+R294+T294+V294+X294+Z294+AC294+AE294)/11</f>
        <v>0</v>
      </c>
      <c r="AG294" s="353">
        <f t="shared" ref="AG294:AG297" si="118">AG23+AG86+AG183+AG195+AG228+AG261</f>
        <v>0</v>
      </c>
      <c r="AH294" s="250">
        <f>(AC294+AE294+AG294)/3</f>
        <v>0</v>
      </c>
    </row>
    <row r="295" spans="1:34" s="28" customFormat="1" ht="15" x14ac:dyDescent="0.25">
      <c r="A295" s="378"/>
      <c r="B295" s="379"/>
      <c r="C295" s="379"/>
      <c r="D295" s="379"/>
      <c r="E295" s="380"/>
      <c r="F295" s="54" t="s">
        <v>19</v>
      </c>
      <c r="G295" s="385"/>
      <c r="H295" s="89">
        <f>(I295+J295)/2</f>
        <v>0</v>
      </c>
      <c r="I295" s="248">
        <f>(K295+L295+N295+P295+R295+T295)/6</f>
        <v>0</v>
      </c>
      <c r="J295" s="248">
        <f>(V295+X295+Z295+AC295+AE295+AG295)/6</f>
        <v>0</v>
      </c>
      <c r="K295" s="91">
        <f t="shared" ref="K295:K297" si="119">K24+K87+K184+K196+K229+K262</f>
        <v>0</v>
      </c>
      <c r="L295" s="91">
        <f t="shared" si="109"/>
        <v>0</v>
      </c>
      <c r="M295" s="92">
        <f>(K295+L295)/2</f>
        <v>0</v>
      </c>
      <c r="N295" s="91">
        <f t="shared" si="109"/>
        <v>0</v>
      </c>
      <c r="O295" s="92">
        <f>(K295+L295+N295)/3</f>
        <v>0</v>
      </c>
      <c r="P295" s="91">
        <f t="shared" si="110"/>
        <v>0</v>
      </c>
      <c r="Q295" s="92">
        <f>(K295+L295+N295+P295)/4</f>
        <v>0</v>
      </c>
      <c r="R295" s="91">
        <f t="shared" si="111"/>
        <v>0</v>
      </c>
      <c r="S295" s="92">
        <f>(K295+L295+N295+P295+R295)/5</f>
        <v>0</v>
      </c>
      <c r="T295" s="91">
        <f t="shared" si="112"/>
        <v>0</v>
      </c>
      <c r="U295" s="92">
        <f>(P295+R295+T295)/3</f>
        <v>0</v>
      </c>
      <c r="V295" s="91">
        <f t="shared" si="113"/>
        <v>0</v>
      </c>
      <c r="W295" s="92">
        <f>(K295+L295+N295+P295+R295+T295+V295)/7</f>
        <v>0</v>
      </c>
      <c r="X295" s="91">
        <f t="shared" si="114"/>
        <v>0</v>
      </c>
      <c r="Y295" s="92">
        <f>(K295+L295+N295+P295+R295+T295+V295+X295)/8</f>
        <v>0</v>
      </c>
      <c r="Z295" s="91">
        <f t="shared" si="115"/>
        <v>0</v>
      </c>
      <c r="AA295" s="92">
        <f>(V295+X295+Z295)/3</f>
        <v>0</v>
      </c>
      <c r="AB295" s="92">
        <f>(K295+L295+N295+P295+R295+T295+V295+X295+Z295)/9</f>
        <v>0</v>
      </c>
      <c r="AC295" s="91">
        <f t="shared" si="116"/>
        <v>0</v>
      </c>
      <c r="AD295" s="92">
        <f>(K295+L295+N295+P295+R295+T295+V295+X295+Z295+AC295)/10</f>
        <v>0</v>
      </c>
      <c r="AE295" s="91">
        <f t="shared" si="117"/>
        <v>0</v>
      </c>
      <c r="AF295" s="92">
        <f>(K295+L295+N295+P295+R295+T295+V295+X295+Z295+AC295+AE295)/11</f>
        <v>0</v>
      </c>
      <c r="AG295" s="354">
        <f t="shared" si="118"/>
        <v>0</v>
      </c>
      <c r="AH295" s="92">
        <f>(AC295+AE295+AG295)/3</f>
        <v>0</v>
      </c>
    </row>
    <row r="296" spans="1:34" s="28" customFormat="1" ht="15" x14ac:dyDescent="0.25">
      <c r="A296" s="378"/>
      <c r="B296" s="379"/>
      <c r="C296" s="379"/>
      <c r="D296" s="379"/>
      <c r="E296" s="380"/>
      <c r="F296" s="54" t="s">
        <v>20</v>
      </c>
      <c r="G296" s="385"/>
      <c r="H296" s="89">
        <f>(I296+J296)/2</f>
        <v>0</v>
      </c>
      <c r="I296" s="248">
        <f>(K296+L296+N296+P296+R296+T296)/6</f>
        <v>0</v>
      </c>
      <c r="J296" s="248">
        <f>(V296+X296+Z296+AC296+AE296+AG296)/6</f>
        <v>0</v>
      </c>
      <c r="K296" s="91">
        <f t="shared" si="119"/>
        <v>0</v>
      </c>
      <c r="L296" s="91">
        <f t="shared" si="109"/>
        <v>0</v>
      </c>
      <c r="M296" s="92">
        <f>(K296+L296)/2</f>
        <v>0</v>
      </c>
      <c r="N296" s="91">
        <f t="shared" si="109"/>
        <v>0</v>
      </c>
      <c r="O296" s="92">
        <f>(K296+L296+N296)/3</f>
        <v>0</v>
      </c>
      <c r="P296" s="91">
        <f t="shared" si="110"/>
        <v>0</v>
      </c>
      <c r="Q296" s="92">
        <f>(K296+L296+N296+P296)/4</f>
        <v>0</v>
      </c>
      <c r="R296" s="91">
        <f t="shared" si="111"/>
        <v>0</v>
      </c>
      <c r="S296" s="92">
        <f>(K296+L296+N296+P296+R296)/5</f>
        <v>0</v>
      </c>
      <c r="T296" s="91">
        <f t="shared" si="112"/>
        <v>0</v>
      </c>
      <c r="U296" s="92">
        <f>(P296+R296+T296)/3</f>
        <v>0</v>
      </c>
      <c r="V296" s="91">
        <f t="shared" si="113"/>
        <v>0</v>
      </c>
      <c r="W296" s="92">
        <f>(K296+L296+N296+P296+R296+T296+V296)/7</f>
        <v>0</v>
      </c>
      <c r="X296" s="91">
        <f t="shared" si="114"/>
        <v>0</v>
      </c>
      <c r="Y296" s="92">
        <f>(K296+L296+N296+P296+R296+T296+V296+X296)/8</f>
        <v>0</v>
      </c>
      <c r="Z296" s="91">
        <f t="shared" si="115"/>
        <v>0</v>
      </c>
      <c r="AA296" s="92">
        <f>(V296+X296+Z296)/3</f>
        <v>0</v>
      </c>
      <c r="AB296" s="92">
        <f>(K296+L296+N296+P296+R296+T296+V296+X296+Z296)/9</f>
        <v>0</v>
      </c>
      <c r="AC296" s="91">
        <f t="shared" si="116"/>
        <v>0</v>
      </c>
      <c r="AD296" s="92">
        <f>(K296+L296+N296+P296+R296+T296+V296+X296+Z296+AC296)/10</f>
        <v>0</v>
      </c>
      <c r="AE296" s="91">
        <f t="shared" si="117"/>
        <v>0</v>
      </c>
      <c r="AF296" s="92">
        <f>(K296+L296+N296+P296+R296+T296+V296+X296+Z296+AC296+AE296)/11</f>
        <v>0</v>
      </c>
      <c r="AG296" s="354">
        <f t="shared" si="118"/>
        <v>0</v>
      </c>
      <c r="AH296" s="92">
        <f>(AC296+AE296+AG296)/3</f>
        <v>0</v>
      </c>
    </row>
    <row r="297" spans="1:34" s="28" customFormat="1" ht="15.75" thickBot="1" x14ac:dyDescent="0.3">
      <c r="A297" s="381"/>
      <c r="B297" s="382"/>
      <c r="C297" s="382"/>
      <c r="D297" s="382"/>
      <c r="E297" s="383"/>
      <c r="F297" s="58" t="s">
        <v>21</v>
      </c>
      <c r="G297" s="386"/>
      <c r="H297" s="95">
        <f>(I297+J297)/2</f>
        <v>0</v>
      </c>
      <c r="I297" s="257">
        <f>(K297+L297+N297+P297+R297+T297)/6</f>
        <v>0</v>
      </c>
      <c r="J297" s="257">
        <f>(V297+X297+Z297+AC297+AE297+AG297)/6</f>
        <v>0</v>
      </c>
      <c r="K297" s="97">
        <f t="shared" si="119"/>
        <v>0</v>
      </c>
      <c r="L297" s="97">
        <f t="shared" si="109"/>
        <v>0</v>
      </c>
      <c r="M297" s="98">
        <f>(K297+L297)/2</f>
        <v>0</v>
      </c>
      <c r="N297" s="97">
        <f t="shared" si="109"/>
        <v>0</v>
      </c>
      <c r="O297" s="98">
        <f>(K297+L297+N297)/3</f>
        <v>0</v>
      </c>
      <c r="P297" s="97">
        <f t="shared" si="110"/>
        <v>0</v>
      </c>
      <c r="Q297" s="98">
        <f>(K297+L297+N297+P297)/4</f>
        <v>0</v>
      </c>
      <c r="R297" s="97">
        <f t="shared" si="111"/>
        <v>0</v>
      </c>
      <c r="S297" s="98">
        <f>(K297+L297+N297+P297+R297)/5</f>
        <v>0</v>
      </c>
      <c r="T297" s="97">
        <f t="shared" si="112"/>
        <v>0</v>
      </c>
      <c r="U297" s="98">
        <f>(P297+R297+T297)/3</f>
        <v>0</v>
      </c>
      <c r="V297" s="97">
        <f t="shared" si="113"/>
        <v>0</v>
      </c>
      <c r="W297" s="98">
        <f>(K297+L297+N297+P297+R297+T297+V297)/7</f>
        <v>0</v>
      </c>
      <c r="X297" s="97">
        <f t="shared" si="114"/>
        <v>0</v>
      </c>
      <c r="Y297" s="98">
        <f>(K297+L297+N297+P297+R297+T297+V297+X297)/8</f>
        <v>0</v>
      </c>
      <c r="Z297" s="97">
        <f t="shared" si="115"/>
        <v>0</v>
      </c>
      <c r="AA297" s="98">
        <f>(V297+X297+Z297)/3</f>
        <v>0</v>
      </c>
      <c r="AB297" s="98">
        <f>(K297+L297+N297+P297+R297+T297+V297+X297+Z297)/9</f>
        <v>0</v>
      </c>
      <c r="AC297" s="97">
        <f t="shared" si="116"/>
        <v>0</v>
      </c>
      <c r="AD297" s="98">
        <f>(K297+L297+N297+P297+R297+T297+V297+X297+Z297+AC297)/10</f>
        <v>0</v>
      </c>
      <c r="AE297" s="97">
        <f t="shared" si="117"/>
        <v>0</v>
      </c>
      <c r="AF297" s="98">
        <f>(K297+L297+N297+P297+R297+T297+V297+X297+Z297+AC297+AE297)/11</f>
        <v>0</v>
      </c>
      <c r="AG297" s="355">
        <f t="shared" si="118"/>
        <v>0</v>
      </c>
      <c r="AH297" s="98">
        <f>(AC297+AE297+AG297)/3</f>
        <v>0</v>
      </c>
    </row>
    <row r="298" spans="1:34" s="28" customFormat="1" ht="15.75" thickBot="1" x14ac:dyDescent="0.3">
      <c r="A298" s="387" t="s">
        <v>84</v>
      </c>
      <c r="B298" s="388"/>
      <c r="C298" s="388"/>
      <c r="D298" s="388"/>
      <c r="E298" s="389"/>
      <c r="F298" s="43" t="s">
        <v>17</v>
      </c>
      <c r="G298" s="384" t="s">
        <v>49</v>
      </c>
      <c r="H298" s="79">
        <f>I298+J298</f>
        <v>0</v>
      </c>
      <c r="I298" s="244">
        <f>K298+L298+N298+P298+R298+T298</f>
        <v>0</v>
      </c>
      <c r="J298" s="244">
        <f>V298+X298+Z298+AC298+AE298+AG298</f>
        <v>0</v>
      </c>
      <c r="K298" s="80">
        <f>SUM(K299:K302)</f>
        <v>0</v>
      </c>
      <c r="L298" s="80">
        <f>SUM(L299:L302)</f>
        <v>0</v>
      </c>
      <c r="M298" s="81">
        <f>K298+L298</f>
        <v>0</v>
      </c>
      <c r="N298" s="80">
        <f>SUM(N299:N302)</f>
        <v>0</v>
      </c>
      <c r="O298" s="81">
        <f>K298+L298+N298</f>
        <v>0</v>
      </c>
      <c r="P298" s="80">
        <f>SUM(P299:P302)</f>
        <v>0</v>
      </c>
      <c r="Q298" s="81">
        <f>K298+L298+N298+P298</f>
        <v>0</v>
      </c>
      <c r="R298" s="80">
        <f>SUM(R299:R302)</f>
        <v>0</v>
      </c>
      <c r="S298" s="81">
        <f>K298+L298+N298+P298+R298</f>
        <v>0</v>
      </c>
      <c r="T298" s="80">
        <f>SUM(T299:T302)</f>
        <v>0</v>
      </c>
      <c r="U298" s="81">
        <f>P298+R298+T298</f>
        <v>0</v>
      </c>
      <c r="V298" s="80">
        <f>SUM(V299:V302)</f>
        <v>0</v>
      </c>
      <c r="W298" s="81">
        <f>K298+L298+N298+P298+R298+T298+V298</f>
        <v>0</v>
      </c>
      <c r="X298" s="80">
        <f>SUM(X299:X302)</f>
        <v>0</v>
      </c>
      <c r="Y298" s="81">
        <f>K298+L298+N298+P298+R298+T298+V298+X298</f>
        <v>0</v>
      </c>
      <c r="Z298" s="80">
        <f>SUM(Z299:Z302)</f>
        <v>0</v>
      </c>
      <c r="AA298" s="81">
        <f>V298+X298+Z298</f>
        <v>0</v>
      </c>
      <c r="AB298" s="81">
        <f>K298+L298+N298+P298+R298+T298+V298+X298+Z298</f>
        <v>0</v>
      </c>
      <c r="AC298" s="80">
        <f>SUM(AC299:AC302)</f>
        <v>0</v>
      </c>
      <c r="AD298" s="81">
        <f>K298+L298+N298+P298+R298+T298+V298+X298+Z298+AC298</f>
        <v>0</v>
      </c>
      <c r="AE298" s="80">
        <f>SUM(AE299:AE302)</f>
        <v>0</v>
      </c>
      <c r="AF298" s="81">
        <f>K298+L298+N298+P298+R298+T298+V298+X298+Z298+AC298+AE298</f>
        <v>0</v>
      </c>
      <c r="AG298" s="260">
        <f>SUM(AG299:AG302)</f>
        <v>0</v>
      </c>
      <c r="AH298" s="81">
        <f>AC298+AE298+AG298</f>
        <v>0</v>
      </c>
    </row>
    <row r="299" spans="1:34" s="28" customFormat="1" ht="15.75" thickTop="1" x14ac:dyDescent="0.25">
      <c r="A299" s="390"/>
      <c r="B299" s="391"/>
      <c r="C299" s="391"/>
      <c r="D299" s="391"/>
      <c r="E299" s="392"/>
      <c r="F299" s="65" t="s">
        <v>18</v>
      </c>
      <c r="G299" s="385"/>
      <c r="H299" s="103">
        <f>I299+J299</f>
        <v>0</v>
      </c>
      <c r="I299" s="248">
        <f>K299+L299+N299+P299+R299+T299</f>
        <v>0</v>
      </c>
      <c r="J299" s="248">
        <f>V299+X299+Z299+AC299+AE299+AG299</f>
        <v>0</v>
      </c>
      <c r="K299" s="352">
        <f>K28+K91+K188+K200+K233+K266</f>
        <v>0</v>
      </c>
      <c r="L299" s="352">
        <f t="shared" ref="L299:L302" si="120">L28+L91+L188+L200+L233+L266</f>
        <v>0</v>
      </c>
      <c r="M299" s="250">
        <f>K299+L299</f>
        <v>0</v>
      </c>
      <c r="N299" s="352">
        <f>N28+N91+N188+N200+N233+N266</f>
        <v>0</v>
      </c>
      <c r="O299" s="250">
        <f>K299+L299+N299</f>
        <v>0</v>
      </c>
      <c r="P299" s="352">
        <f>P28+P91+P188+P200+P233+P266</f>
        <v>0</v>
      </c>
      <c r="Q299" s="250">
        <f>K299+L299+N299+P299</f>
        <v>0</v>
      </c>
      <c r="R299" s="352">
        <f>R28+R91+R188+R200+R233+R266</f>
        <v>0</v>
      </c>
      <c r="S299" s="250">
        <f>K299+L299+N299+P299+R299</f>
        <v>0</v>
      </c>
      <c r="T299" s="352">
        <f>T28+T91+T188+T200+T233+T266</f>
        <v>0</v>
      </c>
      <c r="U299" s="250">
        <f>P299+R299+T299</f>
        <v>0</v>
      </c>
      <c r="V299" s="352">
        <f>V28+V91+V188+V200+V233+V266</f>
        <v>0</v>
      </c>
      <c r="W299" s="250">
        <f>K299+L299+N299+P299+R299+T299+V299</f>
        <v>0</v>
      </c>
      <c r="X299" s="352">
        <f>X28+X91+X188+X200+X233+X266</f>
        <v>0</v>
      </c>
      <c r="Y299" s="250">
        <f>K299+L299+N299+P299+R299+T299+V299+X299</f>
        <v>0</v>
      </c>
      <c r="Z299" s="352">
        <f>Z28+Z91+Z188+Z200+Z233+Z266</f>
        <v>0</v>
      </c>
      <c r="AA299" s="250">
        <f>V299+X299+Z299</f>
        <v>0</v>
      </c>
      <c r="AB299" s="250">
        <f>K299+L299+N299+P299+R299+T299+V299+X299+Z299</f>
        <v>0</v>
      </c>
      <c r="AC299" s="352">
        <f>AC28+AC91+AC188+AC200+AC233+AC266</f>
        <v>0</v>
      </c>
      <c r="AD299" s="250">
        <f>K299+L299+N299+P299+R299+T299+V299+X299+Z299+AC299</f>
        <v>0</v>
      </c>
      <c r="AE299" s="352">
        <f>AE28+AE91+AE188+AE200+AE233+AE266</f>
        <v>0</v>
      </c>
      <c r="AF299" s="250">
        <f>K299+L299+N299+P299+R299+T299+V299+X299+Z299+AC299+AE299</f>
        <v>0</v>
      </c>
      <c r="AG299" s="353">
        <f>AG28+AG91+AG188+AG200+AG233+AG266</f>
        <v>0</v>
      </c>
      <c r="AH299" s="250">
        <f>AC299+AE299+AG299</f>
        <v>0</v>
      </c>
    </row>
    <row r="300" spans="1:34" s="28" customFormat="1" ht="15" x14ac:dyDescent="0.25">
      <c r="A300" s="390"/>
      <c r="B300" s="391"/>
      <c r="C300" s="391"/>
      <c r="D300" s="391"/>
      <c r="E300" s="392"/>
      <c r="F300" s="54" t="s">
        <v>19</v>
      </c>
      <c r="G300" s="385"/>
      <c r="H300" s="103">
        <f>I300+J300</f>
        <v>0</v>
      </c>
      <c r="I300" s="261">
        <f>K300+L300+N300+P300+R300+T300</f>
        <v>0</v>
      </c>
      <c r="J300" s="261">
        <f>V300+X300+Z300+AC300+AE300+AG300</f>
        <v>0</v>
      </c>
      <c r="K300" s="91">
        <f t="shared" ref="K300:K302" si="121">K29+K92+K189+K201+K234+K267</f>
        <v>0</v>
      </c>
      <c r="L300" s="91">
        <f t="shared" si="120"/>
        <v>0</v>
      </c>
      <c r="M300" s="92">
        <f>K300+L300</f>
        <v>0</v>
      </c>
      <c r="N300" s="91">
        <f t="shared" ref="N300:N302" si="122">N29+N92+N189+N201+N234+N267</f>
        <v>0</v>
      </c>
      <c r="O300" s="92">
        <f>K300+L300+N300</f>
        <v>0</v>
      </c>
      <c r="P300" s="91">
        <f t="shared" ref="P300:P302" si="123">P29+P92+P189+P201+P234+P267</f>
        <v>0</v>
      </c>
      <c r="Q300" s="92">
        <f>K300+L300+N300+P300</f>
        <v>0</v>
      </c>
      <c r="R300" s="91">
        <f t="shared" ref="R300:R302" si="124">R29+R92+R189+R201+R234+R267</f>
        <v>0</v>
      </c>
      <c r="S300" s="92">
        <f>K300+L300+N300+P300+R300</f>
        <v>0</v>
      </c>
      <c r="T300" s="91">
        <f t="shared" ref="T300:T302" si="125">T29+T92+T189+T201+T234+T267</f>
        <v>0</v>
      </c>
      <c r="U300" s="92">
        <f>P300+R300+T300</f>
        <v>0</v>
      </c>
      <c r="V300" s="91">
        <f t="shared" ref="V300:V302" si="126">V29+V92+V189+V201+V234+V267</f>
        <v>0</v>
      </c>
      <c r="W300" s="92">
        <f>K300+L300+N300+P300+R300+T300+V300</f>
        <v>0</v>
      </c>
      <c r="X300" s="91">
        <f t="shared" ref="X300:X302" si="127">X29+X92+X189+X201+X234+X267</f>
        <v>0</v>
      </c>
      <c r="Y300" s="92">
        <f>K300+L300+N300+P300+R300+T300+V300+X300</f>
        <v>0</v>
      </c>
      <c r="Z300" s="91">
        <f t="shared" ref="Z300:Z302" si="128">Z29+Z92+Z189+Z201+Z234+Z267</f>
        <v>0</v>
      </c>
      <c r="AA300" s="92">
        <f>V300+X300+Z300</f>
        <v>0</v>
      </c>
      <c r="AB300" s="92">
        <f>K300+L300+N300+P300+R300+T300+V300+X300+Z300</f>
        <v>0</v>
      </c>
      <c r="AC300" s="91">
        <f t="shared" ref="AC300:AC302" si="129">AC29+AC92+AC189+AC201+AC234+AC267</f>
        <v>0</v>
      </c>
      <c r="AD300" s="92">
        <f>K300+L300+N300+P300+R300+T300+V300+X300+Z300+AC300</f>
        <v>0</v>
      </c>
      <c r="AE300" s="91">
        <f t="shared" ref="AE300:AE302" si="130">AE29+AE92+AE189+AE201+AE234+AE267</f>
        <v>0</v>
      </c>
      <c r="AF300" s="92">
        <f>K300+L300+N300+P300+R300+T300+V300+X300+Z300+AC300+AE300</f>
        <v>0</v>
      </c>
      <c r="AG300" s="354">
        <f t="shared" ref="AG300:AG302" si="131">AG29+AG92+AG189+AG201+AG234+AG267</f>
        <v>0</v>
      </c>
      <c r="AH300" s="92">
        <f>AC300+AE300+AG300</f>
        <v>0</v>
      </c>
    </row>
    <row r="301" spans="1:34" s="28" customFormat="1" ht="15" x14ac:dyDescent="0.25">
      <c r="A301" s="390"/>
      <c r="B301" s="391"/>
      <c r="C301" s="391"/>
      <c r="D301" s="391"/>
      <c r="E301" s="392"/>
      <c r="F301" s="54" t="s">
        <v>20</v>
      </c>
      <c r="G301" s="385"/>
      <c r="H301" s="103">
        <f>I301+J301</f>
        <v>0</v>
      </c>
      <c r="I301" s="261">
        <f>K301+L301+N301+P301+R301+T301</f>
        <v>0</v>
      </c>
      <c r="J301" s="261">
        <f>V301+X301+Z301+AC301+AE301+AG301</f>
        <v>0</v>
      </c>
      <c r="K301" s="91">
        <f t="shared" si="121"/>
        <v>0</v>
      </c>
      <c r="L301" s="91">
        <f t="shared" si="120"/>
        <v>0</v>
      </c>
      <c r="M301" s="92">
        <f>K301+L301</f>
        <v>0</v>
      </c>
      <c r="N301" s="91">
        <f t="shared" si="122"/>
        <v>0</v>
      </c>
      <c r="O301" s="92">
        <f>K301+L301+N301</f>
        <v>0</v>
      </c>
      <c r="P301" s="91">
        <f t="shared" si="123"/>
        <v>0</v>
      </c>
      <c r="Q301" s="92">
        <f>K301+L301+N301+P301</f>
        <v>0</v>
      </c>
      <c r="R301" s="91">
        <f t="shared" si="124"/>
        <v>0</v>
      </c>
      <c r="S301" s="92">
        <f>K301+L301+N301+P301+R301</f>
        <v>0</v>
      </c>
      <c r="T301" s="91">
        <f t="shared" si="125"/>
        <v>0</v>
      </c>
      <c r="U301" s="92">
        <f>P301+R301+T301</f>
        <v>0</v>
      </c>
      <c r="V301" s="91">
        <f t="shared" si="126"/>
        <v>0</v>
      </c>
      <c r="W301" s="92">
        <f>K301+L301+N301+P301+R301+T301+V301</f>
        <v>0</v>
      </c>
      <c r="X301" s="91">
        <f t="shared" si="127"/>
        <v>0</v>
      </c>
      <c r="Y301" s="92">
        <f>K301+L301+N301+P301+R301+T301+V301+X301</f>
        <v>0</v>
      </c>
      <c r="Z301" s="91">
        <f t="shared" si="128"/>
        <v>0</v>
      </c>
      <c r="AA301" s="92">
        <f>V301+X301+Z301</f>
        <v>0</v>
      </c>
      <c r="AB301" s="92">
        <f>K301+L301+N301+P301+R301+T301+V301+X301+Z301</f>
        <v>0</v>
      </c>
      <c r="AC301" s="91">
        <f t="shared" si="129"/>
        <v>0</v>
      </c>
      <c r="AD301" s="92">
        <f>K301+L301+N301+P301+R301+T301+V301+X301+Z301+AC301</f>
        <v>0</v>
      </c>
      <c r="AE301" s="91">
        <f t="shared" si="130"/>
        <v>0</v>
      </c>
      <c r="AF301" s="92">
        <f>K301+L301+N301+P301+R301+T301+V301+X301+Z301+AC301+AE301</f>
        <v>0</v>
      </c>
      <c r="AG301" s="354">
        <f t="shared" si="131"/>
        <v>0</v>
      </c>
      <c r="AH301" s="92">
        <f>AC301+AE301+AG301</f>
        <v>0</v>
      </c>
    </row>
    <row r="302" spans="1:34" s="28" customFormat="1" ht="15.75" thickBot="1" x14ac:dyDescent="0.3">
      <c r="A302" s="393"/>
      <c r="B302" s="394"/>
      <c r="C302" s="394"/>
      <c r="D302" s="394"/>
      <c r="E302" s="395"/>
      <c r="F302" s="58" t="s">
        <v>21</v>
      </c>
      <c r="G302" s="386"/>
      <c r="H302" s="104">
        <f>I302+J302</f>
        <v>0</v>
      </c>
      <c r="I302" s="262">
        <f>K302+L302+N302+P302+R302+T302</f>
        <v>0</v>
      </c>
      <c r="J302" s="262">
        <f>V302+X302+Z302+AC302+AE302+AG302</f>
        <v>0</v>
      </c>
      <c r="K302" s="97">
        <f t="shared" si="121"/>
        <v>0</v>
      </c>
      <c r="L302" s="97">
        <f t="shared" si="120"/>
        <v>0</v>
      </c>
      <c r="M302" s="98">
        <f>K302+L302</f>
        <v>0</v>
      </c>
      <c r="N302" s="97">
        <f t="shared" si="122"/>
        <v>0</v>
      </c>
      <c r="O302" s="98">
        <f>K302+L302+N302</f>
        <v>0</v>
      </c>
      <c r="P302" s="97">
        <f t="shared" si="123"/>
        <v>0</v>
      </c>
      <c r="Q302" s="98">
        <f>K302+L302+N302+P302</f>
        <v>0</v>
      </c>
      <c r="R302" s="97">
        <f t="shared" si="124"/>
        <v>0</v>
      </c>
      <c r="S302" s="98">
        <f>K302+L302+N302+P302+R302</f>
        <v>0</v>
      </c>
      <c r="T302" s="97">
        <f t="shared" si="125"/>
        <v>0</v>
      </c>
      <c r="U302" s="98">
        <f>P302+R302+T302</f>
        <v>0</v>
      </c>
      <c r="V302" s="97">
        <f t="shared" si="126"/>
        <v>0</v>
      </c>
      <c r="W302" s="98">
        <f>K302+L302+N302+P302+R302+T302+V302</f>
        <v>0</v>
      </c>
      <c r="X302" s="97">
        <f t="shared" si="127"/>
        <v>0</v>
      </c>
      <c r="Y302" s="98">
        <f>K302+L302+N302+P302+R302+T302+V302+X302</f>
        <v>0</v>
      </c>
      <c r="Z302" s="97">
        <f t="shared" si="128"/>
        <v>0</v>
      </c>
      <c r="AA302" s="98">
        <f>V302+X302+Z302</f>
        <v>0</v>
      </c>
      <c r="AB302" s="98">
        <f>K302+L302+N302+P302+R302+T302+V302+X302+Z302</f>
        <v>0</v>
      </c>
      <c r="AC302" s="97">
        <f t="shared" si="129"/>
        <v>0</v>
      </c>
      <c r="AD302" s="98">
        <f>K302+L302+N302+P302+R302+T302+V302+X302+Z302+AC302</f>
        <v>0</v>
      </c>
      <c r="AE302" s="97">
        <f t="shared" si="130"/>
        <v>0</v>
      </c>
      <c r="AF302" s="98">
        <f>K302+L302+N302+P302+R302+T302+V302+X302+Z302+AC302+AE302</f>
        <v>0</v>
      </c>
      <c r="AG302" s="355">
        <f t="shared" si="131"/>
        <v>0</v>
      </c>
      <c r="AH302" s="98">
        <f>AC302+AE302+AG302</f>
        <v>0</v>
      </c>
    </row>
    <row r="303" spans="1:34" s="28" customFormat="1" ht="15" x14ac:dyDescent="0.25">
      <c r="A303" s="17"/>
      <c r="B303" s="17"/>
      <c r="C303" s="356"/>
      <c r="D303" s="17"/>
      <c r="E303" s="19"/>
      <c r="F303" s="17"/>
      <c r="G303" s="17"/>
      <c r="H303" s="18"/>
      <c r="I303" s="18"/>
      <c r="J303" s="18"/>
      <c r="K303" s="17"/>
      <c r="L303" s="17"/>
      <c r="M303" s="20"/>
      <c r="N303" s="17"/>
      <c r="O303" s="20"/>
      <c r="P303" s="17"/>
      <c r="Q303" s="20"/>
      <c r="R303" s="17"/>
      <c r="S303" s="20"/>
      <c r="T303" s="17"/>
      <c r="U303" s="20"/>
      <c r="V303" s="17"/>
      <c r="W303" s="20"/>
      <c r="X303" s="17"/>
      <c r="Y303" s="20"/>
      <c r="Z303" s="17"/>
      <c r="AA303" s="20"/>
      <c r="AB303" s="20"/>
      <c r="AC303" s="17"/>
      <c r="AD303" s="20"/>
      <c r="AE303" s="17"/>
      <c r="AF303" s="20"/>
      <c r="AG303" s="17"/>
      <c r="AH303" s="20"/>
    </row>
    <row r="304" spans="1:34" s="28" customFormat="1" ht="15" x14ac:dyDescent="0.25">
      <c r="A304" s="332"/>
      <c r="B304" s="332"/>
      <c r="C304" s="332"/>
      <c r="D304" s="332"/>
      <c r="E304" s="332"/>
      <c r="F304" s="332"/>
      <c r="G304" s="332"/>
      <c r="H304" s="332"/>
      <c r="I304" s="332"/>
      <c r="J304" s="332"/>
      <c r="K304" s="332"/>
      <c r="L304" s="332"/>
      <c r="M304" s="333"/>
      <c r="N304" s="332"/>
      <c r="O304" s="333"/>
      <c r="P304" s="332"/>
      <c r="Q304" s="333"/>
      <c r="R304" s="332"/>
      <c r="S304" s="333"/>
      <c r="T304" s="332"/>
      <c r="U304" s="333"/>
      <c r="V304" s="332"/>
      <c r="W304" s="333"/>
      <c r="X304" s="332"/>
      <c r="Y304" s="333"/>
      <c r="Z304" s="332"/>
      <c r="AA304" s="333"/>
      <c r="AB304" s="333"/>
      <c r="AC304" s="332"/>
      <c r="AD304" s="333"/>
      <c r="AE304" s="332"/>
      <c r="AF304" s="333"/>
      <c r="AG304" s="332"/>
      <c r="AH304" s="333"/>
    </row>
    <row r="305" spans="1:34" s="28" customFormat="1" ht="15.75" thickBot="1" x14ac:dyDescent="0.3">
      <c r="A305" s="1"/>
      <c r="B305" s="357" t="s">
        <v>85</v>
      </c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s="28" customFormat="1" ht="15.75" thickBot="1" x14ac:dyDescent="0.3">
      <c r="A306" s="396" t="s">
        <v>86</v>
      </c>
      <c r="B306" s="397"/>
      <c r="C306" s="402" t="s">
        <v>87</v>
      </c>
      <c r="D306" s="403"/>
      <c r="E306" s="404"/>
      <c r="F306" s="358" t="s">
        <v>17</v>
      </c>
      <c r="G306" s="411" t="s">
        <v>47</v>
      </c>
      <c r="H306" s="79">
        <f>(I306+J306)/2</f>
        <v>0</v>
      </c>
      <c r="I306" s="244">
        <f>(K306+L306+N306+P306+R306+T306)/6</f>
        <v>0</v>
      </c>
      <c r="J306" s="244">
        <f>(V306+X306+Z306+AC306+AE306+AG306)/6</f>
        <v>0</v>
      </c>
      <c r="K306" s="80">
        <f>SUM(K307:K310)</f>
        <v>0</v>
      </c>
      <c r="L306" s="80">
        <f>SUM(L307:L310)</f>
        <v>0</v>
      </c>
      <c r="M306" s="81">
        <f>(K306+L306)/2</f>
        <v>0</v>
      </c>
      <c r="N306" s="80">
        <f>SUM(N307:N310)</f>
        <v>0</v>
      </c>
      <c r="O306" s="81">
        <f>(K306+L306+N306)/3</f>
        <v>0</v>
      </c>
      <c r="P306" s="80">
        <f>SUM(P307:P310)</f>
        <v>0</v>
      </c>
      <c r="Q306" s="81">
        <f>(K306+L306+N306+P306)/4</f>
        <v>0</v>
      </c>
      <c r="R306" s="80">
        <f>SUM(R307:R310)</f>
        <v>0</v>
      </c>
      <c r="S306" s="81">
        <f>(K306+L306+N306+P306+R306)/5</f>
        <v>0</v>
      </c>
      <c r="T306" s="80">
        <f>SUM(T307:T310)</f>
        <v>0</v>
      </c>
      <c r="U306" s="81">
        <f>(P306+R306+T306)/3</f>
        <v>0</v>
      </c>
      <c r="V306" s="80">
        <f>SUM(V307:V310)</f>
        <v>0</v>
      </c>
      <c r="W306" s="81">
        <f>(K306+L306+N306+P306+R306+T306+V306)/7</f>
        <v>0</v>
      </c>
      <c r="X306" s="80">
        <f>SUM(X307:X310)</f>
        <v>0</v>
      </c>
      <c r="Y306" s="81">
        <f>(K306+L306+N306+P306+R306+T306+V306+X306)/8</f>
        <v>0</v>
      </c>
      <c r="Z306" s="80">
        <f>SUM(Z307:Z310)</f>
        <v>0</v>
      </c>
      <c r="AA306" s="81">
        <f>(V306+X306+Z306)/3</f>
        <v>0</v>
      </c>
      <c r="AB306" s="81">
        <f>(K306+L306+N306+P306+R306+T306+V306+X306+Z306)/9</f>
        <v>0</v>
      </c>
      <c r="AC306" s="80">
        <f>SUM(AC307:AC310)</f>
        <v>0</v>
      </c>
      <c r="AD306" s="81">
        <f>(K306+L306+N306+P306+R306+T306+V306+X306+Z306+AC306)/10</f>
        <v>0</v>
      </c>
      <c r="AE306" s="80">
        <f>SUM(AE307:AE310)</f>
        <v>0</v>
      </c>
      <c r="AF306" s="81">
        <f>(K306+L306+N306+P306+R306+T306+V306+X306+Z306+AC306+AE306)/11</f>
        <v>0</v>
      </c>
      <c r="AG306" s="260">
        <f>SUM(AG307:AG310)</f>
        <v>0</v>
      </c>
      <c r="AH306" s="83">
        <f>(AC306+AE306+AG306)/3</f>
        <v>0</v>
      </c>
    </row>
    <row r="307" spans="1:34" s="28" customFormat="1" ht="15.75" thickTop="1" x14ac:dyDescent="0.25">
      <c r="A307" s="398"/>
      <c r="B307" s="399"/>
      <c r="C307" s="405"/>
      <c r="D307" s="406"/>
      <c r="E307" s="407"/>
      <c r="F307" s="300" t="s">
        <v>18</v>
      </c>
      <c r="G307" s="412"/>
      <c r="H307" s="84">
        <f>(I307+J307)/2</f>
        <v>0</v>
      </c>
      <c r="I307" s="248">
        <f>(K307+L307+N307+P307+R307+T307)/6</f>
        <v>0</v>
      </c>
      <c r="J307" s="248">
        <f>(V307+X307+Z307+AC307+AE307+AG307)/6</f>
        <v>0</v>
      </c>
      <c r="K307" s="359"/>
      <c r="L307" s="359"/>
      <c r="M307" s="250">
        <f>(K307+L307)/2</f>
        <v>0</v>
      </c>
      <c r="N307" s="359"/>
      <c r="O307" s="250">
        <f>(K307+L307+N307)/3</f>
        <v>0</v>
      </c>
      <c r="P307" s="359"/>
      <c r="Q307" s="250">
        <f>(K307+L307+N307+P307)/4</f>
        <v>0</v>
      </c>
      <c r="R307" s="359"/>
      <c r="S307" s="250">
        <f>(K307+L307+N307+P307+R307)/5</f>
        <v>0</v>
      </c>
      <c r="T307" s="359"/>
      <c r="U307" s="250">
        <f>(P307+R307+T307)/3</f>
        <v>0</v>
      </c>
      <c r="V307" s="359"/>
      <c r="W307" s="250">
        <f>(K307+L307+N307+P307+R307+T307+V307)/7</f>
        <v>0</v>
      </c>
      <c r="X307" s="359"/>
      <c r="Y307" s="250">
        <f>(K307+L307+N307+P307+R307+T307+V307+X307)/8</f>
        <v>0</v>
      </c>
      <c r="Z307" s="359"/>
      <c r="AA307" s="250">
        <f>(V307+X307+Z307)/3</f>
        <v>0</v>
      </c>
      <c r="AB307" s="250">
        <f>(K307+L307+N307+P307+R307+T307+V307+X307+Z307)/9</f>
        <v>0</v>
      </c>
      <c r="AC307" s="359"/>
      <c r="AD307" s="250">
        <f>(K307+L307+N307+P307+R307+T307+V307+X307+Z307+AC307)/10</f>
        <v>0</v>
      </c>
      <c r="AE307" s="359"/>
      <c r="AF307" s="250">
        <f>(K307+L307+N307+P307+R307+T307+V307+X307+Z307+AC307+AE307)/11</f>
        <v>0</v>
      </c>
      <c r="AG307" s="359"/>
      <c r="AH307" s="360">
        <f>(AC307+AE307+AG307)/3</f>
        <v>0</v>
      </c>
    </row>
    <row r="308" spans="1:34" s="28" customFormat="1" ht="15" x14ac:dyDescent="0.25">
      <c r="A308" s="398"/>
      <c r="B308" s="399"/>
      <c r="C308" s="405"/>
      <c r="D308" s="406"/>
      <c r="E308" s="407"/>
      <c r="F308" s="300" t="s">
        <v>19</v>
      </c>
      <c r="G308" s="412"/>
      <c r="H308" s="89">
        <f>(I308+J308)/2</f>
        <v>0</v>
      </c>
      <c r="I308" s="248">
        <f>(K308+L308+N308+P308+R308+T308)/6</f>
        <v>0</v>
      </c>
      <c r="J308" s="248">
        <f>(V308+X308+Z308+AC308+AE308+AG308)/6</f>
        <v>0</v>
      </c>
      <c r="K308" s="359"/>
      <c r="L308" s="359"/>
      <c r="M308" s="92">
        <f>(K308+L308)/2</f>
        <v>0</v>
      </c>
      <c r="N308" s="359"/>
      <c r="O308" s="92">
        <f>(K308+L308+N308)/3</f>
        <v>0</v>
      </c>
      <c r="P308" s="359"/>
      <c r="Q308" s="92">
        <f>(K308+L308+N308+P308)/4</f>
        <v>0</v>
      </c>
      <c r="R308" s="359"/>
      <c r="S308" s="92">
        <f>(K308+L308+N308+P308+R308)/5</f>
        <v>0</v>
      </c>
      <c r="T308" s="359"/>
      <c r="U308" s="92">
        <f>(P308+R308+T308)/3</f>
        <v>0</v>
      </c>
      <c r="V308" s="359"/>
      <c r="W308" s="92">
        <f>(K308+L308+N308+P308+R308+T308+V308)/7</f>
        <v>0</v>
      </c>
      <c r="X308" s="359"/>
      <c r="Y308" s="92">
        <f>(K308+L308+N308+P308+R308+T308+V308+X308)/8</f>
        <v>0</v>
      </c>
      <c r="Z308" s="359"/>
      <c r="AA308" s="92">
        <f>(V308+X308+Z308)/3</f>
        <v>0</v>
      </c>
      <c r="AB308" s="92">
        <f>(K308+L308+N308+P308+R308+T308+V308+X308+Z308)/9</f>
        <v>0</v>
      </c>
      <c r="AC308" s="359"/>
      <c r="AD308" s="92">
        <f>(K308+L308+N308+P308+R308+T308+V308+X308+Z308+AC308)/10</f>
        <v>0</v>
      </c>
      <c r="AE308" s="359"/>
      <c r="AF308" s="92">
        <f>(K308+L308+N308+P308+R308+T308+V308+X308+Z308+AC308+AE308)/11</f>
        <v>0</v>
      </c>
      <c r="AG308" s="359"/>
      <c r="AH308" s="94">
        <f>(AC308+AE308+AG308)/3</f>
        <v>0</v>
      </c>
    </row>
    <row r="309" spans="1:34" s="28" customFormat="1" ht="15" x14ac:dyDescent="0.25">
      <c r="A309" s="398"/>
      <c r="B309" s="399"/>
      <c r="C309" s="405"/>
      <c r="D309" s="406"/>
      <c r="E309" s="407"/>
      <c r="F309" s="300" t="s">
        <v>20</v>
      </c>
      <c r="G309" s="412"/>
      <c r="H309" s="89">
        <f>(I309+J309)/2</f>
        <v>0</v>
      </c>
      <c r="I309" s="248">
        <f>(K309+L309+N309+P309+R309+T309)/6</f>
        <v>0</v>
      </c>
      <c r="J309" s="248">
        <f>(V309+X309+Z309+AC309+AE309+AG309)/6</f>
        <v>0</v>
      </c>
      <c r="K309" s="359"/>
      <c r="L309" s="359"/>
      <c r="M309" s="92">
        <f>(K309+L309)/2</f>
        <v>0</v>
      </c>
      <c r="N309" s="359"/>
      <c r="O309" s="92">
        <f>(K309+L309+N309)/3</f>
        <v>0</v>
      </c>
      <c r="P309" s="359"/>
      <c r="Q309" s="92">
        <f>(K309+L309+N309+P309)/4</f>
        <v>0</v>
      </c>
      <c r="R309" s="359"/>
      <c r="S309" s="92">
        <f>(K309+L309+N309+P309+R309)/5</f>
        <v>0</v>
      </c>
      <c r="T309" s="359"/>
      <c r="U309" s="92">
        <f>(P309+R309+T309)/3</f>
        <v>0</v>
      </c>
      <c r="V309" s="359"/>
      <c r="W309" s="92">
        <f>(K309+L309+N309+P309+R309+T309+V309)/7</f>
        <v>0</v>
      </c>
      <c r="X309" s="359"/>
      <c r="Y309" s="92">
        <f>(K309+L309+N309+P309+R309+T309+V309+X309)/8</f>
        <v>0</v>
      </c>
      <c r="Z309" s="359"/>
      <c r="AA309" s="92">
        <f>(V309+X309+Z309)/3</f>
        <v>0</v>
      </c>
      <c r="AB309" s="92">
        <f>(K309+L309+N309+P309+R309+T309+V309+X309+Z309)/9</f>
        <v>0</v>
      </c>
      <c r="AC309" s="359"/>
      <c r="AD309" s="92">
        <f>(K309+L309+N309+P309+R309+T309+V309+X309+Z309+AC309)/10</f>
        <v>0</v>
      </c>
      <c r="AE309" s="359"/>
      <c r="AF309" s="92">
        <f>(K309+L309+N309+P309+R309+T309+V309+X309+Z309+AC309+AE309)/11</f>
        <v>0</v>
      </c>
      <c r="AG309" s="359"/>
      <c r="AH309" s="94">
        <f>(AC309+AE309+AG309)/3</f>
        <v>0</v>
      </c>
    </row>
    <row r="310" spans="1:34" s="28" customFormat="1" ht="15.75" thickBot="1" x14ac:dyDescent="0.3">
      <c r="A310" s="398"/>
      <c r="B310" s="399"/>
      <c r="C310" s="408"/>
      <c r="D310" s="409"/>
      <c r="E310" s="410"/>
      <c r="F310" s="300" t="s">
        <v>21</v>
      </c>
      <c r="G310" s="412"/>
      <c r="H310" s="95">
        <f>(I310+J310)/2</f>
        <v>0</v>
      </c>
      <c r="I310" s="257">
        <f>(K310+L310+N310+P310+R310+T310)/6</f>
        <v>0</v>
      </c>
      <c r="J310" s="257">
        <f>(V310+X310+Z310+AC310+AE310+AG310)/6</f>
        <v>0</v>
      </c>
      <c r="K310" s="359"/>
      <c r="L310" s="359"/>
      <c r="M310" s="98">
        <f>(K310+L310)/2</f>
        <v>0</v>
      </c>
      <c r="N310" s="359"/>
      <c r="O310" s="98">
        <f>(K310+L310+N310)/3</f>
        <v>0</v>
      </c>
      <c r="P310" s="359"/>
      <c r="Q310" s="98">
        <f>(K310+L310+N310+P310)/4</f>
        <v>0</v>
      </c>
      <c r="R310" s="359"/>
      <c r="S310" s="98">
        <f>(K310+L310+N310+P310+R310)/5</f>
        <v>0</v>
      </c>
      <c r="T310" s="359"/>
      <c r="U310" s="98">
        <f>(P310+R310+T310)/3</f>
        <v>0</v>
      </c>
      <c r="V310" s="359"/>
      <c r="W310" s="98">
        <f>(K310+L310+N310+P310+R310+T310+V310)/7</f>
        <v>0</v>
      </c>
      <c r="X310" s="359"/>
      <c r="Y310" s="98">
        <f>(K310+L310+N310+P310+R310+T310+V310+X310)/8</f>
        <v>0</v>
      </c>
      <c r="Z310" s="359"/>
      <c r="AA310" s="98">
        <f>(V310+X310+Z310)/3</f>
        <v>0</v>
      </c>
      <c r="AB310" s="98">
        <f>(K310+L310+N310+P310+R310+T310+V310+X310+Z310)/9</f>
        <v>0</v>
      </c>
      <c r="AC310" s="359"/>
      <c r="AD310" s="98">
        <f>(K310+L310+N310+P310+R310+T310+V310+X310+Z310+AC310)/10</f>
        <v>0</v>
      </c>
      <c r="AE310" s="359"/>
      <c r="AF310" s="98">
        <f>(K310+L310+N310+P310+R310+T310+V310+X310+Z310+AC310+AE310)/11</f>
        <v>0</v>
      </c>
      <c r="AG310" s="359"/>
      <c r="AH310" s="100">
        <f>(AC310+AE310+AG310)/3</f>
        <v>0</v>
      </c>
    </row>
    <row r="311" spans="1:34" s="28" customFormat="1" ht="15.75" thickBot="1" x14ac:dyDescent="0.3">
      <c r="A311" s="398"/>
      <c r="B311" s="399"/>
      <c r="C311" s="413" t="s">
        <v>24</v>
      </c>
      <c r="D311" s="413"/>
      <c r="E311" s="413"/>
      <c r="F311" s="318" t="s">
        <v>17</v>
      </c>
      <c r="G311" s="412" t="s">
        <v>49</v>
      </c>
      <c r="H311" s="79">
        <f>I311+J311</f>
        <v>0</v>
      </c>
      <c r="I311" s="244">
        <f>K311+L311+N311+P311+R311+T311</f>
        <v>0</v>
      </c>
      <c r="J311" s="244">
        <f>V311+X311+Z311+AC311+AE311+AG311</f>
        <v>0</v>
      </c>
      <c r="K311" s="80">
        <f>SUM(K312:K315)</f>
        <v>0</v>
      </c>
      <c r="L311" s="80">
        <f>SUM(L312:L315)</f>
        <v>0</v>
      </c>
      <c r="M311" s="81">
        <f>K311+L311</f>
        <v>0</v>
      </c>
      <c r="N311" s="80">
        <f>SUM(N312:N315)</f>
        <v>0</v>
      </c>
      <c r="O311" s="81">
        <f>K311+L311+N311</f>
        <v>0</v>
      </c>
      <c r="P311" s="80">
        <f>SUM(P312:P315)</f>
        <v>0</v>
      </c>
      <c r="Q311" s="81">
        <f>K311+L311+N311+P311</f>
        <v>0</v>
      </c>
      <c r="R311" s="80">
        <f>SUM(R312:R315)</f>
        <v>0</v>
      </c>
      <c r="S311" s="81">
        <f>K311+L311+N311+P311+R311</f>
        <v>0</v>
      </c>
      <c r="T311" s="80">
        <f>SUM(T312:T315)</f>
        <v>0</v>
      </c>
      <c r="U311" s="81">
        <f>P311+R311+T311</f>
        <v>0</v>
      </c>
      <c r="V311" s="80">
        <f>SUM(V312:V315)</f>
        <v>0</v>
      </c>
      <c r="W311" s="81">
        <f>K311+L311+N311+P311+R311+T311+V311</f>
        <v>0</v>
      </c>
      <c r="X311" s="80">
        <f>SUM(X312:X315)</f>
        <v>0</v>
      </c>
      <c r="Y311" s="81">
        <f>K311+L311+N311+P311+R311+T311+V311+X311</f>
        <v>0</v>
      </c>
      <c r="Z311" s="80">
        <f>SUM(Z312:Z315)</f>
        <v>0</v>
      </c>
      <c r="AA311" s="81">
        <f>V311+X311+Z311</f>
        <v>0</v>
      </c>
      <c r="AB311" s="81">
        <f>K311+L311+N311+P311+R311+T311+V311+X311+Z311</f>
        <v>0</v>
      </c>
      <c r="AC311" s="80">
        <f>SUM(AC312:AC315)</f>
        <v>0</v>
      </c>
      <c r="AD311" s="81">
        <f>K311+L311+N311+P311+R311+T311+V311+X311+Z311+AC311</f>
        <v>0</v>
      </c>
      <c r="AE311" s="80">
        <f>SUM(AE312:AE315)</f>
        <v>0</v>
      </c>
      <c r="AF311" s="81">
        <f>K311+L311+N311+P311+R311+T311+V311+X311+Z311+AC311+AE311</f>
        <v>0</v>
      </c>
      <c r="AG311" s="260">
        <f>SUM(AG312:AG315)</f>
        <v>0</v>
      </c>
      <c r="AH311" s="83">
        <f>AC311+AE311+AG311</f>
        <v>0</v>
      </c>
    </row>
    <row r="312" spans="1:34" s="28" customFormat="1" ht="15.75" thickTop="1" x14ac:dyDescent="0.25">
      <c r="A312" s="398"/>
      <c r="B312" s="399"/>
      <c r="C312" s="413"/>
      <c r="D312" s="413"/>
      <c r="E312" s="413"/>
      <c r="F312" s="300" t="s">
        <v>18</v>
      </c>
      <c r="G312" s="412"/>
      <c r="H312" s="103">
        <f>I312+J312</f>
        <v>0</v>
      </c>
      <c r="I312" s="248">
        <f>K312+L312+N312+P312+R312+T312</f>
        <v>0</v>
      </c>
      <c r="J312" s="248">
        <f>V312+X312+Z312+AC312+AE312+AG312</f>
        <v>0</v>
      </c>
      <c r="K312" s="359"/>
      <c r="L312" s="359"/>
      <c r="M312" s="250">
        <f>K312+L312</f>
        <v>0</v>
      </c>
      <c r="N312" s="359"/>
      <c r="O312" s="250">
        <f>K312+L312+N312</f>
        <v>0</v>
      </c>
      <c r="P312" s="359"/>
      <c r="Q312" s="250">
        <f>K312+L312+N312+P312</f>
        <v>0</v>
      </c>
      <c r="R312" s="359"/>
      <c r="S312" s="250">
        <f>K312+L312+N312+P312+R312</f>
        <v>0</v>
      </c>
      <c r="T312" s="359"/>
      <c r="U312" s="250">
        <f>P312+R312+T312</f>
        <v>0</v>
      </c>
      <c r="V312" s="359"/>
      <c r="W312" s="250">
        <f>K312+L312+N312+P312+R312+T312+V312</f>
        <v>0</v>
      </c>
      <c r="X312" s="359"/>
      <c r="Y312" s="250">
        <f>K312+L312+N312+P312+R312+T312+V312+X312</f>
        <v>0</v>
      </c>
      <c r="Z312" s="359"/>
      <c r="AA312" s="250">
        <f>V312+X312+Z312</f>
        <v>0</v>
      </c>
      <c r="AB312" s="250">
        <f>K312+L312+N312+P312+R312+T312+V312+X312+Z312</f>
        <v>0</v>
      </c>
      <c r="AC312" s="359"/>
      <c r="AD312" s="250">
        <f>K312+L312+N312+P312+R312+T312+V312+X312+Z312+AC312</f>
        <v>0</v>
      </c>
      <c r="AE312" s="359"/>
      <c r="AF312" s="250">
        <f>K312+L312+N312+P312+R312+T312+V312+X312+Z312+AC312+AE312</f>
        <v>0</v>
      </c>
      <c r="AG312" s="359"/>
      <c r="AH312" s="360">
        <f>AC312+AE312+AG312</f>
        <v>0</v>
      </c>
    </row>
    <row r="313" spans="1:34" s="28" customFormat="1" ht="15" x14ac:dyDescent="0.25">
      <c r="A313" s="398"/>
      <c r="B313" s="399"/>
      <c r="C313" s="413"/>
      <c r="D313" s="413"/>
      <c r="E313" s="413"/>
      <c r="F313" s="300" t="s">
        <v>19</v>
      </c>
      <c r="G313" s="412"/>
      <c r="H313" s="103">
        <f>I313+J313</f>
        <v>0</v>
      </c>
      <c r="I313" s="261">
        <f>K313+L313+N313+P313+R313+T313</f>
        <v>0</v>
      </c>
      <c r="J313" s="261">
        <f>V313+X313+Z313+AC313+AE313+AG313</f>
        <v>0</v>
      </c>
      <c r="K313" s="359"/>
      <c r="L313" s="359"/>
      <c r="M313" s="92">
        <f>K313+L313</f>
        <v>0</v>
      </c>
      <c r="N313" s="359"/>
      <c r="O313" s="92">
        <f>K313+L313+N313</f>
        <v>0</v>
      </c>
      <c r="P313" s="359"/>
      <c r="Q313" s="92">
        <f>K313+L313+N313+P313</f>
        <v>0</v>
      </c>
      <c r="R313" s="359"/>
      <c r="S313" s="92">
        <f>K313+L313+N313+P313+R313</f>
        <v>0</v>
      </c>
      <c r="T313" s="359"/>
      <c r="U313" s="92">
        <f>P313+R313+T313</f>
        <v>0</v>
      </c>
      <c r="V313" s="359"/>
      <c r="W313" s="92">
        <f>K313+L313+N313+P313+R313+T313+V313</f>
        <v>0</v>
      </c>
      <c r="X313" s="359"/>
      <c r="Y313" s="92">
        <f>K313+L313+N313+P313+R313+T313+V313+X313</f>
        <v>0</v>
      </c>
      <c r="Z313" s="359"/>
      <c r="AA313" s="92">
        <f>V313+X313+Z313</f>
        <v>0</v>
      </c>
      <c r="AB313" s="92">
        <f>K313+L313+N313+P313+R313+T313+V313+X313+Z313</f>
        <v>0</v>
      </c>
      <c r="AC313" s="359"/>
      <c r="AD313" s="92">
        <f>K313+L313+N313+P313+R313+T313+V313+X313+Z313+AC313</f>
        <v>0</v>
      </c>
      <c r="AE313" s="359"/>
      <c r="AF313" s="92">
        <f>K313+L313+N313+P313+R313+T313+V313+X313+Z313+AC313+AE313</f>
        <v>0</v>
      </c>
      <c r="AG313" s="359"/>
      <c r="AH313" s="94">
        <f>AC313+AE313+AG313</f>
        <v>0</v>
      </c>
    </row>
    <row r="314" spans="1:34" s="28" customFormat="1" ht="15" x14ac:dyDescent="0.25">
      <c r="A314" s="398"/>
      <c r="B314" s="399"/>
      <c r="C314" s="413"/>
      <c r="D314" s="413"/>
      <c r="E314" s="413"/>
      <c r="F314" s="300" t="s">
        <v>20</v>
      </c>
      <c r="G314" s="412"/>
      <c r="H314" s="103">
        <f>I314+J314</f>
        <v>0</v>
      </c>
      <c r="I314" s="261">
        <f>K314+L314+N314+P314+R314+T314</f>
        <v>0</v>
      </c>
      <c r="J314" s="261">
        <f>V314+X314+Z314+AC314+AE314+AG314</f>
        <v>0</v>
      </c>
      <c r="K314" s="359"/>
      <c r="L314" s="359"/>
      <c r="M314" s="92">
        <f>K314+L314</f>
        <v>0</v>
      </c>
      <c r="N314" s="359"/>
      <c r="O314" s="92">
        <f>K314+L314+N314</f>
        <v>0</v>
      </c>
      <c r="P314" s="359"/>
      <c r="Q314" s="92">
        <f>K314+L314+N314+P314</f>
        <v>0</v>
      </c>
      <c r="R314" s="359"/>
      <c r="S314" s="92">
        <f>K314+L314+N314+P314+R314</f>
        <v>0</v>
      </c>
      <c r="T314" s="359"/>
      <c r="U314" s="92">
        <f>P314+R314+T314</f>
        <v>0</v>
      </c>
      <c r="V314" s="359"/>
      <c r="W314" s="92">
        <f>K314+L314+N314+P314+R314+T314+V314</f>
        <v>0</v>
      </c>
      <c r="X314" s="359"/>
      <c r="Y314" s="92">
        <f>K314+L314+N314+P314+R314+T314+V314+X314</f>
        <v>0</v>
      </c>
      <c r="Z314" s="359"/>
      <c r="AA314" s="92">
        <f>V314+X314+Z314</f>
        <v>0</v>
      </c>
      <c r="AB314" s="92">
        <f>K314+L314+N314+P314+R314+T314+V314+X314+Z314</f>
        <v>0</v>
      </c>
      <c r="AC314" s="359"/>
      <c r="AD314" s="92">
        <f>K314+L314+N314+P314+R314+T314+V314+X314+Z314+AC314</f>
        <v>0</v>
      </c>
      <c r="AE314" s="359"/>
      <c r="AF314" s="92">
        <f>K314+L314+N314+P314+R314+T314+V314+X314+Z314+AC314+AE314</f>
        <v>0</v>
      </c>
      <c r="AG314" s="359"/>
      <c r="AH314" s="94">
        <f>AC314+AE314+AG314</f>
        <v>0</v>
      </c>
    </row>
    <row r="315" spans="1:34" s="28" customFormat="1" ht="15.75" thickBot="1" x14ac:dyDescent="0.3">
      <c r="A315" s="400"/>
      <c r="B315" s="401"/>
      <c r="C315" s="414"/>
      <c r="D315" s="414"/>
      <c r="E315" s="414"/>
      <c r="F315" s="330" t="s">
        <v>21</v>
      </c>
      <c r="G315" s="415"/>
      <c r="H315" s="104">
        <f>I315+J315</f>
        <v>0</v>
      </c>
      <c r="I315" s="262">
        <f>K315+L315+N315+P315+R315+T315</f>
        <v>0</v>
      </c>
      <c r="J315" s="262">
        <f>V315+X315+Z315+AC315+AE315+AG315</f>
        <v>0</v>
      </c>
      <c r="K315" s="361"/>
      <c r="L315" s="361"/>
      <c r="M315" s="98">
        <f>K315+L315</f>
        <v>0</v>
      </c>
      <c r="N315" s="361"/>
      <c r="O315" s="98">
        <f>K315+L315+N315</f>
        <v>0</v>
      </c>
      <c r="P315" s="361"/>
      <c r="Q315" s="98">
        <f>K315+L315+N315+P315</f>
        <v>0</v>
      </c>
      <c r="R315" s="361"/>
      <c r="S315" s="98">
        <f>K315+L315+N315+P315+R315</f>
        <v>0</v>
      </c>
      <c r="T315" s="361"/>
      <c r="U315" s="98">
        <f>P315+R315+T315</f>
        <v>0</v>
      </c>
      <c r="V315" s="361"/>
      <c r="W315" s="98">
        <f>K315+L315+N315+P315+R315+T315+V315</f>
        <v>0</v>
      </c>
      <c r="X315" s="361"/>
      <c r="Y315" s="98">
        <f>K315+L315+N315+P315+R315+T315+V315+X315</f>
        <v>0</v>
      </c>
      <c r="Z315" s="361"/>
      <c r="AA315" s="98">
        <f>V315+X315+Z315</f>
        <v>0</v>
      </c>
      <c r="AB315" s="98">
        <f>K315+L315+N315+P315+R315+T315+V315+X315+Z315</f>
        <v>0</v>
      </c>
      <c r="AC315" s="361"/>
      <c r="AD315" s="98">
        <f>K315+L315+N315+P315+R315+T315+V315+X315+Z315+AC315</f>
        <v>0</v>
      </c>
      <c r="AE315" s="361"/>
      <c r="AF315" s="98">
        <f>K315+L315+N315+P315+R315+T315+V315+X315+Z315+AC315+AE315</f>
        <v>0</v>
      </c>
      <c r="AG315" s="361"/>
      <c r="AH315" s="100">
        <f>AC315+AE315+AG315</f>
        <v>0</v>
      </c>
    </row>
    <row r="316" spans="1:34" s="28" customFormat="1" ht="15" x14ac:dyDescent="0.25">
      <c r="A316" s="332"/>
      <c r="B316" s="332"/>
      <c r="C316" s="332"/>
      <c r="D316" s="332"/>
      <c r="E316" s="332"/>
      <c r="F316" s="332"/>
      <c r="G316" s="332"/>
      <c r="H316" s="332"/>
      <c r="I316" s="332"/>
      <c r="J316" s="332"/>
      <c r="K316" s="332"/>
      <c r="L316" s="332"/>
      <c r="M316" s="333"/>
      <c r="N316" s="332"/>
      <c r="O316" s="333"/>
      <c r="P316" s="332"/>
      <c r="Q316" s="333"/>
      <c r="R316" s="332"/>
      <c r="S316" s="333"/>
      <c r="T316" s="332"/>
      <c r="U316" s="333"/>
      <c r="V316" s="332"/>
      <c r="W316" s="333"/>
      <c r="X316" s="332"/>
      <c r="Y316" s="333"/>
      <c r="Z316" s="332"/>
      <c r="AA316" s="333"/>
      <c r="AB316" s="333"/>
      <c r="AC316" s="332"/>
      <c r="AD316" s="333"/>
      <c r="AE316" s="332"/>
      <c r="AF316" s="333"/>
      <c r="AG316" s="332"/>
      <c r="AH316" s="333"/>
    </row>
    <row r="317" spans="1:34" s="28" customFormat="1" ht="18" x14ac:dyDescent="0.25">
      <c r="A317" s="362" t="s">
        <v>28</v>
      </c>
      <c r="B317" s="332"/>
      <c r="C317" s="332"/>
      <c r="D317" s="332"/>
      <c r="E317" s="332"/>
      <c r="F317" s="332"/>
      <c r="G317" s="332"/>
      <c r="H317" s="332"/>
      <c r="I317" s="332"/>
      <c r="J317" s="332"/>
      <c r="K317" s="332"/>
      <c r="L317" s="332"/>
      <c r="M317" s="333"/>
      <c r="N317" s="332"/>
      <c r="O317" s="333"/>
      <c r="P317" s="332"/>
      <c r="Q317" s="333"/>
      <c r="R317" s="332"/>
      <c r="S317" s="333"/>
      <c r="T317" s="332"/>
      <c r="U317" s="333"/>
      <c r="V317" s="332"/>
      <c r="W317" s="333"/>
      <c r="X317" s="332"/>
      <c r="Y317" s="333"/>
      <c r="Z317" s="332"/>
      <c r="AA317" s="333"/>
      <c r="AB317" s="333"/>
      <c r="AC317" s="332"/>
      <c r="AD317" s="333"/>
      <c r="AE317" s="332"/>
      <c r="AF317" s="333"/>
      <c r="AG317" s="332"/>
      <c r="AH317" s="333"/>
    </row>
    <row r="318" spans="1:34" s="28" customFormat="1" ht="139.5" customHeight="1" x14ac:dyDescent="0.25">
      <c r="A318" s="374" t="s">
        <v>88</v>
      </c>
      <c r="B318" s="374"/>
      <c r="C318" s="374"/>
      <c r="D318" s="374"/>
      <c r="E318" s="374"/>
      <c r="F318" s="374"/>
      <c r="G318" s="374"/>
      <c r="H318" s="374"/>
      <c r="I318" s="374"/>
      <c r="J318" s="374"/>
      <c r="K318" s="374"/>
      <c r="L318" s="374"/>
      <c r="M318" s="374"/>
      <c r="N318" s="374"/>
      <c r="O318" s="374"/>
      <c r="P318" s="374"/>
      <c r="Q318" s="374"/>
      <c r="R318" s="374"/>
      <c r="S318" s="374"/>
      <c r="T318" s="374"/>
      <c r="U318" s="374"/>
      <c r="V318" s="374"/>
      <c r="W318" s="374"/>
      <c r="X318" s="374"/>
      <c r="Y318" s="374"/>
      <c r="Z318" s="374"/>
      <c r="AA318" s="374"/>
      <c r="AB318" s="374"/>
      <c r="AC318" s="374"/>
      <c r="AD318" s="374"/>
      <c r="AE318" s="374"/>
      <c r="AF318" s="374"/>
      <c r="AG318" s="374"/>
      <c r="AH318" s="374"/>
    </row>
    <row r="319" spans="1:34" s="28" customFormat="1" ht="18" x14ac:dyDescent="0.25">
      <c r="A319" s="363"/>
      <c r="B319" s="363"/>
      <c r="C319" s="363"/>
      <c r="D319" s="364" t="s">
        <v>26</v>
      </c>
      <c r="E319" s="365"/>
      <c r="F319" s="366"/>
      <c r="G319" s="366"/>
      <c r="H319" s="366"/>
      <c r="I319" s="366"/>
      <c r="J319" s="366"/>
      <c r="K319" s="366"/>
      <c r="L319" s="363"/>
      <c r="M319" s="366"/>
      <c r="N319" s="366"/>
      <c r="O319" s="366"/>
      <c r="P319" s="366"/>
      <c r="Q319" s="364" t="s">
        <v>27</v>
      </c>
      <c r="R319" s="363"/>
      <c r="S319" s="367"/>
      <c r="T319" s="363"/>
      <c r="U319" s="367"/>
      <c r="V319" s="363"/>
      <c r="W319" s="367"/>
      <c r="X319" s="363"/>
      <c r="Y319" s="367"/>
      <c r="Z319" s="363"/>
      <c r="AA319" s="367"/>
      <c r="AB319" s="367"/>
      <c r="AC319" s="363"/>
      <c r="AD319" s="367"/>
      <c r="AE319" s="363"/>
      <c r="AF319" s="367"/>
      <c r="AG319" s="363"/>
      <c r="AH319" s="367"/>
    </row>
    <row r="320" spans="1:34" s="28" customFormat="1" ht="18" x14ac:dyDescent="0.25">
      <c r="A320" s="363"/>
      <c r="B320" s="363"/>
      <c r="C320" s="363"/>
      <c r="D320" s="366"/>
      <c r="E320" s="365"/>
      <c r="F320" s="366"/>
      <c r="G320" s="366"/>
      <c r="H320" s="368"/>
      <c r="I320" s="366"/>
      <c r="J320" s="366"/>
      <c r="K320" s="369"/>
      <c r="L320" s="363"/>
      <c r="M320" s="366"/>
      <c r="N320" s="364"/>
      <c r="O320" s="364"/>
      <c r="P320" s="370"/>
      <c r="Q320" s="366"/>
      <c r="R320" s="363"/>
      <c r="S320" s="367"/>
      <c r="T320" s="363"/>
      <c r="U320" s="367"/>
      <c r="V320" s="363"/>
      <c r="W320" s="367"/>
      <c r="X320" s="363"/>
      <c r="Y320" s="367"/>
      <c r="Z320" s="363"/>
      <c r="AA320" s="367"/>
      <c r="AB320" s="367"/>
      <c r="AC320" s="363"/>
      <c r="AD320" s="367"/>
      <c r="AE320" s="363"/>
      <c r="AF320" s="367"/>
      <c r="AG320" s="363"/>
      <c r="AH320" s="367"/>
    </row>
    <row r="321" spans="1:34" s="28" customFormat="1" ht="18" x14ac:dyDescent="0.25">
      <c r="A321" s="363"/>
      <c r="B321" s="363"/>
      <c r="C321" s="363"/>
      <c r="D321" s="371" t="s">
        <v>25</v>
      </c>
      <c r="E321" s="365"/>
      <c r="F321" s="366"/>
      <c r="G321" s="366"/>
      <c r="H321" s="366"/>
      <c r="I321" s="366"/>
      <c r="J321" s="366"/>
      <c r="K321" s="366"/>
      <c r="L321" s="363"/>
      <c r="M321" s="366"/>
      <c r="N321" s="372"/>
      <c r="O321" s="371"/>
      <c r="P321" s="373"/>
      <c r="Q321" s="371" t="s">
        <v>25</v>
      </c>
      <c r="R321" s="363"/>
      <c r="S321" s="367"/>
      <c r="T321" s="363"/>
      <c r="U321" s="367"/>
      <c r="V321" s="363"/>
      <c r="W321" s="367"/>
      <c r="X321" s="363"/>
      <c r="Y321" s="367"/>
      <c r="Z321" s="363"/>
      <c r="AA321" s="367"/>
      <c r="AB321" s="367"/>
      <c r="AC321" s="363"/>
      <c r="AD321" s="367"/>
      <c r="AE321" s="363"/>
      <c r="AF321" s="367"/>
      <c r="AG321" s="363"/>
      <c r="AH321" s="367"/>
    </row>
    <row r="322" spans="1:34" s="28" customFormat="1" ht="18" x14ac:dyDescent="0.25">
      <c r="A322" s="363"/>
      <c r="B322" s="363"/>
      <c r="C322" s="363"/>
      <c r="D322" s="371" t="s">
        <v>25</v>
      </c>
      <c r="E322" s="365"/>
      <c r="F322" s="366"/>
      <c r="G322" s="366"/>
      <c r="H322" s="366"/>
      <c r="I322" s="366"/>
      <c r="J322" s="366"/>
      <c r="K322" s="366"/>
      <c r="L322" s="363"/>
      <c r="M322" s="366"/>
      <c r="N322" s="372"/>
      <c r="O322" s="371"/>
      <c r="P322" s="373"/>
      <c r="Q322" s="371" t="s">
        <v>25</v>
      </c>
      <c r="R322" s="363"/>
      <c r="S322" s="367"/>
      <c r="T322" s="363"/>
      <c r="U322" s="367"/>
      <c r="V322" s="363"/>
      <c r="W322" s="367"/>
      <c r="X322" s="363"/>
      <c r="Y322" s="367"/>
      <c r="Z322" s="363"/>
      <c r="AA322" s="367"/>
      <c r="AB322" s="367"/>
      <c r="AC322" s="363"/>
      <c r="AD322" s="367"/>
      <c r="AE322" s="363"/>
      <c r="AF322" s="367"/>
      <c r="AG322" s="363"/>
      <c r="AH322" s="367"/>
    </row>
  </sheetData>
  <mergeCells count="146">
    <mergeCell ref="A204:G204"/>
    <mergeCell ref="A205:B214"/>
    <mergeCell ref="C205:E209"/>
    <mergeCell ref="G205:G209"/>
    <mergeCell ref="C210:E214"/>
    <mergeCell ref="G210:G214"/>
    <mergeCell ref="A215:B224"/>
    <mergeCell ref="A237:G237"/>
    <mergeCell ref="A238:B247"/>
    <mergeCell ref="C238:E242"/>
    <mergeCell ref="G238:G242"/>
    <mergeCell ref="C243:E247"/>
    <mergeCell ref="G243:G247"/>
    <mergeCell ref="C215:E219"/>
    <mergeCell ref="G215:G219"/>
    <mergeCell ref="C220:E224"/>
    <mergeCell ref="G220:G224"/>
    <mergeCell ref="A227:B236"/>
    <mergeCell ref="C227:E231"/>
    <mergeCell ref="G227:G231"/>
    <mergeCell ref="C232:E236"/>
    <mergeCell ref="G232:G236"/>
    <mergeCell ref="A4:AG4"/>
    <mergeCell ref="A6:F7"/>
    <mergeCell ref="G6:G7"/>
    <mergeCell ref="A10:E14"/>
    <mergeCell ref="G10:G14"/>
    <mergeCell ref="A15:E19"/>
    <mergeCell ref="A33:C42"/>
    <mergeCell ref="D33:E37"/>
    <mergeCell ref="A53:C62"/>
    <mergeCell ref="D53:E57"/>
    <mergeCell ref="G33:G37"/>
    <mergeCell ref="D38:E42"/>
    <mergeCell ref="G38:G42"/>
    <mergeCell ref="A43:C52"/>
    <mergeCell ref="D43:E47"/>
    <mergeCell ref="G43:G47"/>
    <mergeCell ref="D48:E52"/>
    <mergeCell ref="G48:G52"/>
    <mergeCell ref="G15:G19"/>
    <mergeCell ref="A22:E26"/>
    <mergeCell ref="G22:G26"/>
    <mergeCell ref="A27:E31"/>
    <mergeCell ref="G27:G31"/>
    <mergeCell ref="G73:G77"/>
    <mergeCell ref="D78:E82"/>
    <mergeCell ref="G78:G82"/>
    <mergeCell ref="A85:B94"/>
    <mergeCell ref="C85:E89"/>
    <mergeCell ref="G85:G89"/>
    <mergeCell ref="C90:E94"/>
    <mergeCell ref="G90:G94"/>
    <mergeCell ref="G53:G57"/>
    <mergeCell ref="D58:E62"/>
    <mergeCell ref="G58:G62"/>
    <mergeCell ref="A63:C72"/>
    <mergeCell ref="D63:E67"/>
    <mergeCell ref="G63:G67"/>
    <mergeCell ref="D68:E72"/>
    <mergeCell ref="G68:G72"/>
    <mergeCell ref="A73:C82"/>
    <mergeCell ref="D73:E77"/>
    <mergeCell ref="G116:G120"/>
    <mergeCell ref="D121:E125"/>
    <mergeCell ref="G121:G125"/>
    <mergeCell ref="A126:C135"/>
    <mergeCell ref="D126:E130"/>
    <mergeCell ref="G126:G130"/>
    <mergeCell ref="D131:E135"/>
    <mergeCell ref="G131:G135"/>
    <mergeCell ref="G96:G100"/>
    <mergeCell ref="D101:E105"/>
    <mergeCell ref="G101:G105"/>
    <mergeCell ref="A106:C115"/>
    <mergeCell ref="D106:E110"/>
    <mergeCell ref="G106:G110"/>
    <mergeCell ref="D111:E115"/>
    <mergeCell ref="G111:G115"/>
    <mergeCell ref="A96:C105"/>
    <mergeCell ref="D96:E100"/>
    <mergeCell ref="A116:C125"/>
    <mergeCell ref="D116:E120"/>
    <mergeCell ref="A158:C167"/>
    <mergeCell ref="D158:E162"/>
    <mergeCell ref="G158:G162"/>
    <mergeCell ref="D163:E167"/>
    <mergeCell ref="G163:G167"/>
    <mergeCell ref="G136:G140"/>
    <mergeCell ref="D141:E145"/>
    <mergeCell ref="G141:G145"/>
    <mergeCell ref="A147:AG147"/>
    <mergeCell ref="A148:C157"/>
    <mergeCell ref="D148:E152"/>
    <mergeCell ref="G148:G152"/>
    <mergeCell ref="D153:E157"/>
    <mergeCell ref="G153:G157"/>
    <mergeCell ref="A136:C145"/>
    <mergeCell ref="D136:E140"/>
    <mergeCell ref="G182:G186"/>
    <mergeCell ref="C187:E191"/>
    <mergeCell ref="G187:G191"/>
    <mergeCell ref="A194:B203"/>
    <mergeCell ref="C194:E198"/>
    <mergeCell ref="G194:G198"/>
    <mergeCell ref="C199:E203"/>
    <mergeCell ref="G199:G203"/>
    <mergeCell ref="A168:C177"/>
    <mergeCell ref="D168:E172"/>
    <mergeCell ref="G168:G172"/>
    <mergeCell ref="D173:E177"/>
    <mergeCell ref="G173:G177"/>
    <mergeCell ref="A182:A191"/>
    <mergeCell ref="B182:B191"/>
    <mergeCell ref="C182:E186"/>
    <mergeCell ref="A260:B269"/>
    <mergeCell ref="C260:E264"/>
    <mergeCell ref="G260:G264"/>
    <mergeCell ref="C265:E269"/>
    <mergeCell ref="G265:G269"/>
    <mergeCell ref="A248:B257"/>
    <mergeCell ref="C248:E252"/>
    <mergeCell ref="G248:G252"/>
    <mergeCell ref="C253:E257"/>
    <mergeCell ref="G253:G257"/>
    <mergeCell ref="A281:B290"/>
    <mergeCell ref="C281:E285"/>
    <mergeCell ref="G281:G285"/>
    <mergeCell ref="C286:E290"/>
    <mergeCell ref="G286:G290"/>
    <mergeCell ref="A270:G270"/>
    <mergeCell ref="A271:B280"/>
    <mergeCell ref="C271:E275"/>
    <mergeCell ref="G271:G275"/>
    <mergeCell ref="C276:E280"/>
    <mergeCell ref="G276:G280"/>
    <mergeCell ref="A318:AH318"/>
    <mergeCell ref="A293:E297"/>
    <mergeCell ref="G293:G297"/>
    <mergeCell ref="A298:E302"/>
    <mergeCell ref="G298:G302"/>
    <mergeCell ref="A306:B315"/>
    <mergeCell ref="C306:E310"/>
    <mergeCell ref="G306:G310"/>
    <mergeCell ref="C311:E315"/>
    <mergeCell ref="G311:G315"/>
  </mergeCells>
  <printOptions horizontalCentered="1"/>
  <pageMargins left="0.19685039370078741" right="0.19685039370078741" top="0.39370078740157483" bottom="0.19685039370078741" header="0.51181102362204722" footer="0.47244094488188981"/>
  <pageSetup paperSize="9" scale="37" fitToHeight="4" orientation="landscape" r:id="rId1"/>
  <headerFooter alignWithMargins="0">
    <oddFooter>&amp;R&amp;P</oddFooter>
  </headerFooter>
  <rowBreaks count="3" manualBreakCount="3">
    <brk id="82" max="33" man="1"/>
    <brk id="177" max="33" man="1"/>
    <brk id="269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прил.4</vt:lpstr>
      <vt:lpstr>прил.4!Заголовки_для_печати</vt:lpstr>
      <vt:lpstr>прил.4!Область_печати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Аксенов Анатолий Алексеевич</dc:creator>
  <cp:lastModifiedBy>Юрина Лариса Геннадьевна</cp:lastModifiedBy>
  <cp:lastPrinted>2016-10-12T04:17:39Z</cp:lastPrinted>
  <dcterms:created xsi:type="dcterms:W3CDTF">2013-10-09T07:55:15Z</dcterms:created>
  <dcterms:modified xsi:type="dcterms:W3CDTF">2017-12-21T05:52:56Z</dcterms:modified>
</cp:coreProperties>
</file>