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260" windowHeight="7500" tabRatio="799" activeTab="0"/>
  </bookViews>
  <sheets>
    <sheet name="1" sheetId="1" r:id="rId1"/>
    <sheet name="2" sheetId="2" r:id="rId2"/>
    <sheet name="Прилож 4" sheetId="3" state="hidden" r:id="rId3"/>
    <sheet name="3" sheetId="4" r:id="rId4"/>
  </sheets>
  <externalReferences>
    <externalReference r:id="rId7"/>
    <externalReference r:id="rId8"/>
  </externalReferences>
  <definedNames>
    <definedName name="_xlfn.BAHTTEXT" hidden="1">#NAME?</definedName>
    <definedName name="_xlnm._FilterDatabase" localSheetId="1" hidden="1">'2'!$A$8:$N$9</definedName>
    <definedName name="Z_07B1D01A_0502_431A_9A16_6DCCF0AD0324_.wvu.FilterData" localSheetId="0" hidden="1">'1'!#REF!</definedName>
    <definedName name="Z_091F447A_676A_4B86_9D9C_D075E9D48EEA_.wvu.FilterData" localSheetId="0" hidden="1">'1'!#REF!</definedName>
    <definedName name="Z_0CEE4755_F466_4968_891C_4D152D93D5F2_.wvu.FilterData" localSheetId="0" hidden="1">'1'!#REF!</definedName>
    <definedName name="Z_0F9B72AA_CB81_491E_BF07_1256D81E9563_.wvu.FilterData" localSheetId="0" hidden="1">'1'!#REF!</definedName>
    <definedName name="Z_0F9B72AA_CB81_491E_BF07_1256D81E9563_.wvu.FilterData" localSheetId="1" hidden="1">'2'!$A$8:$N$9</definedName>
    <definedName name="Z_0F9B72AA_CB81_491E_BF07_1256D81E9563_.wvu.FilterData" localSheetId="2" hidden="1">'Прилож 4'!$A$8:$M$12</definedName>
    <definedName name="Z_1998709A_EE76_4775_BA37_A31061ABAB0C_.wvu.FilterData" localSheetId="0" hidden="1">'1'!#REF!</definedName>
    <definedName name="Z_1998709A_EE76_4775_BA37_A31061ABAB0C_.wvu.FilterData" localSheetId="1" hidden="1">'2'!$A$8:$N$9</definedName>
    <definedName name="Z_1998709A_EE76_4775_BA37_A31061ABAB0C_.wvu.FilterData" localSheetId="2" hidden="1">'Прилож 4'!$A$8:$M$12</definedName>
    <definedName name="Z_1F46F7FA_E897_4AFA_91B8_60C3D6340D55_.wvu.FilterData" localSheetId="0" hidden="1">'1'!#REF!</definedName>
    <definedName name="Z_2950C7BE_DBF0_4A0F_8F98_3051AD228235_.wvu.FilterData" localSheetId="0" hidden="1">'1'!#REF!</definedName>
    <definedName name="Z_311AB7E8_865C_4CFE_A9A6_A305837DD553_.wvu.FilterData" localSheetId="0" hidden="1">'1'!#REF!</definedName>
    <definedName name="Z_34C3FA08_BCB9_4E06_9275_9E1C3C3C5ED0_.wvu.FilterData" localSheetId="0" hidden="1">'1'!#REF!</definedName>
    <definedName name="Z_34C3FA08_BCB9_4E06_9275_9E1C3C3C5ED0_.wvu.PrintArea" localSheetId="0" hidden="1">'1'!$A$1:$R$18</definedName>
    <definedName name="Z_35E45AEF_78E6_42DE_A279_E9C4B0CFE35B_.wvu.FilterData" localSheetId="0" hidden="1">'1'!#REF!</definedName>
    <definedName name="Z_3655A3D8_8BE9_48AC_859C_ABE3967F69B0_.wvu.FilterData" localSheetId="0" hidden="1">'1'!#REF!</definedName>
    <definedName name="Z_391931F1_B084_4F58_B984_6B335A5F63D4_.wvu.FilterData" localSheetId="0" hidden="1">'1'!#REF!</definedName>
    <definedName name="Z_3DE32D2B_45CF_483A_BF07_F67D9DBABB57_.wvu.FilterData" localSheetId="0" hidden="1">'1'!#REF!</definedName>
    <definedName name="Z_4AC7FF88_FB57_4995_992A_336CC3A21CDA_.wvu.FilterData" localSheetId="0" hidden="1">'1'!#REF!</definedName>
    <definedName name="Z_689F7D5E_553D_4F03_AFFD_05152A3D97DD_.wvu.FilterData" localSheetId="0" hidden="1">'1'!#REF!</definedName>
    <definedName name="Z_7353F3F7_58FD_498E_AA6E_C9C8C7FA6AA8_.wvu.FilterData" localSheetId="0" hidden="1">'1'!#REF!</definedName>
    <definedName name="Z_8AC679AF_1ECD_4702_87FE_88CCB8648B63_.wvu.FilterData" localSheetId="0" hidden="1">'1'!#REF!</definedName>
    <definedName name="Z_8D6E805D_2C08_45D6_9115_A34FF37351CD_.wvu.FilterData" localSheetId="0" hidden="1">'1'!#REF!</definedName>
    <definedName name="Z_8E8356E7_3FE6_4CE6_8386_4A5A9E4B8705_.wvu.FilterData" localSheetId="0" hidden="1">'1'!#REF!</definedName>
    <definedName name="Z_8E8356E7_3FE6_4CE6_8386_4A5A9E4B8705_.wvu.FilterData" localSheetId="1" hidden="1">'2'!$A$8:$N$9</definedName>
    <definedName name="Z_8E8356E7_3FE6_4CE6_8386_4A5A9E4B8705_.wvu.FilterData" localSheetId="2" hidden="1">'Прилож 4'!$A$8:$M$12</definedName>
    <definedName name="Z_8E8356E7_3FE6_4CE6_8386_4A5A9E4B8705_.wvu.PrintArea" localSheetId="0" hidden="1">'1'!$A$1:$R$190</definedName>
    <definedName name="Z_910F09A0_0A6C_48C9_B556_BFDD386BB726_.wvu.FilterData" localSheetId="1" hidden="1">'2'!$A$8:$N$9</definedName>
    <definedName name="Z_910F09A0_0A6C_48C9_B556_BFDD386BB726_.wvu.FilterData" localSheetId="2" hidden="1">'Прилож 4'!$A$8:$M$12</definedName>
    <definedName name="Z_93A49A47_5684_445E_B334_16C6E62CE7C0_.wvu.FilterData" localSheetId="1" hidden="1">'2'!$A$8:$N$9</definedName>
    <definedName name="Z_93A49A47_5684_445E_B334_16C6E62CE7C0_.wvu.FilterData" localSheetId="2" hidden="1">'Прилож 4'!$A$8:$M$12</definedName>
    <definedName name="Z_99A7F41F_A492_41BB_A3B8_2A6D7E0F50C8_.wvu.FilterData" localSheetId="0" hidden="1">'1'!#REF!</definedName>
    <definedName name="Z_99A7F41F_A492_41BB_A3B8_2A6D7E0F50C8_.wvu.FilterData" localSheetId="1" hidden="1">'2'!$A$8:$N$9</definedName>
    <definedName name="Z_99A7F41F_A492_41BB_A3B8_2A6D7E0F50C8_.wvu.FilterData" localSheetId="2" hidden="1">'Прилож 4'!$A$8:$M$12</definedName>
    <definedName name="Z_99A7F41F_A492_41BB_A3B8_2A6D7E0F50C8_.wvu.PrintArea" localSheetId="0" hidden="1">'1'!$A$1:$R$18</definedName>
    <definedName name="Z_9A13B7BB_E7FA_4696_B0C8_8E9F459FDF1B_.wvu.FilterData" localSheetId="0" hidden="1">'1'!#REF!</definedName>
    <definedName name="Z_A3BAC0AE_D658_4AB9_9B4B_CF29177822E0_.wvu.FilterData" localSheetId="0" hidden="1">'1'!#REF!</definedName>
    <definedName name="Z_AE447317_11E6_4F3D_9001_50376398AE56_.wvu.FilterData" localSheetId="0" hidden="1">'1'!#REF!</definedName>
    <definedName name="Z_C3235E89_1FA6_47E7_8BEA_8FE5956E0814_.wvu.FilterData" localSheetId="1" hidden="1">'2'!$A$8:$N$9</definedName>
    <definedName name="Z_C3235E89_1FA6_47E7_8BEA_8FE5956E0814_.wvu.FilterData" localSheetId="2" hidden="1">'Прилож 4'!$A$8:$M$12</definedName>
    <definedName name="Z_C3FC2B91_1F60_4F07_A2D6_0D3F70A08C61_.wvu.FilterData" localSheetId="0" hidden="1">'1'!#REF!</definedName>
    <definedName name="Z_CBB788D2_3288_47B3_9A1E_8D5E4AC67091_.wvu.FilterData" localSheetId="0" hidden="1">'1'!#REF!</definedName>
    <definedName name="Z_D35E8E2D_8CEA_4D48_81D4_E5EB3987CFFD_.wvu.FilterData" localSheetId="1" hidden="1">'2'!$A$8:$N$9</definedName>
    <definedName name="Z_D35E8E2D_8CEA_4D48_81D4_E5EB3987CFFD_.wvu.FilterData" localSheetId="2" hidden="1">'Прилож 4'!$A$8:$M$12</definedName>
    <definedName name="Z_DC128710_216B_476D_BD7A_A3178CD9D91F_.wvu.FilterData" localSheetId="0" hidden="1">'1'!#REF!</definedName>
    <definedName name="Z_DE4316DB_2F49_4B04_A3A2_2A8415D828EB_.wvu.FilterData" localSheetId="1" hidden="1">'2'!$A$8:$N$9</definedName>
    <definedName name="Z_DE4316DB_2F49_4B04_A3A2_2A8415D828EB_.wvu.FilterData" localSheetId="2" hidden="1">'Прилож 4'!$A$8:$M$12</definedName>
    <definedName name="Z_DEBA7747_3875_4C19_A8EB_82293AABE860_.wvu.FilterData" localSheetId="0" hidden="1">'1'!#REF!</definedName>
    <definedName name="Z_DF69E918_B26B_4806_90D3_BF304997297A_.wvu.FilterData" localSheetId="0" hidden="1">'1'!#REF!</definedName>
    <definedName name="Z_E67E0B6F_4A4C_462F_A4DB_F3DCD50F02AA_.wvu.FilterData" localSheetId="0" hidden="1">'1'!#REF!</definedName>
    <definedName name="Z_EE7051B7_54FB_486C_BAB4_CBA4FACBFA15_.wvu.FilterData" localSheetId="0" hidden="1">'1'!#REF!</definedName>
    <definedName name="Z_F0495307_BACB_4422_9747_80E86A593BE4_.wvu.FilterData" localSheetId="0" hidden="1">'1'!#REF!</definedName>
    <definedName name="Z_F7B936BF_A74F_4C09_95AE_38B9788D8978_.wvu.FilterData" localSheetId="0" hidden="1">'1'!#REF!</definedName>
    <definedName name="Z_FD42A1AE_96B4_4CEB_A8F1_B0AA8B6E6E32_.wvu.FilterData" localSheetId="1" hidden="1">'2'!$A$8:$N$9</definedName>
    <definedName name="Z_FD42A1AE_96B4_4CEB_A8F1_B0AA8B6E6E32_.wvu.FilterData" localSheetId="2" hidden="1">'Прилож 4'!$A$8:$M$12</definedName>
    <definedName name="DATABASE">'[1]ТобМЭС'!$A$6:$D$1178</definedName>
    <definedName name="_xlnm.Print_Titles" localSheetId="0">'1'!$6:$9</definedName>
    <definedName name="_xlnm.Print_Area" localSheetId="0">'1'!$A$1:$R$20</definedName>
    <definedName name="_xlnm.Print_Area" localSheetId="1">'2'!$A$1:$N$17</definedName>
    <definedName name="_xlnm.Print_Area" localSheetId="3">'3'!$A$1:$AI$345</definedName>
    <definedName name="_xlnm.Print_Area" localSheetId="2">'Прилож 4'!$A$1:$S$122</definedName>
    <definedName name="ОБЛїРСЬ_МГХїСЖ">#REF!</definedName>
    <definedName name="фa1">#REF!</definedName>
  </definedNames>
  <calcPr fullCalcOnLoad="1"/>
</workbook>
</file>

<file path=xl/sharedStrings.xml><?xml version="1.0" encoding="utf-8"?>
<sst xmlns="http://schemas.openxmlformats.org/spreadsheetml/2006/main" count="1532" uniqueCount="203">
  <si>
    <t>Местонахождение автономного резервного источника питания 
[при наличии]
(улица, № сооружения, поселок, город)</t>
  </si>
  <si>
    <t>Максимальная мощность в границах балансовой принадлежности потребителя, кВт</t>
  </si>
  <si>
    <t>Допустимое число часов ограничения потребления в год / срок восстановления энергоснабжения энергопринимающих устройств</t>
  </si>
  <si>
    <t xml:space="preserve">
[Реквизиты 
акта согласования]
Величина технологической и (или) аварийной брони электроснабжения
</t>
  </si>
  <si>
    <t>Приложение № 2</t>
  </si>
  <si>
    <t>№ п/п</t>
  </si>
  <si>
    <t>Характеристика измерительного комплекса (ИК)</t>
  </si>
  <si>
    <t xml:space="preserve">Наименование Потребителя
(с указанием 
организационно-правовой формы)
</t>
  </si>
  <si>
    <t>ИНН Потребителя</t>
  </si>
  <si>
    <t>Номер и дата договора энергоснабжения</t>
  </si>
  <si>
    <t xml:space="preserve">Дата начала 
исполнения договора энергоснабжения </t>
  </si>
  <si>
    <t>Местонахождение Потребителя 
(юридический адрес)</t>
  </si>
  <si>
    <t>Местонахождение энергопринимающих устройств Потребителя 
(улица, № сооружения, поселок, город)</t>
  </si>
  <si>
    <t>СН-2</t>
  </si>
  <si>
    <t>НН</t>
  </si>
  <si>
    <t>Балансовая принаджлежность приборов учета</t>
  </si>
  <si>
    <t>Уровень напряжения</t>
  </si>
  <si>
    <t>Категория надежности энергопринимающих устройств</t>
  </si>
  <si>
    <t>tg φ</t>
  </si>
  <si>
    <t>Тип счётчика</t>
  </si>
  <si>
    <t>Заводской № счетчика</t>
  </si>
  <si>
    <t xml:space="preserve">Класс точности </t>
  </si>
  <si>
    <t>Тип ТТ</t>
  </si>
  <si>
    <t>Коэфф. ТТ</t>
  </si>
  <si>
    <t>Тип ТН</t>
  </si>
  <si>
    <t>Коэфф. ТН</t>
  </si>
  <si>
    <t>Коэфф. ИК</t>
  </si>
  <si>
    <t>* [МИ] - межповерочный интервал, лет (сведения из паспорта на счетчик)</t>
  </si>
  <si>
    <t>дата поверки [МИ]*</t>
  </si>
  <si>
    <t xml:space="preserve"> </t>
  </si>
  <si>
    <t>Единицы измерения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</si>
  <si>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</si>
  <si>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</si>
  <si>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</si>
  <si>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</si>
  <si>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</si>
  <si>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</si>
  <si>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</si>
  <si>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</si>
  <si>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</si>
  <si>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</si>
  <si>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</si>
  <si>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</si>
  <si>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</si>
  <si>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</si>
  <si>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кВт</t>
  </si>
  <si>
    <t>т.кВт ч</t>
  </si>
  <si>
    <t>Потребители [обслуживаемые ОАО "Тюменская энергосбытовая компания"]</t>
  </si>
  <si>
    <t>Электроэнергия ВСЕГО:</t>
  </si>
  <si>
    <t>Приложение №4</t>
  </si>
  <si>
    <t>Приложение № 1</t>
  </si>
  <si>
    <t>6</t>
  </si>
  <si>
    <t>7</t>
  </si>
  <si>
    <t>8</t>
  </si>
  <si>
    <t>14</t>
  </si>
  <si>
    <t>Потери
до границы БП</t>
  </si>
  <si>
    <t>%</t>
  </si>
  <si>
    <t>кВт*ч</t>
  </si>
  <si>
    <t>м.п.</t>
  </si>
  <si>
    <t xml:space="preserve">_________________________ </t>
  </si>
  <si>
    <t>ЗАКАЗЧИК:</t>
  </si>
  <si>
    <t>ИСПОЛНИТЕЛЬ:</t>
  </si>
  <si>
    <t>ОАО "Омфал"</t>
  </si>
  <si>
    <t>Источник питания [Центр питания]</t>
  </si>
  <si>
    <t>Наименование присоединения [точка поставки]</t>
  </si>
  <si>
    <t>ООО "Азия"</t>
  </si>
  <si>
    <t>МУП "Теплоснабжение"</t>
  </si>
  <si>
    <t>ИП Ларионова Ю.В.</t>
  </si>
  <si>
    <t>ООО "Нижневартовец"</t>
  </si>
  <si>
    <t>ЗАО "Окис-С"</t>
  </si>
  <si>
    <t>МУП Г. Нижневартовска "Горводаканал"</t>
  </si>
  <si>
    <t>ИП Добровольский С.М.</t>
  </si>
  <si>
    <t>ООО "Сейл"</t>
  </si>
  <si>
    <t>ЗАО "Виго-Строй"</t>
  </si>
  <si>
    <t>ЗАО "Нижневартовскстройсвязь"</t>
  </si>
  <si>
    <t>МБУ "Городская поликлиника"</t>
  </si>
  <si>
    <t>Максимальная мощность, кВт</t>
  </si>
  <si>
    <t>ГСК "Вираж"</t>
  </si>
  <si>
    <t>ОАО "Завод строительных материалов"</t>
  </si>
  <si>
    <t>ГСК "Северный"</t>
  </si>
  <si>
    <t>ИП Тимофеева Т.Н.</t>
  </si>
  <si>
    <t>МБУ Центр технических и прикладных видов спорта "Юность Самотрлора"</t>
  </si>
  <si>
    <t>ОАО МП "Аганнефтегазгеология"</t>
  </si>
  <si>
    <t>ООО "КИР"</t>
  </si>
  <si>
    <t>ЗАО "Русь Авто"</t>
  </si>
  <si>
    <t>ЗАО "Нижневартовскстройснаб"</t>
  </si>
  <si>
    <t>ГСК "Лучезарный"</t>
  </si>
  <si>
    <t xml:space="preserve">Заявленная мощность  </t>
  </si>
  <si>
    <t xml:space="preserve">Заявленная мощность [пиковая с 7 до 23 часов] </t>
  </si>
  <si>
    <t xml:space="preserve">Заявленная мощность [ночная с 23 до 7 часов] </t>
  </si>
  <si>
    <t>Мощность  ИТОГО:</t>
  </si>
  <si>
    <t>Электроэнергия ИТОГО:</t>
  </si>
  <si>
    <t>ООО "Полярье" (через сети ГСК "Северный")</t>
  </si>
  <si>
    <t>ЦХВЕ "Слово Жизни" (через сети ГСК "Северный")</t>
  </si>
  <si>
    <t>Центр медицины катастроф (через сети ГСК "Северный")</t>
  </si>
  <si>
    <t>Попова Н.А. (через сети МУП "Теплоснабжение", ЗАО "ТК Сити-Клан")</t>
  </si>
  <si>
    <t>ЗАО "ОЗНА-Проект" (через сети МУП "Теплоснабжение")</t>
  </si>
  <si>
    <t>ГСК "Рассвет" (через сети МУП "Теплоснабжение")</t>
  </si>
  <si>
    <t>Гасоян С.А. (через сети МУП "Теплоснабжение")</t>
  </si>
  <si>
    <t>ООО "ЭСК Черногорэнерго" (через сети ООО "Сейл")</t>
  </si>
  <si>
    <t>ЗАО "ТК Сити-Клан" (по сетям МУП "Теплоснабжение")</t>
  </si>
  <si>
    <t>тарифная группа</t>
  </si>
  <si>
    <t>[одноставочный]</t>
  </si>
  <si>
    <t>Перечень средств учета в точках поставки электроэнергии от сети Исполнителя</t>
  </si>
  <si>
    <t>Плановое количество отпускаемой из сети Исполнителя Потребителям электроэнергии на 2016 г.</t>
  </si>
  <si>
    <t>Приложение № 3</t>
  </si>
  <si>
    <t>Плановое количество отпускаемой из сети Исполнителя Потребителям электроэнергии</t>
  </si>
  <si>
    <t>Тарифная группа</t>
  </si>
  <si>
    <t>1-е полугодие</t>
  </si>
  <si>
    <t>2-е полугодие</t>
  </si>
  <si>
    <t>Итого за 2 мес.</t>
  </si>
  <si>
    <t>Итого за 1 кв.</t>
  </si>
  <si>
    <t>Итого за 4 мес.</t>
  </si>
  <si>
    <t>Итого за 5 мес.</t>
  </si>
  <si>
    <t>Итого за 2кв.</t>
  </si>
  <si>
    <t>Итого за 7 мес.</t>
  </si>
  <si>
    <t>Итого за 8 мес.</t>
  </si>
  <si>
    <t>Итого за 3 кв.</t>
  </si>
  <si>
    <t>Итого за 9 мес.</t>
  </si>
  <si>
    <t>Итого за 10 мес.</t>
  </si>
  <si>
    <t>Итого за 11 мес.</t>
  </si>
  <si>
    <t>Итого за 4 кв.</t>
  </si>
  <si>
    <r>
      <t xml:space="preserve">Заявленная мощность, </t>
    </r>
    <r>
      <rPr>
        <b/>
        <sz val="10"/>
        <rFont val="Tahoma"/>
        <family val="2"/>
      </rPr>
      <t xml:space="preserve">ВСЕГО </t>
    </r>
  </si>
  <si>
    <t>МВт</t>
  </si>
  <si>
    <t>ВН</t>
  </si>
  <si>
    <t>СН-I</t>
  </si>
  <si>
    <t>СН-II</t>
  </si>
  <si>
    <r>
      <t xml:space="preserve">Электроэнергия, </t>
    </r>
    <r>
      <rPr>
        <b/>
        <sz val="10"/>
        <rFont val="Tahoma"/>
        <family val="2"/>
      </rPr>
      <t>ВСЕГО</t>
    </r>
  </si>
  <si>
    <t>млн.кВт ч</t>
  </si>
  <si>
    <t>Деловой партнер (МКК)</t>
  </si>
  <si>
    <t/>
  </si>
  <si>
    <t>Итого за 2 кв.</t>
  </si>
  <si>
    <t>ОАО "Тюменская энергосбытовая компания"</t>
  </si>
  <si>
    <t>мощность всего</t>
  </si>
  <si>
    <t>Результат</t>
  </si>
  <si>
    <t>* 1.000 КВТ</t>
  </si>
  <si>
    <t>* 1.000</t>
  </si>
  <si>
    <t>СНI</t>
  </si>
  <si>
    <t>СНII</t>
  </si>
  <si>
    <t>ээ всего</t>
  </si>
  <si>
    <t>* 1.000.000 КВЧ</t>
  </si>
  <si>
    <t>* 1.000.000</t>
  </si>
  <si>
    <t xml:space="preserve">          в том числе:</t>
  </si>
  <si>
    <t>Прочие потребители</t>
  </si>
  <si>
    <t xml:space="preserve">Заявленная мощность, ВСЕГО </t>
  </si>
  <si>
    <t>прочие мощность</t>
  </si>
  <si>
    <t xml:space="preserve">Электроэнергия, ВСЕГО </t>
  </si>
  <si>
    <t>прочие ээ</t>
  </si>
  <si>
    <r>
  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потребителей**
</t>
    </r>
    <r>
      <rPr>
        <sz val="9"/>
        <color indexed="10"/>
        <rFont val="Tahoma"/>
        <family val="2"/>
      </rPr>
      <t>(с понижающим коэффициентом)</t>
    </r>
  </si>
  <si>
    <t>население эл.плиты мощность</t>
  </si>
  <si>
    <t>население эл.плиты ээ</t>
  </si>
  <si>
    <r>
      <t xml:space="preserve">Население, проживающее в сельских населенных пунктах,  и приравненные к нему категории потребителей**          </t>
    </r>
    <r>
      <rPr>
        <sz val="9"/>
        <color indexed="10"/>
        <rFont val="Tahoma"/>
        <family val="2"/>
      </rPr>
      <t>(с понижающим коэффициентом)</t>
    </r>
  </si>
  <si>
    <t>население село мощность</t>
  </si>
  <si>
    <t>население село ээ</t>
  </si>
  <si>
    <r>
      <t>Население,</t>
    </r>
    <r>
      <rPr>
        <u val="single"/>
        <sz val="9"/>
        <rFont val="Tahoma"/>
        <family val="2"/>
      </rPr>
      <t xml:space="preserve"> за исключением</t>
    </r>
    <r>
      <rPr>
        <sz val="9"/>
        <rFont val="Tahoma"/>
        <family val="2"/>
      </rPr>
      <t xml:space="preserve"> проживающих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в сельских населенных пунктах,  и приравненные к нему категории потребителей** 
</t>
    </r>
    <r>
      <rPr>
        <sz val="9"/>
        <color indexed="10"/>
        <rFont val="Tahoma"/>
        <family val="2"/>
      </rPr>
      <t>(без понижающего коэффициента)</t>
    </r>
  </si>
  <si>
    <t>население за исключением мощность</t>
  </si>
  <si>
    <t>население за исключением ээ</t>
  </si>
  <si>
    <r>
      <t xml:space="preserve">Приравненные к населению категории потребителей, 
</t>
    </r>
    <r>
      <rPr>
        <sz val="9"/>
        <color indexed="10"/>
        <rFont val="Tahoma"/>
        <family val="2"/>
      </rPr>
      <t>(без понижающего коэффициента)</t>
    </r>
  </si>
  <si>
    <t>приравненные К = 1 мощность</t>
  </si>
  <si>
    <t>приравненные К = 1 ээ</t>
  </si>
  <si>
    <r>
      <t xml:space="preserve">3.        Потребители услуг </t>
    </r>
    <r>
      <rPr>
        <b/>
        <sz val="12"/>
        <color indexed="10"/>
        <rFont val="Tahoma"/>
        <family val="2"/>
      </rPr>
      <t>[обслуживаемые иными Энергосбытовыми организациями]</t>
    </r>
  </si>
  <si>
    <t>Общий результат</t>
  </si>
  <si>
    <t>Соответствующие данные не найдены</t>
  </si>
  <si>
    <t>Справочно (объемы в целом по ТСО):</t>
  </si>
  <si>
    <r>
      <rPr>
        <b/>
        <i/>
        <sz val="9"/>
        <rFont val="Tahoma"/>
        <family val="2"/>
      </rPr>
      <t>Население</t>
    </r>
    <r>
      <rPr>
        <i/>
        <sz val="9"/>
        <rFont val="Tahoma"/>
        <family val="2"/>
      </rPr>
      <t xml:space="preserve"> и приравненные к нему категории потребителей 
(</t>
    </r>
    <r>
      <rPr>
        <i/>
        <sz val="9"/>
        <color indexed="10"/>
        <rFont val="Tahoma"/>
        <family val="2"/>
      </rPr>
      <t>без понижающего коэффициента</t>
    </r>
    <r>
      <rPr>
        <i/>
        <sz val="9"/>
        <rFont val="Tahoma"/>
        <family val="2"/>
      </rPr>
      <t>)</t>
    </r>
  </si>
  <si>
    <r>
      <rPr>
        <b/>
        <i/>
        <sz val="9"/>
        <rFont val="Tahoma"/>
        <family val="2"/>
      </rPr>
      <t>Население</t>
    </r>
    <r>
      <rPr>
        <i/>
        <sz val="9"/>
        <rFont val="Tahoma"/>
        <family val="2"/>
      </rPr>
      <t xml:space="preserve"> и приравненные к нему категории потребителей
 (</t>
    </r>
    <r>
      <rPr>
        <i/>
        <sz val="9"/>
        <color indexed="10"/>
        <rFont val="Tahoma"/>
        <family val="2"/>
      </rPr>
      <t>с понижающим коэффициентом</t>
    </r>
    <r>
      <rPr>
        <i/>
        <sz val="9"/>
        <rFont val="Tahoma"/>
        <family val="2"/>
      </rPr>
      <t>)</t>
    </r>
  </si>
  <si>
    <t>Прочие потребители всего</t>
  </si>
  <si>
    <r>
      <t xml:space="preserve">4.         Собственное потребление Исполнителя </t>
    </r>
    <r>
      <rPr>
        <b/>
        <sz val="12"/>
        <color indexed="10"/>
        <rFont val="Tahoma"/>
        <family val="2"/>
      </rPr>
      <t>[производственные (хозяйственные) нужды] по договору с ОАО "Наименование ЭСО"</t>
    </r>
  </si>
  <si>
    <t>Потребители до 150 кВт [производственные (хоз.) нужды]</t>
  </si>
  <si>
    <t>Заявленная мощность при h, (час)</t>
  </si>
  <si>
    <t>Электроэнергия</t>
  </si>
  <si>
    <r>
      <t>5.         Смежные ТСО</t>
    </r>
    <r>
      <rPr>
        <b/>
        <sz val="12"/>
        <color indexed="10"/>
        <rFont val="Tahoma"/>
        <family val="2"/>
      </rPr>
      <t xml:space="preserve"> [Указывается общий объем с расшифровкой по ТСО], [Информация используется только для определения величины потерь в сетях Исполнителя]</t>
    </r>
  </si>
  <si>
    <t>ВСЕГО по ТСО</t>
  </si>
  <si>
    <t xml:space="preserve">Заявленная мощность        </t>
  </si>
  <si>
    <t>Наименование ТСО</t>
  </si>
  <si>
    <t>Заявленная мощность</t>
  </si>
  <si>
    <r>
      <t xml:space="preserve">6.         Потребители, обслуживаемые иными энергосбытовыми организациями, самостоятельно урегулировавшими услуги по передаче электроэнергии с Исполнителем </t>
    </r>
    <r>
      <rPr>
        <b/>
        <sz val="12"/>
        <color indexed="10"/>
        <rFont val="Tahoma"/>
        <family val="2"/>
      </rPr>
      <t>[Информация используется только для определения величины потерь в сетях Исполнителя]</t>
    </r>
  </si>
  <si>
    <t>ОАО "Наименование ЭСО"</t>
  </si>
  <si>
    <r>
      <t xml:space="preserve">7.         Потребители - субъекты ОРЭМ </t>
    </r>
    <r>
      <rPr>
        <b/>
        <sz val="12"/>
        <color indexed="10"/>
        <rFont val="Tahoma"/>
        <family val="2"/>
      </rPr>
      <t>[Информация используется только для определения величины потерь в сетях Исполнителя]</t>
    </r>
  </si>
  <si>
    <r>
      <t xml:space="preserve">8.         Отпущено из сети Исполнителя </t>
    </r>
    <r>
      <rPr>
        <b/>
        <sz val="12"/>
        <color indexed="10"/>
        <rFont val="Tahoma"/>
        <family val="2"/>
      </rPr>
      <t>[Информация используется только для определения величины потерь по сетям Сетевой организации]</t>
    </r>
  </si>
  <si>
    <t xml:space="preserve">            Плановый уровень потерь электрической энергии (технологический расход электрической энергии на ее транспорт по сети Исполнителя, в соответствиями Решениями РЭК на долгосрочный период регулирования)</t>
  </si>
  <si>
    <t>Технологический расход электрической энергии на ее транспорт (потери)</t>
  </si>
  <si>
    <t>Мощность</t>
  </si>
  <si>
    <t>Примечание:</t>
  </si>
  <si>
    <t>Согласовано предварительно, подлежит уточнению при прохождении договорной кампании на 2017 г.</t>
  </si>
  <si>
    <t>Заказчик:</t>
  </si>
  <si>
    <t>Исполнитель:</t>
  </si>
  <si>
    <t>_________________________________</t>
  </si>
  <si>
    <t>прочие</t>
  </si>
  <si>
    <t>к договору оказания услуг по передаче электроэнергии № __________ от ____________ 2017 г.</t>
  </si>
  <si>
    <t>Перечень Потребителей (Покупателей) ООО "РГ-Энерготрейд", присоединенных к сети Исполнителя</t>
  </si>
  <si>
    <t>Исполнитель: АО "Горэлектросеть"</t>
  </si>
  <si>
    <r>
      <t>Исполнитель:</t>
    </r>
    <r>
      <rPr>
        <sz val="12"/>
        <rFont val="Tahoma"/>
        <family val="2"/>
      </rPr>
      <t xml:space="preserve"> АО "Горэлектросеть" г. Нижневартовск</t>
    </r>
  </si>
  <si>
    <t>к договору оказания услуг по передаче электроэнергии № __________ от _____________ 2017 г.</t>
  </si>
  <si>
    <t>АО "Горэлектросеть"</t>
  </si>
  <si>
    <t xml:space="preserve">1.        Объем услуг оказываемых Исполнителем </t>
  </si>
  <si>
    <t>Реквизиты документа о технологическом присоединении</t>
  </si>
  <si>
    <t>Тип тарифа на услуги по передаче э/э</t>
  </si>
  <si>
    <r>
      <t xml:space="preserve">2.        Потребители услуг </t>
    </r>
    <r>
      <rPr>
        <b/>
        <sz val="12"/>
        <color indexed="10"/>
        <rFont val="Tahoma"/>
        <family val="2"/>
      </rPr>
      <t>[обслуживаемые ______________]</t>
    </r>
  </si>
  <si>
    <r>
      <rPr>
        <b/>
        <sz val="9"/>
        <color indexed="8"/>
        <rFont val="Tahoma"/>
        <family val="2"/>
      </rPr>
      <t xml:space="preserve">    </t>
    </r>
    <r>
      <rPr>
        <b/>
        <sz val="10"/>
        <color indexed="8"/>
        <rFont val="Tahoma"/>
        <family val="2"/>
      </rPr>
      <t>I. Точки поставки электроэнергии Потребителям (Покупателям ______________)</t>
    </r>
  </si>
  <si>
    <t xml:space="preserve">Заказчик: </t>
  </si>
  <si>
    <r>
      <t>Заказчик:</t>
    </r>
    <r>
      <rPr>
        <sz val="12"/>
        <rFont val="Tahoma"/>
        <family val="2"/>
      </rPr>
      <t xml:space="preserve"> </t>
    </r>
  </si>
  <si>
    <t>на 20___ г.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</si>
</sst>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.0000%"/>
    <numFmt numFmtId="182" formatCode="0.0%"/>
    <numFmt numFmtId="183" formatCode="[$-FC19]d\ mmmm\ yyyy\ &quot;г.&quot;"/>
    <numFmt numFmtId="184" formatCode="0.000%"/>
    <numFmt numFmtId="185" formatCode="0.00000%"/>
    <numFmt numFmtId="186" formatCode="0;[Red]0"/>
    <numFmt numFmtId="187" formatCode="0.0"/>
    <numFmt numFmtId="188" formatCode="0.000"/>
    <numFmt numFmtId="189" formatCode="0.000;[Red]0.000"/>
    <numFmt numFmtId="190" formatCode="0.0;[Red]0.0"/>
    <numFmt numFmtId="191" formatCode="#,##0.0;[Red]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&quot;р.&quot;"/>
    <numFmt numFmtId="197" formatCode="#,##0.000"/>
    <numFmt numFmtId="198" formatCode="_-&quot;Ј&quot;* #,##0_-;\-&quot;Ј&quot;* #,##0_-;_-&quot;Ј&quot;* &quot;-&quot;_-;_-@_-"/>
    <numFmt numFmtId="199" formatCode="_-&quot;Ј&quot;* #,##0.00_-;\-&quot;Ј&quot;* #,##0.00_-;_-&quot;Ј&quot;* &quot;-&quot;??_-;_-@_-"/>
    <numFmt numFmtId="200" formatCode="#,##0.0"/>
    <numFmt numFmtId="201" formatCode="#,##0;\-\ #,##0"/>
    <numFmt numFmtId="202" formatCode="0.0000"/>
    <numFmt numFmtId="203" formatCode="0.00000"/>
  </numFmts>
  <fonts count="91"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name val="Arial Cyr"/>
      <family val="2"/>
    </font>
    <font>
      <b/>
      <sz val="14"/>
      <name val="Tahoma"/>
      <family val="2"/>
    </font>
    <font>
      <sz val="10"/>
      <name val="Times New Roman Cyr"/>
      <family val="0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2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8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sz val="8"/>
      <color indexed="22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1"/>
      <name val="Tahoma"/>
      <family val="2"/>
    </font>
    <font>
      <sz val="10"/>
      <color indexed="9"/>
      <name val="Tahoma"/>
      <family val="2"/>
    </font>
    <font>
      <sz val="10"/>
      <color indexed="12"/>
      <name val="Tahoma"/>
      <family val="2"/>
    </font>
    <font>
      <sz val="10"/>
      <color indexed="50"/>
      <name val="Tahoma"/>
      <family val="2"/>
    </font>
    <font>
      <sz val="10"/>
      <color indexed="61"/>
      <name val="Tahoma"/>
      <family val="2"/>
    </font>
    <font>
      <b/>
      <sz val="9"/>
      <color indexed="8"/>
      <name val="Tahoma"/>
      <family val="2"/>
    </font>
    <font>
      <sz val="10"/>
      <name val="Helv"/>
      <family val="0"/>
    </font>
    <font>
      <b/>
      <sz val="12"/>
      <color indexed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Tahoma"/>
      <family val="2"/>
    </font>
    <font>
      <u val="single"/>
      <sz val="9"/>
      <name val="Tahoma"/>
      <family val="2"/>
    </font>
    <font>
      <sz val="10"/>
      <color indexed="10"/>
      <name val="Arial"/>
      <family val="2"/>
    </font>
    <font>
      <b/>
      <i/>
      <sz val="12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i/>
      <sz val="9"/>
      <color indexed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ahoma"/>
      <family val="2"/>
    </font>
    <font>
      <sz val="11"/>
      <color indexed="56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ahom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2"/>
      <color rgb="FFFF0000"/>
      <name val="Tahoma"/>
      <family val="2"/>
    </font>
    <font>
      <sz val="11"/>
      <color rgb="FF002060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>
        <color indexed="48"/>
      </left>
      <right style="thin">
        <color indexed="48"/>
      </right>
      <top style="medium"/>
      <bottom style="thin">
        <color indexed="48"/>
      </bottom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medium"/>
      <top style="medium"/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thin">
        <color indexed="48"/>
      </left>
      <right style="thin">
        <color indexed="48"/>
      </right>
      <top style="thin">
        <color indexed="48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/>
      <right style="medium"/>
      <top style="medium"/>
      <bottom style="double"/>
    </border>
    <border>
      <left/>
      <right style="medium"/>
      <top style="thin"/>
      <bottom style="medium"/>
    </border>
    <border>
      <left style="thin">
        <color indexed="48"/>
      </left>
      <right/>
      <top style="thin">
        <color indexed="48"/>
      </top>
      <bottom style="thin">
        <color indexed="48"/>
      </bottom>
    </border>
    <border>
      <left style="medium"/>
      <right style="thin">
        <color theme="1"/>
      </right>
      <top style="medium"/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/>
      <right/>
      <top/>
      <bottom style="thin">
        <color indexed="48"/>
      </bottom>
    </border>
    <border>
      <left style="thin"/>
      <right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theme="1"/>
      </left>
      <right/>
      <top style="medium"/>
      <bottom style="thin">
        <color theme="1"/>
      </bottom>
    </border>
    <border>
      <left/>
      <right/>
      <top style="medium"/>
      <bottom style="thin">
        <color theme="1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0" fontId="26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26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4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4" fontId="2" fillId="19" borderId="1" applyNumberFormat="0" applyProtection="0">
      <alignment vertical="center"/>
    </xf>
    <xf numFmtId="4" fontId="67" fillId="19" borderId="1" applyNumberFormat="0" applyProtection="0">
      <alignment vertical="center"/>
    </xf>
    <xf numFmtId="4" fontId="28" fillId="20" borderId="2" applyNumberFormat="0" applyProtection="0">
      <alignment horizontal="left" vertical="center" indent="1"/>
    </xf>
    <xf numFmtId="4" fontId="28" fillId="21" borderId="0" applyNumberFormat="0" applyProtection="0">
      <alignment horizontal="left" vertical="center" indent="1"/>
    </xf>
    <xf numFmtId="4" fontId="29" fillId="21" borderId="2" applyNumberFormat="0" applyProtection="0">
      <alignment horizontal="right" vertical="center"/>
    </xf>
    <xf numFmtId="0" fontId="0" fillId="21" borderId="2" applyNumberFormat="0" applyProtection="0">
      <alignment horizontal="left" vertical="center" indent="1"/>
    </xf>
    <xf numFmtId="4" fontId="1" fillId="22" borderId="1" applyNumberFormat="0" applyProtection="0">
      <alignment horizontal="right" vertical="center"/>
    </xf>
    <xf numFmtId="4" fontId="67" fillId="19" borderId="1" applyNumberFormat="0" applyProtection="0">
      <alignment horizontal="right" vertical="center"/>
    </xf>
    <xf numFmtId="4" fontId="29" fillId="0" borderId="3" applyNumberFormat="0" applyProtection="0">
      <alignment horizontal="left" vertical="center" indent="1"/>
    </xf>
    <xf numFmtId="4" fontId="32" fillId="23" borderId="2" applyNumberFormat="0" applyProtection="0">
      <alignment horizontal="right" vertical="center"/>
    </xf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8" fillId="30" borderId="4" applyNumberFormat="0" applyAlignment="0" applyProtection="0"/>
    <xf numFmtId="0" fontId="69" fillId="31" borderId="5" applyNumberFormat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2" borderId="10" applyNumberFormat="0" applyAlignment="0" applyProtection="0"/>
    <xf numFmtId="0" fontId="77" fillId="0" borderId="0" applyNumberFormat="0" applyFill="0" applyBorder="0" applyAlignment="0" applyProtection="0"/>
    <xf numFmtId="0" fontId="78" fillId="33" borderId="0" applyNumberFormat="0" applyBorder="0" applyAlignment="0" applyProtection="0"/>
    <xf numFmtId="0" fontId="4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1" fontId="3" fillId="0" borderId="0">
      <alignment horizontal="center" vertical="center"/>
      <protection/>
    </xf>
    <xf numFmtId="0" fontId="79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22" borderId="11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0" borderId="12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3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5" borderId="0" applyNumberFormat="0" applyBorder="0" applyAlignment="0" applyProtection="0"/>
  </cellStyleXfs>
  <cellXfs count="5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0" fontId="13" fillId="36" borderId="0" xfId="0" applyFont="1" applyFill="1" applyAlignment="1">
      <alignment vertical="center"/>
    </xf>
    <xf numFmtId="0" fontId="13" fillId="36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6" fillId="36" borderId="0" xfId="0" applyFont="1" applyFill="1" applyAlignment="1">
      <alignment vertical="center"/>
    </xf>
    <xf numFmtId="0" fontId="17" fillId="36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3" fillId="36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wrapText="1"/>
    </xf>
    <xf numFmtId="180" fontId="8" fillId="0" borderId="0" xfId="0" applyNumberFormat="1" applyFont="1" applyFill="1" applyAlignment="1">
      <alignment horizontal="center" wrapText="1"/>
    </xf>
    <xf numFmtId="0" fontId="8" fillId="36" borderId="0" xfId="0" applyNumberFormat="1" applyFont="1" applyFill="1" applyAlignment="1">
      <alignment horizontal="center" wrapText="1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left" vertical="center"/>
    </xf>
    <xf numFmtId="0" fontId="8" fillId="36" borderId="0" xfId="0" applyNumberFormat="1" applyFont="1" applyFill="1" applyAlignment="1">
      <alignment horizontal="left" wrapText="1"/>
    </xf>
    <xf numFmtId="180" fontId="8" fillId="36" borderId="0" xfId="0" applyNumberFormat="1" applyFont="1" applyFill="1" applyAlignment="1">
      <alignment horizontal="center" wrapText="1"/>
    </xf>
    <xf numFmtId="180" fontId="11" fillId="36" borderId="0" xfId="0" applyNumberFormat="1" applyFont="1" applyFill="1" applyAlignment="1">
      <alignment horizontal="center" wrapText="1"/>
    </xf>
    <xf numFmtId="0" fontId="11" fillId="36" borderId="0" xfId="0" applyNumberFormat="1" applyFont="1" applyFill="1" applyAlignment="1">
      <alignment horizontal="center" wrapText="1"/>
    </xf>
    <xf numFmtId="0" fontId="11" fillId="36" borderId="0" xfId="0" applyFont="1" applyFill="1" applyAlignment="1">
      <alignment horizontal="center" vertical="center"/>
    </xf>
    <xf numFmtId="0" fontId="13" fillId="36" borderId="13" xfId="0" applyFont="1" applyFill="1" applyBorder="1" applyAlignment="1">
      <alignment horizontal="center" vertical="center" wrapText="1" shrinkToFi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textRotation="90" wrapText="1"/>
    </xf>
    <xf numFmtId="0" fontId="13" fillId="36" borderId="15" xfId="100" applyNumberFormat="1" applyFont="1" applyFill="1" applyBorder="1" applyAlignment="1">
      <alignment horizontal="center" vertical="center" textRotation="90" wrapText="1"/>
      <protection/>
    </xf>
    <xf numFmtId="0" fontId="13" fillId="36" borderId="15" xfId="100" applyNumberFormat="1" applyFont="1" applyFill="1" applyBorder="1" applyAlignment="1">
      <alignment horizontal="center" vertical="center" wrapText="1"/>
      <protection/>
    </xf>
    <xf numFmtId="0" fontId="13" fillId="36" borderId="16" xfId="2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0" fontId="22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100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6" fontId="3" fillId="0" borderId="22" xfId="0" applyNumberFormat="1" applyFont="1" applyFill="1" applyBorder="1" applyAlignment="1" applyProtection="1">
      <alignment horizontal="center" vertical="center" shrinkToFit="1"/>
      <protection/>
    </xf>
    <xf numFmtId="186" fontId="3" fillId="0" borderId="23" xfId="0" applyNumberFormat="1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>
      <alignment horizontal="center" vertical="center"/>
    </xf>
    <xf numFmtId="186" fontId="3" fillId="0" borderId="3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187" fontId="3" fillId="0" borderId="28" xfId="0" applyNumberFormat="1" applyFont="1" applyFill="1" applyBorder="1" applyAlignment="1" applyProtection="1">
      <alignment horizontal="center" vertical="center" shrinkToFit="1"/>
      <protection/>
    </xf>
    <xf numFmtId="187" fontId="3" fillId="0" borderId="29" xfId="0" applyNumberFormat="1" applyFont="1" applyFill="1" applyBorder="1" applyAlignment="1" applyProtection="1">
      <alignment horizontal="center" vertical="center" shrinkToFit="1"/>
      <protection/>
    </xf>
    <xf numFmtId="187" fontId="3" fillId="0" borderId="3" xfId="0" applyNumberFormat="1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>
      <alignment vertical="center"/>
    </xf>
    <xf numFmtId="187" fontId="3" fillId="0" borderId="31" xfId="0" applyNumberFormat="1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>
      <alignment horizontal="center" vertical="center" textRotation="180"/>
    </xf>
    <xf numFmtId="3" fontId="10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>
      <alignment horizontal="center" vertical="center"/>
    </xf>
    <xf numFmtId="187" fontId="3" fillId="0" borderId="33" xfId="0" applyNumberFormat="1" applyFont="1" applyFill="1" applyBorder="1" applyAlignment="1">
      <alignment horizontal="center" vertical="center"/>
    </xf>
    <xf numFmtId="187" fontId="3" fillId="0" borderId="33" xfId="0" applyNumberFormat="1" applyFont="1" applyFill="1" applyBorder="1" applyAlignment="1" applyProtection="1">
      <alignment horizontal="center" vertical="center" shrinkToFit="1"/>
      <protection/>
    </xf>
    <xf numFmtId="187" fontId="3" fillId="0" borderId="34" xfId="0" applyNumberFormat="1" applyFont="1" applyFill="1" applyBorder="1" applyAlignment="1" applyProtection="1">
      <alignment horizontal="center" vertical="center" shrinkToFit="1"/>
      <protection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 applyProtection="1">
      <alignment horizontal="center" vertical="center" shrinkToFit="1"/>
      <protection/>
    </xf>
    <xf numFmtId="187" fontId="3" fillId="0" borderId="35" xfId="0" applyNumberFormat="1" applyFont="1" applyFill="1" applyBorder="1" applyAlignment="1" applyProtection="1">
      <alignment horizontal="center" vertical="center" shrinkToFit="1"/>
      <protection/>
    </xf>
    <xf numFmtId="0" fontId="3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 applyProtection="1">
      <alignment horizontal="center" vertical="center" shrinkToFit="1"/>
      <protection/>
    </xf>
    <xf numFmtId="187" fontId="3" fillId="0" borderId="16" xfId="0" applyNumberFormat="1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>
      <alignment horizontal="left" vertical="center"/>
    </xf>
    <xf numFmtId="187" fontId="3" fillId="0" borderId="31" xfId="117" applyNumberFormat="1" applyFont="1" applyFill="1" applyBorder="1" applyAlignment="1" applyProtection="1">
      <alignment horizontal="center" vertical="center"/>
      <protection/>
    </xf>
    <xf numFmtId="187" fontId="3" fillId="0" borderId="25" xfId="117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87" fontId="3" fillId="0" borderId="45" xfId="0" applyNumberFormat="1" applyFont="1" applyFill="1" applyBorder="1" applyAlignment="1" applyProtection="1">
      <alignment horizontal="center" vertical="center" shrinkToFit="1"/>
      <protection/>
    </xf>
    <xf numFmtId="187" fontId="3" fillId="0" borderId="43" xfId="0" applyNumberFormat="1" applyFont="1" applyFill="1" applyBorder="1" applyAlignment="1" applyProtection="1">
      <alignment horizontal="center" vertical="center" shrinkToFit="1"/>
      <protection/>
    </xf>
    <xf numFmtId="187" fontId="3" fillId="0" borderId="46" xfId="0" applyNumberFormat="1" applyFont="1" applyFill="1" applyBorder="1" applyAlignment="1">
      <alignment horizontal="center" vertical="center"/>
    </xf>
    <xf numFmtId="187" fontId="3" fillId="0" borderId="46" xfId="0" applyNumberFormat="1" applyFont="1" applyFill="1" applyBorder="1" applyAlignment="1" applyProtection="1">
      <alignment horizontal="center" vertical="center" shrinkToFit="1"/>
      <protection/>
    </xf>
    <xf numFmtId="187" fontId="3" fillId="0" borderId="47" xfId="0" applyNumberFormat="1" applyFont="1" applyFill="1" applyBorder="1" applyAlignment="1" applyProtection="1">
      <alignment horizontal="center" vertical="center" shrinkToFit="1"/>
      <protection/>
    </xf>
    <xf numFmtId="0" fontId="3" fillId="0" borderId="46" xfId="0" applyFont="1" applyFill="1" applyBorder="1" applyAlignment="1">
      <alignment horizontal="center" vertical="center"/>
    </xf>
    <xf numFmtId="186" fontId="3" fillId="0" borderId="24" xfId="0" applyNumberFormat="1" applyFont="1" applyFill="1" applyBorder="1" applyAlignment="1" applyProtection="1">
      <alignment horizontal="center" vertical="center" shrinkToFit="1"/>
      <protection/>
    </xf>
    <xf numFmtId="187" fontId="3" fillId="0" borderId="24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100" applyFont="1" applyFill="1" applyBorder="1" applyAlignment="1">
      <alignment horizontal="center"/>
      <protection/>
    </xf>
    <xf numFmtId="49" fontId="1" fillId="0" borderId="0" xfId="100" applyNumberFormat="1" applyFont="1" applyFill="1" applyBorder="1" applyAlignment="1">
      <alignment horizontal="center"/>
      <protection/>
    </xf>
    <xf numFmtId="0" fontId="1" fillId="0" borderId="0" xfId="100" applyFont="1" applyFill="1" applyBorder="1" applyAlignment="1">
      <alignment horizontal="right"/>
      <protection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3" fillId="0" borderId="46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right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85" fillId="0" borderId="49" xfId="0" applyFont="1" applyFill="1" applyBorder="1" applyAlignment="1">
      <alignment horizontal="center" vertical="center"/>
    </xf>
    <xf numFmtId="1" fontId="85" fillId="0" borderId="49" xfId="0" applyNumberFormat="1" applyFont="1" applyFill="1" applyBorder="1" applyAlignment="1">
      <alignment horizontal="center" vertical="center"/>
    </xf>
    <xf numFmtId="1" fontId="85" fillId="0" borderId="50" xfId="0" applyNumberFormat="1" applyFont="1" applyFill="1" applyBorder="1" applyAlignment="1">
      <alignment horizontal="center" vertical="center"/>
    </xf>
    <xf numFmtId="0" fontId="85" fillId="0" borderId="33" xfId="0" applyFont="1" applyFill="1" applyBorder="1" applyAlignment="1">
      <alignment horizontal="center" vertical="center"/>
    </xf>
    <xf numFmtId="1" fontId="85" fillId="0" borderId="51" xfId="0" applyNumberFormat="1" applyFont="1" applyFill="1" applyBorder="1" applyAlignment="1">
      <alignment horizontal="center" vertical="center"/>
    </xf>
    <xf numFmtId="0" fontId="85" fillId="0" borderId="52" xfId="0" applyFont="1" applyFill="1" applyBorder="1" applyAlignment="1">
      <alignment horizontal="center" vertical="center" shrinkToFit="1"/>
    </xf>
    <xf numFmtId="0" fontId="85" fillId="0" borderId="53" xfId="0" applyFont="1" applyFill="1" applyBorder="1" applyAlignment="1">
      <alignment horizontal="center" vertical="center" shrinkToFit="1"/>
    </xf>
    <xf numFmtId="0" fontId="85" fillId="0" borderId="39" xfId="0" applyFont="1" applyFill="1" applyBorder="1" applyAlignment="1">
      <alignment horizontal="center" vertical="center" shrinkToFit="1"/>
    </xf>
    <xf numFmtId="0" fontId="85" fillId="0" borderId="46" xfId="0" applyFont="1" applyFill="1" applyBorder="1" applyAlignment="1">
      <alignment horizontal="center" vertical="center"/>
    </xf>
    <xf numFmtId="0" fontId="86" fillId="36" borderId="0" xfId="0" applyFont="1" applyFill="1" applyAlignment="1">
      <alignment/>
    </xf>
    <xf numFmtId="187" fontId="3" fillId="0" borderId="0" xfId="117" applyNumberFormat="1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vertical="center"/>
    </xf>
    <xf numFmtId="0" fontId="85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/>
    </xf>
    <xf numFmtId="187" fontId="3" fillId="0" borderId="3" xfId="117" applyNumberFormat="1" applyFont="1" applyFill="1" applyBorder="1" applyAlignment="1" applyProtection="1">
      <alignment horizontal="center" vertical="center"/>
      <protection/>
    </xf>
    <xf numFmtId="187" fontId="3" fillId="0" borderId="24" xfId="117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left" vertical="center"/>
    </xf>
    <xf numFmtId="0" fontId="85" fillId="0" borderId="50" xfId="0" applyFont="1" applyFill="1" applyBorder="1" applyAlignment="1">
      <alignment horizontal="center" vertical="center" shrinkToFit="1"/>
    </xf>
    <xf numFmtId="187" fontId="3" fillId="0" borderId="55" xfId="0" applyNumberFormat="1" applyFont="1" applyFill="1" applyBorder="1" applyAlignment="1">
      <alignment horizontal="center" vertical="center"/>
    </xf>
    <xf numFmtId="187" fontId="3" fillId="0" borderId="55" xfId="0" applyNumberFormat="1" applyFont="1" applyFill="1" applyBorder="1" applyAlignment="1" applyProtection="1">
      <alignment horizontal="center" vertical="center" shrinkToFit="1"/>
      <protection/>
    </xf>
    <xf numFmtId="187" fontId="3" fillId="0" borderId="48" xfId="0" applyNumberFormat="1" applyFont="1" applyFill="1" applyBorder="1" applyAlignment="1" applyProtection="1">
      <alignment horizontal="center" vertical="center" shrinkToFit="1"/>
      <protection/>
    </xf>
    <xf numFmtId="187" fontId="3" fillId="0" borderId="37" xfId="0" applyNumberFormat="1" applyFont="1" applyFill="1" applyBorder="1" applyAlignment="1">
      <alignment horizontal="center" vertical="center"/>
    </xf>
    <xf numFmtId="187" fontId="3" fillId="0" borderId="37" xfId="0" applyNumberFormat="1" applyFont="1" applyFill="1" applyBorder="1" applyAlignment="1" applyProtection="1">
      <alignment horizontal="center" vertical="center" shrinkToFit="1"/>
      <protection/>
    </xf>
    <xf numFmtId="187" fontId="3" fillId="0" borderId="58" xfId="0" applyNumberFormat="1" applyFont="1" applyFill="1" applyBorder="1" applyAlignment="1" applyProtection="1">
      <alignment horizontal="center" vertical="center" shrinkToFit="1"/>
      <protection/>
    </xf>
    <xf numFmtId="187" fontId="3" fillId="0" borderId="42" xfId="0" applyNumberFormat="1" applyFont="1" applyFill="1" applyBorder="1" applyAlignment="1">
      <alignment horizontal="center" vertical="center"/>
    </xf>
    <xf numFmtId="187" fontId="3" fillId="0" borderId="42" xfId="0" applyNumberFormat="1" applyFont="1" applyFill="1" applyBorder="1" applyAlignment="1" applyProtection="1">
      <alignment horizontal="center" vertical="center" shrinkToFit="1"/>
      <protection/>
    </xf>
    <xf numFmtId="187" fontId="3" fillId="0" borderId="59" xfId="0" applyNumberFormat="1" applyFont="1" applyFill="1" applyBorder="1" applyAlignment="1" applyProtection="1">
      <alignment horizontal="center" vertical="center" shrinkToFit="1"/>
      <protection/>
    </xf>
    <xf numFmtId="0" fontId="85" fillId="0" borderId="55" xfId="0" applyFont="1" applyFill="1" applyBorder="1" applyAlignment="1">
      <alignment horizontal="center" vertical="center" shrinkToFit="1"/>
    </xf>
    <xf numFmtId="187" fontId="3" fillId="0" borderId="60" xfId="0" applyNumberFormat="1" applyFont="1" applyFill="1" applyBorder="1" applyAlignment="1" applyProtection="1">
      <alignment horizontal="center" vertical="center" shrinkToFit="1"/>
      <protection/>
    </xf>
    <xf numFmtId="3" fontId="3" fillId="0" borderId="0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0" fontId="3" fillId="0" borderId="62" xfId="0" applyFont="1" applyFill="1" applyBorder="1" applyAlignment="1">
      <alignment vertical="center"/>
    </xf>
    <xf numFmtId="0" fontId="13" fillId="36" borderId="63" xfId="0" applyFont="1" applyFill="1" applyBorder="1" applyAlignment="1">
      <alignment horizontal="center" vertical="center"/>
    </xf>
    <xf numFmtId="0" fontId="13" fillId="36" borderId="64" xfId="0" applyFont="1" applyFill="1" applyBorder="1" applyAlignment="1">
      <alignment horizontal="center" vertical="center"/>
    </xf>
    <xf numFmtId="0" fontId="13" fillId="36" borderId="6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2" fillId="0" borderId="0" xfId="100" applyFont="1" applyFill="1" applyBorder="1" applyAlignment="1">
      <alignment horizontal="right"/>
      <protection/>
    </xf>
    <xf numFmtId="0" fontId="1" fillId="0" borderId="0" xfId="100" applyFont="1" applyFill="1" applyBorder="1" applyAlignment="1">
      <alignment/>
      <protection/>
    </xf>
    <xf numFmtId="0" fontId="3" fillId="0" borderId="0" xfId="0" applyFont="1" applyFill="1" applyAlignment="1">
      <alignment horizontal="right"/>
    </xf>
    <xf numFmtId="49" fontId="5" fillId="0" borderId="0" xfId="101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2" fillId="0" borderId="19" xfId="100" applyFont="1" applyFill="1" applyBorder="1" applyAlignment="1">
      <alignment horizontal="center" vertical="center" textRotation="90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100" applyNumberFormat="1" applyFont="1" applyFill="1" applyBorder="1" applyAlignment="1">
      <alignment horizontal="center" vertical="center" textRotation="90"/>
      <protection/>
    </xf>
    <xf numFmtId="0" fontId="2" fillId="0" borderId="66" xfId="100" applyFont="1" applyFill="1" applyBorder="1" applyAlignment="1">
      <alignment horizontal="center" vertical="center" wrapText="1"/>
      <protection/>
    </xf>
    <xf numFmtId="0" fontId="2" fillId="0" borderId="67" xfId="100" applyFont="1" applyFill="1" applyBorder="1" applyAlignment="1">
      <alignment horizontal="center" vertical="center" wrapText="1"/>
      <protection/>
    </xf>
    <xf numFmtId="0" fontId="2" fillId="0" borderId="67" xfId="100" applyFont="1" applyFill="1" applyBorder="1" applyAlignment="1">
      <alignment horizontal="center" vertical="center"/>
      <protection/>
    </xf>
    <xf numFmtId="49" fontId="2" fillId="0" borderId="67" xfId="100" applyNumberFormat="1" applyFont="1" applyFill="1" applyBorder="1" applyAlignment="1">
      <alignment horizontal="center" vertical="center" wrapText="1"/>
      <protection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100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 wrapText="1"/>
    </xf>
    <xf numFmtId="0" fontId="15" fillId="0" borderId="66" xfId="0" applyFont="1" applyFill="1" applyBorder="1" applyAlignment="1">
      <alignment horizontal="center" vertical="top" wrapText="1"/>
    </xf>
    <xf numFmtId="0" fontId="15" fillId="0" borderId="67" xfId="0" applyFont="1" applyFill="1" applyBorder="1" applyAlignment="1">
      <alignment horizontal="left" vertical="top" wrapText="1"/>
    </xf>
    <xf numFmtId="0" fontId="15" fillId="0" borderId="67" xfId="0" applyFont="1" applyFill="1" applyBorder="1" applyAlignment="1">
      <alignment horizontal="center" vertical="top"/>
    </xf>
    <xf numFmtId="0" fontId="15" fillId="0" borderId="67" xfId="0" applyFont="1" applyFill="1" applyBorder="1" applyAlignment="1">
      <alignment horizontal="center" vertical="top" wrapText="1"/>
    </xf>
    <xf numFmtId="0" fontId="15" fillId="0" borderId="67" xfId="0" applyFont="1" applyFill="1" applyBorder="1" applyAlignment="1">
      <alignment horizontal="center" vertical="top" wrapText="1" shrinkToFit="1"/>
    </xf>
    <xf numFmtId="0" fontId="15" fillId="0" borderId="68" xfId="0" applyFont="1" applyFill="1" applyBorder="1" applyAlignment="1">
      <alignment horizontal="center" vertical="top" wrapText="1"/>
    </xf>
    <xf numFmtId="0" fontId="8" fillId="36" borderId="0" xfId="0" applyFont="1" applyFill="1" applyBorder="1" applyAlignment="1">
      <alignment horizontal="right" vertical="center"/>
    </xf>
    <xf numFmtId="0" fontId="1" fillId="0" borderId="0" xfId="100" applyFont="1" applyFill="1" applyBorder="1" applyAlignment="1">
      <alignment horizontal="right" vertical="center"/>
      <protection/>
    </xf>
    <xf numFmtId="0" fontId="9" fillId="0" borderId="0" xfId="97" applyFont="1" applyAlignment="1">
      <alignment vertical="center"/>
      <protection/>
    </xf>
    <xf numFmtId="0" fontId="0" fillId="0" borderId="0" xfId="0" applyFont="1" applyAlignment="1">
      <alignment/>
    </xf>
    <xf numFmtId="0" fontId="8" fillId="0" borderId="0" xfId="102" applyFont="1" applyFill="1" applyBorder="1">
      <alignment/>
      <protection/>
    </xf>
    <xf numFmtId="0" fontId="7" fillId="0" borderId="0" xfId="97" applyFont="1" applyFill="1" applyBorder="1" applyAlignment="1">
      <alignment vertical="center"/>
      <protection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46" xfId="0" applyBorder="1" applyAlignment="1">
      <alignment/>
    </xf>
    <xf numFmtId="0" fontId="3" fillId="0" borderId="14" xfId="102" applyFont="1" applyFill="1" applyBorder="1" applyAlignment="1">
      <alignment horizontal="centerContinuous"/>
      <protection/>
    </xf>
    <xf numFmtId="0" fontId="3" fillId="0" borderId="14" xfId="102" applyFont="1" applyFill="1" applyBorder="1" applyAlignment="1">
      <alignment horizontal="center" wrapText="1"/>
      <protection/>
    </xf>
    <xf numFmtId="0" fontId="8" fillId="0" borderId="14" xfId="102" applyFont="1" applyFill="1" applyBorder="1" applyAlignment="1">
      <alignment horizontal="center" wrapText="1"/>
      <protection/>
    </xf>
    <xf numFmtId="0" fontId="8" fillId="0" borderId="16" xfId="102" applyFont="1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3" fillId="0" borderId="31" xfId="102" applyFont="1" applyFill="1" applyBorder="1" applyAlignment="1">
      <alignment horizontal="centerContinuous" vertical="center"/>
      <protection/>
    </xf>
    <xf numFmtId="0" fontId="8" fillId="0" borderId="31" xfId="102" applyFont="1" applyFill="1" applyBorder="1" applyAlignment="1">
      <alignment horizontal="centerContinuous" vertical="center"/>
      <protection/>
    </xf>
    <xf numFmtId="0" fontId="8" fillId="0" borderId="25" xfId="102" applyFont="1" applyFill="1" applyBorder="1" applyAlignment="1">
      <alignment horizontal="centerContinuous" vertical="center"/>
      <protection/>
    </xf>
    <xf numFmtId="3" fontId="9" fillId="37" borderId="27" xfId="10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69" xfId="0" applyBorder="1" applyAlignment="1">
      <alignment/>
    </xf>
    <xf numFmtId="0" fontId="3" fillId="0" borderId="29" xfId="102" applyFont="1" applyFill="1" applyBorder="1" applyAlignment="1">
      <alignment horizontal="center"/>
      <protection/>
    </xf>
    <xf numFmtId="197" fontId="8" fillId="19" borderId="70" xfId="103" applyNumberFormat="1" applyFont="1" applyFill="1" applyBorder="1" applyAlignment="1" applyProtection="1">
      <alignment vertical="top"/>
      <protection/>
    </xf>
    <xf numFmtId="197" fontId="8" fillId="19" borderId="28" xfId="103" applyNumberFormat="1" applyFont="1" applyFill="1" applyBorder="1" applyAlignment="1" applyProtection="1">
      <alignment vertical="top"/>
      <protection/>
    </xf>
    <xf numFmtId="197" fontId="8" fillId="19" borderId="71" xfId="103" applyNumberFormat="1" applyFont="1" applyFill="1" applyBorder="1" applyAlignment="1" applyProtection="1">
      <alignment vertical="top"/>
      <protection/>
    </xf>
    <xf numFmtId="197" fontId="8" fillId="19" borderId="29" xfId="103" applyNumberFormat="1" applyFont="1" applyFill="1" applyBorder="1" applyAlignment="1" applyProtection="1">
      <alignment vertical="top"/>
      <protection/>
    </xf>
    <xf numFmtId="0" fontId="3" fillId="0" borderId="16" xfId="102" applyFont="1" applyFill="1" applyBorder="1" applyAlignment="1">
      <alignment horizontal="center"/>
      <protection/>
    </xf>
    <xf numFmtId="197" fontId="3" fillId="19" borderId="72" xfId="103" applyNumberFormat="1" applyFont="1" applyFill="1" applyBorder="1" applyAlignment="1" applyProtection="1">
      <alignment vertical="top"/>
      <protection/>
    </xf>
    <xf numFmtId="197" fontId="3" fillId="19" borderId="73" xfId="103" applyNumberFormat="1" applyFont="1" applyFill="1" applyBorder="1" applyAlignment="1" applyProtection="1">
      <alignment vertical="top"/>
      <protection/>
    </xf>
    <xf numFmtId="0" fontId="3" fillId="0" borderId="24" xfId="102" applyFont="1" applyFill="1" applyBorder="1" applyAlignment="1">
      <alignment horizontal="center"/>
      <protection/>
    </xf>
    <xf numFmtId="0" fontId="3" fillId="0" borderId="25" xfId="102" applyFont="1" applyFill="1" applyBorder="1" applyAlignment="1">
      <alignment horizontal="center"/>
      <protection/>
    </xf>
    <xf numFmtId="197" fontId="8" fillId="19" borderId="74" xfId="103" applyNumberFormat="1" applyFont="1" applyFill="1" applyBorder="1" applyAlignment="1" applyProtection="1">
      <alignment vertical="top"/>
      <protection/>
    </xf>
    <xf numFmtId="197" fontId="8" fillId="19" borderId="15" xfId="103" applyNumberFormat="1" applyFont="1" applyFill="1" applyBorder="1" applyAlignment="1" applyProtection="1">
      <alignment vertical="top"/>
      <protection/>
    </xf>
    <xf numFmtId="197" fontId="3" fillId="19" borderId="75" xfId="103" applyNumberFormat="1" applyFont="1" applyFill="1" applyBorder="1" applyAlignment="1" applyProtection="1">
      <alignment vertical="top"/>
      <protection/>
    </xf>
    <xf numFmtId="197" fontId="3" fillId="19" borderId="76" xfId="103" applyNumberFormat="1" applyFont="1" applyFill="1" applyBorder="1" applyAlignment="1" applyProtection="1">
      <alignment vertical="top"/>
      <protection/>
    </xf>
    <xf numFmtId="197" fontId="8" fillId="19" borderId="18" xfId="103" applyNumberFormat="1" applyFont="1" applyFill="1" applyBorder="1" applyAlignment="1" applyProtection="1">
      <alignment vertical="top"/>
      <protection/>
    </xf>
    <xf numFmtId="0" fontId="3" fillId="0" borderId="43" xfId="102" applyFont="1" applyFill="1" applyBorder="1" applyAlignment="1">
      <alignment horizontal="center"/>
      <protection/>
    </xf>
    <xf numFmtId="197" fontId="8" fillId="19" borderId="66" xfId="103" applyNumberFormat="1" applyFont="1" applyFill="1" applyBorder="1" applyAlignment="1" applyProtection="1">
      <alignment vertical="top"/>
      <protection/>
    </xf>
    <xf numFmtId="197" fontId="8" fillId="19" borderId="67" xfId="103" applyNumberFormat="1" applyFont="1" applyFill="1" applyBorder="1" applyAlignment="1" applyProtection="1">
      <alignment vertical="top"/>
      <protection/>
    </xf>
    <xf numFmtId="197" fontId="3" fillId="19" borderId="77" xfId="103" applyNumberFormat="1" applyFont="1" applyFill="1" applyBorder="1" applyAlignment="1" applyProtection="1">
      <alignment vertical="top"/>
      <protection/>
    </xf>
    <xf numFmtId="197" fontId="3" fillId="19" borderId="78" xfId="103" applyNumberFormat="1" applyFont="1" applyFill="1" applyBorder="1" applyAlignment="1" applyProtection="1">
      <alignment vertical="top"/>
      <protection/>
    </xf>
    <xf numFmtId="197" fontId="8" fillId="19" borderId="68" xfId="103" applyNumberFormat="1" applyFont="1" applyFill="1" applyBorder="1" applyAlignment="1" applyProtection="1">
      <alignment vertical="top"/>
      <protection/>
    </xf>
    <xf numFmtId="0" fontId="0" fillId="0" borderId="27" xfId="0" applyBorder="1" applyAlignment="1">
      <alignment/>
    </xf>
    <xf numFmtId="3" fontId="9" fillId="0" borderId="27" xfId="102" applyNumberFormat="1" applyFont="1" applyFill="1" applyBorder="1" applyAlignment="1" applyProtection="1">
      <alignment/>
      <protection locked="0"/>
    </xf>
    <xf numFmtId="0" fontId="28" fillId="21" borderId="0" xfId="70" applyNumberFormat="1" applyBorder="1" quotePrefix="1">
      <alignment horizontal="left" vertical="center" indent="1"/>
    </xf>
    <xf numFmtId="0" fontId="29" fillId="0" borderId="64" xfId="75" applyNumberFormat="1" applyBorder="1" quotePrefix="1">
      <alignment horizontal="left" vertical="center" indent="1"/>
    </xf>
    <xf numFmtId="0" fontId="29" fillId="0" borderId="65" xfId="75" applyNumberFormat="1" applyBorder="1" quotePrefix="1">
      <alignment horizontal="left" vertical="center" indent="1"/>
    </xf>
    <xf numFmtId="0" fontId="29" fillId="0" borderId="51" xfId="75" applyNumberFormat="1" applyBorder="1" quotePrefix="1">
      <alignment horizontal="left" vertical="center" indent="1"/>
    </xf>
    <xf numFmtId="0" fontId="29" fillId="0" borderId="14" xfId="75" applyNumberFormat="1" applyBorder="1" quotePrefix="1">
      <alignment horizontal="left" vertical="center" indent="1"/>
    </xf>
    <xf numFmtId="0" fontId="28" fillId="20" borderId="79" xfId="69" applyNumberFormat="1" applyBorder="1" quotePrefix="1">
      <alignment horizontal="left" vertical="center" indent="1"/>
    </xf>
    <xf numFmtId="0" fontId="29" fillId="21" borderId="79" xfId="71" applyNumberFormat="1" applyBorder="1" quotePrefix="1">
      <alignment horizontal="right" vertical="center"/>
    </xf>
    <xf numFmtId="188" fontId="67" fillId="19" borderId="80" xfId="68" applyNumberFormat="1" applyBorder="1">
      <alignment vertical="center"/>
    </xf>
    <xf numFmtId="188" fontId="2" fillId="19" borderId="80" xfId="67" applyNumberFormat="1" applyBorder="1">
      <alignment vertical="center"/>
    </xf>
    <xf numFmtId="188" fontId="67" fillId="19" borderId="81" xfId="68" applyNumberFormat="1" applyBorder="1">
      <alignment vertical="center"/>
    </xf>
    <xf numFmtId="0" fontId="29" fillId="0" borderId="56" xfId="75" applyNumberFormat="1" applyBorder="1" quotePrefix="1">
      <alignment horizontal="left" vertical="center" indent="1"/>
    </xf>
    <xf numFmtId="0" fontId="29" fillId="0" borderId="3" xfId="75" applyNumberFormat="1" applyBorder="1" quotePrefix="1">
      <alignment horizontal="left" vertical="center" indent="1"/>
    </xf>
    <xf numFmtId="0" fontId="29" fillId="21" borderId="2" xfId="71" applyNumberFormat="1" applyBorder="1" quotePrefix="1">
      <alignment horizontal="right" vertical="center"/>
    </xf>
    <xf numFmtId="188" fontId="67" fillId="19" borderId="1" xfId="74" applyNumberFormat="1" applyBorder="1">
      <alignment horizontal="right" vertical="center"/>
    </xf>
    <xf numFmtId="188" fontId="1" fillId="22" borderId="1" xfId="73" applyNumberFormat="1" applyBorder="1">
      <alignment horizontal="right" vertical="center"/>
    </xf>
    <xf numFmtId="188" fontId="67" fillId="19" borderId="82" xfId="74" applyNumberFormat="1" applyBorder="1">
      <alignment horizontal="right" vertical="center"/>
    </xf>
    <xf numFmtId="0" fontId="3" fillId="0" borderId="65" xfId="102" applyFont="1" applyFill="1" applyBorder="1" applyAlignment="1">
      <alignment horizontal="center"/>
      <protection/>
    </xf>
    <xf numFmtId="0" fontId="29" fillId="0" borderId="83" xfId="75" applyNumberFormat="1" applyBorder="1" quotePrefix="1">
      <alignment horizontal="left" vertical="center" indent="1"/>
    </xf>
    <xf numFmtId="0" fontId="29" fillId="21" borderId="84" xfId="71" applyNumberFormat="1" applyBorder="1" quotePrefix="1">
      <alignment horizontal="right" vertical="center"/>
    </xf>
    <xf numFmtId="188" fontId="67" fillId="19" borderId="85" xfId="74" applyNumberFormat="1" applyBorder="1">
      <alignment horizontal="right" vertical="center"/>
    </xf>
    <xf numFmtId="188" fontId="1" fillId="22" borderId="85" xfId="73" applyNumberFormat="1" applyBorder="1">
      <alignment horizontal="right" vertical="center"/>
    </xf>
    <xf numFmtId="188" fontId="67" fillId="19" borderId="86" xfId="74" applyNumberFormat="1" applyBorder="1">
      <alignment horizontal="right" vertical="center"/>
    </xf>
    <xf numFmtId="0" fontId="29" fillId="0" borderId="53" xfId="75" applyNumberFormat="1" applyBorder="1" quotePrefix="1">
      <alignment horizontal="left" vertical="center" indent="1"/>
    </xf>
    <xf numFmtId="0" fontId="29" fillId="0" borderId="31" xfId="75" applyNumberFormat="1" applyBorder="1" quotePrefix="1">
      <alignment horizontal="left" vertical="center" indent="1"/>
    </xf>
    <xf numFmtId="0" fontId="29" fillId="21" borderId="87" xfId="71" applyNumberFormat="1" applyBorder="1" quotePrefix="1">
      <alignment horizontal="right" vertical="center"/>
    </xf>
    <xf numFmtId="188" fontId="67" fillId="19" borderId="88" xfId="74" applyNumberFormat="1" applyBorder="1">
      <alignment horizontal="right" vertical="center"/>
    </xf>
    <xf numFmtId="188" fontId="1" fillId="22" borderId="88" xfId="73" applyNumberFormat="1" applyBorder="1">
      <alignment horizontal="right" vertical="center"/>
    </xf>
    <xf numFmtId="188" fontId="67" fillId="19" borderId="89" xfId="74" applyNumberFormat="1" applyBorder="1">
      <alignment horizontal="right" vertical="center"/>
    </xf>
    <xf numFmtId="0" fontId="0" fillId="37" borderId="41" xfId="0" applyFont="1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42" xfId="72" applyFill="1" applyBorder="1" applyAlignment="1" quotePrefix="1">
      <alignment horizontal="left" vertical="center" indent="3"/>
    </xf>
    <xf numFmtId="0" fontId="29" fillId="37" borderId="42" xfId="71" applyNumberFormat="1" applyFill="1" applyBorder="1" quotePrefix="1">
      <alignment horizontal="right" vertical="center"/>
    </xf>
    <xf numFmtId="188" fontId="2" fillId="37" borderId="42" xfId="67" applyNumberFormat="1" applyFill="1" applyBorder="1">
      <alignment vertical="center"/>
    </xf>
    <xf numFmtId="188" fontId="2" fillId="37" borderId="59" xfId="67" applyNumberFormat="1" applyFill="1" applyBorder="1">
      <alignment vertical="center"/>
    </xf>
    <xf numFmtId="188" fontId="67" fillId="19" borderId="1" xfId="74" applyNumberFormat="1" applyBorder="1" quotePrefix="1">
      <alignment horizontal="right" vertical="center"/>
    </xf>
    <xf numFmtId="188" fontId="1" fillId="22" borderId="1" xfId="73" applyNumberFormat="1" applyBorder="1" quotePrefix="1">
      <alignment horizontal="right" vertical="center"/>
    </xf>
    <xf numFmtId="188" fontId="67" fillId="19" borderId="82" xfId="74" applyNumberFormat="1" applyBorder="1" quotePrefix="1">
      <alignment horizontal="right" vertical="center"/>
    </xf>
    <xf numFmtId="188" fontId="67" fillId="19" borderId="85" xfId="74" applyNumberFormat="1" applyBorder="1" quotePrefix="1">
      <alignment horizontal="right" vertical="center"/>
    </xf>
    <xf numFmtId="188" fontId="1" fillId="22" borderId="85" xfId="73" applyNumberFormat="1" applyBorder="1" quotePrefix="1">
      <alignment horizontal="right" vertical="center"/>
    </xf>
    <xf numFmtId="188" fontId="67" fillId="19" borderId="86" xfId="74" applyNumberFormat="1" applyBorder="1" quotePrefix="1">
      <alignment horizontal="right" vertical="center"/>
    </xf>
    <xf numFmtId="0" fontId="3" fillId="0" borderId="90" xfId="102" applyFont="1" applyFill="1" applyBorder="1" applyAlignment="1">
      <alignment horizontal="center"/>
      <protection/>
    </xf>
    <xf numFmtId="0" fontId="3" fillId="0" borderId="58" xfId="102" applyFont="1" applyFill="1" applyBorder="1" applyAlignment="1">
      <alignment horizontal="center"/>
      <protection/>
    </xf>
    <xf numFmtId="0" fontId="3" fillId="0" borderId="48" xfId="102" applyFont="1" applyFill="1" applyBorder="1" applyAlignment="1">
      <alignment horizontal="center"/>
      <protection/>
    </xf>
    <xf numFmtId="0" fontId="3" fillId="0" borderId="91" xfId="102" applyFont="1" applyFill="1" applyBorder="1" applyAlignment="1">
      <alignment horizontal="center"/>
      <protection/>
    </xf>
    <xf numFmtId="0" fontId="28" fillId="20" borderId="2" xfId="69" applyNumberFormat="1" applyBorder="1" quotePrefix="1">
      <alignment horizontal="left" vertical="center" indent="1"/>
    </xf>
    <xf numFmtId="0" fontId="29" fillId="21" borderId="92" xfId="71" applyNumberFormat="1" applyBorder="1" quotePrefix="1">
      <alignment horizontal="right" vertical="center"/>
    </xf>
    <xf numFmtId="188" fontId="67" fillId="19" borderId="93" xfId="68" applyNumberFormat="1" applyBorder="1">
      <alignment vertical="center"/>
    </xf>
    <xf numFmtId="188" fontId="67" fillId="19" borderId="94" xfId="74" applyNumberFormat="1" applyBorder="1">
      <alignment horizontal="right" vertical="center"/>
    </xf>
    <xf numFmtId="188" fontId="67" fillId="19" borderId="95" xfId="74" applyNumberFormat="1" applyBorder="1">
      <alignment horizontal="right" vertical="center"/>
    </xf>
    <xf numFmtId="188" fontId="67" fillId="19" borderId="96" xfId="68" applyNumberFormat="1" applyBorder="1">
      <alignment vertical="center"/>
    </xf>
    <xf numFmtId="188" fontId="2" fillId="19" borderId="96" xfId="67" applyNumberFormat="1" applyBorder="1">
      <alignment vertical="center"/>
    </xf>
    <xf numFmtId="188" fontId="67" fillId="19" borderId="97" xfId="68" applyNumberFormat="1" applyBorder="1">
      <alignment vertical="center"/>
    </xf>
    <xf numFmtId="0" fontId="3" fillId="0" borderId="59" xfId="102" applyFont="1" applyFill="1" applyBorder="1" applyAlignment="1">
      <alignment horizontal="center"/>
      <protection/>
    </xf>
    <xf numFmtId="188" fontId="67" fillId="19" borderId="1" xfId="68" applyNumberFormat="1" applyBorder="1">
      <alignment vertical="center"/>
    </xf>
    <xf numFmtId="188" fontId="2" fillId="19" borderId="1" xfId="67" applyNumberFormat="1" applyBorder="1">
      <alignment vertical="center"/>
    </xf>
    <xf numFmtId="188" fontId="67" fillId="19" borderId="82" xfId="68" applyNumberFormat="1" applyBorder="1">
      <alignment vertical="center"/>
    </xf>
    <xf numFmtId="0" fontId="0" fillId="0" borderId="98" xfId="0" applyBorder="1" applyAlignment="1">
      <alignment/>
    </xf>
    <xf numFmtId="0" fontId="28" fillId="21" borderId="0" xfId="70" applyNumberFormat="1" quotePrefix="1">
      <alignment horizontal="left" vertical="center" indent="1"/>
    </xf>
    <xf numFmtId="0" fontId="29" fillId="0" borderId="99" xfId="75" applyNumberFormat="1" applyBorder="1" quotePrefix="1">
      <alignment horizontal="left" vertical="center" indent="1"/>
    </xf>
    <xf numFmtId="0" fontId="67" fillId="19" borderId="1" xfId="68" applyNumberFormat="1">
      <alignment vertical="center"/>
    </xf>
    <xf numFmtId="0" fontId="2" fillId="19" borderId="1" xfId="67" applyNumberFormat="1">
      <alignment vertical="center"/>
    </xf>
    <xf numFmtId="0" fontId="67" fillId="19" borderId="100" xfId="68" applyNumberFormat="1" applyBorder="1">
      <alignment vertical="center"/>
    </xf>
    <xf numFmtId="0" fontId="67" fillId="19" borderId="1" xfId="74" applyNumberFormat="1">
      <alignment horizontal="right" vertical="center"/>
    </xf>
    <xf numFmtId="0" fontId="1" fillId="22" borderId="1" xfId="73" applyNumberFormat="1">
      <alignment horizontal="right" vertical="center"/>
    </xf>
    <xf numFmtId="0" fontId="67" fillId="19" borderId="100" xfId="74" applyNumberFormat="1" applyBorder="1">
      <alignment horizontal="right" vertical="center"/>
    </xf>
    <xf numFmtId="0" fontId="0" fillId="37" borderId="54" xfId="0" applyFont="1" applyFill="1" applyBorder="1" applyAlignment="1">
      <alignment/>
    </xf>
    <xf numFmtId="0" fontId="0" fillId="37" borderId="55" xfId="0" applyFill="1" applyBorder="1" applyAlignment="1">
      <alignment/>
    </xf>
    <xf numFmtId="0" fontId="0" fillId="37" borderId="55" xfId="72" applyFill="1" applyBorder="1" applyAlignment="1" quotePrefix="1">
      <alignment horizontal="left" vertical="center" indent="3"/>
    </xf>
    <xf numFmtId="0" fontId="29" fillId="37" borderId="55" xfId="71" applyNumberFormat="1" applyFill="1" applyBorder="1" quotePrefix="1">
      <alignment horizontal="right" vertical="center"/>
    </xf>
    <xf numFmtId="201" fontId="2" fillId="37" borderId="55" xfId="67" applyNumberFormat="1" applyFill="1" applyBorder="1">
      <alignment vertical="center"/>
    </xf>
    <xf numFmtId="0" fontId="67" fillId="19" borderId="1" xfId="74" applyNumberFormat="1" quotePrefix="1">
      <alignment horizontal="right" vertical="center"/>
    </xf>
    <xf numFmtId="0" fontId="1" fillId="22" borderId="1" xfId="73" applyNumberFormat="1" quotePrefix="1">
      <alignment horizontal="right" vertical="center"/>
    </xf>
    <xf numFmtId="0" fontId="67" fillId="19" borderId="100" xfId="74" applyNumberFormat="1" applyBorder="1" quotePrefix="1">
      <alignment horizontal="right" vertical="center"/>
    </xf>
    <xf numFmtId="0" fontId="0" fillId="37" borderId="55" xfId="0" applyFill="1" applyBorder="1" applyAlignment="1">
      <alignment/>
    </xf>
    <xf numFmtId="0" fontId="0" fillId="37" borderId="55" xfId="72" applyFill="1" applyBorder="1" applyAlignment="1" quotePrefix="1">
      <alignment horizontal="left" vertical="center" indent="3"/>
    </xf>
    <xf numFmtId="0" fontId="29" fillId="37" borderId="55" xfId="71" applyNumberFormat="1" applyFill="1" applyBorder="1" quotePrefix="1">
      <alignment horizontal="right" vertical="center"/>
    </xf>
    <xf numFmtId="201" fontId="2" fillId="37" borderId="55" xfId="67" applyNumberFormat="1" applyFill="1" applyBorder="1">
      <alignment vertical="center"/>
    </xf>
    <xf numFmtId="0" fontId="32" fillId="23" borderId="2" xfId="76" applyNumberFormat="1" applyBorder="1" quotePrefix="1">
      <alignment horizontal="right" vertical="center"/>
    </xf>
    <xf numFmtId="0" fontId="33" fillId="0" borderId="0" xfId="0" applyFont="1" applyAlignment="1">
      <alignment/>
    </xf>
    <xf numFmtId="0" fontId="37" fillId="0" borderId="90" xfId="102" applyFont="1" applyFill="1" applyBorder="1" applyAlignment="1">
      <alignment horizontal="center"/>
      <protection/>
    </xf>
    <xf numFmtId="197" fontId="38" fillId="19" borderId="70" xfId="103" applyNumberFormat="1" applyFont="1" applyFill="1" applyBorder="1" applyAlignment="1" applyProtection="1">
      <alignment vertical="top"/>
      <protection/>
    </xf>
    <xf numFmtId="197" fontId="38" fillId="19" borderId="28" xfId="103" applyNumberFormat="1" applyFont="1" applyFill="1" applyBorder="1" applyAlignment="1" applyProtection="1">
      <alignment vertical="top"/>
      <protection/>
    </xf>
    <xf numFmtId="197" fontId="38" fillId="19" borderId="71" xfId="103" applyNumberFormat="1" applyFont="1" applyFill="1" applyBorder="1" applyAlignment="1" applyProtection="1">
      <alignment vertical="top"/>
      <protection/>
    </xf>
    <xf numFmtId="0" fontId="37" fillId="0" borderId="59" xfId="102" applyFont="1" applyFill="1" applyBorder="1" applyAlignment="1">
      <alignment horizontal="center"/>
      <protection/>
    </xf>
    <xf numFmtId="197" fontId="38" fillId="19" borderId="44" xfId="103" applyNumberFormat="1" applyFont="1" applyFill="1" applyBorder="1" applyAlignment="1" applyProtection="1">
      <alignment vertical="top"/>
      <protection/>
    </xf>
    <xf numFmtId="197" fontId="38" fillId="19" borderId="45" xfId="103" applyNumberFormat="1" applyFont="1" applyFill="1" applyBorder="1" applyAlignment="1" applyProtection="1">
      <alignment vertical="top"/>
      <protection/>
    </xf>
    <xf numFmtId="197" fontId="37" fillId="19" borderId="45" xfId="103" applyNumberFormat="1" applyFont="1" applyFill="1" applyBorder="1" applyAlignment="1" applyProtection="1">
      <alignment vertical="top"/>
      <protection/>
    </xf>
    <xf numFmtId="197" fontId="38" fillId="19" borderId="60" xfId="103" applyNumberFormat="1" applyFont="1" applyFill="1" applyBorder="1" applyAlignment="1" applyProtection="1">
      <alignment vertical="top"/>
      <protection/>
    </xf>
    <xf numFmtId="0" fontId="37" fillId="0" borderId="48" xfId="102" applyFont="1" applyFill="1" applyBorder="1" applyAlignment="1">
      <alignment horizontal="center"/>
      <protection/>
    </xf>
    <xf numFmtId="197" fontId="38" fillId="19" borderId="57" xfId="103" applyNumberFormat="1" applyFont="1" applyFill="1" applyBorder="1" applyAlignment="1" applyProtection="1">
      <alignment vertical="top"/>
      <protection/>
    </xf>
    <xf numFmtId="197" fontId="38" fillId="19" borderId="3" xfId="103" applyNumberFormat="1" applyFont="1" applyFill="1" applyBorder="1" applyAlignment="1" applyProtection="1">
      <alignment vertical="top"/>
      <protection/>
    </xf>
    <xf numFmtId="197" fontId="38" fillId="19" borderId="99" xfId="103" applyNumberFormat="1" applyFont="1" applyFill="1" applyBorder="1" applyAlignment="1" applyProtection="1">
      <alignment vertical="top"/>
      <protection/>
    </xf>
    <xf numFmtId="0" fontId="37" fillId="0" borderId="91" xfId="102" applyFont="1" applyFill="1" applyBorder="1" applyAlignment="1">
      <alignment horizontal="center"/>
      <protection/>
    </xf>
    <xf numFmtId="197" fontId="38" fillId="19" borderId="40" xfId="103" applyNumberFormat="1" applyFont="1" applyFill="1" applyBorder="1" applyAlignment="1" applyProtection="1">
      <alignment vertical="top"/>
      <protection/>
    </xf>
    <xf numFmtId="197" fontId="38" fillId="19" borderId="31" xfId="103" applyNumberFormat="1" applyFont="1" applyFill="1" applyBorder="1" applyAlignment="1" applyProtection="1">
      <alignment vertical="top"/>
      <protection/>
    </xf>
    <xf numFmtId="197" fontId="38" fillId="19" borderId="101" xfId="103" applyNumberFormat="1" applyFont="1" applyFill="1" applyBorder="1" applyAlignment="1" applyProtection="1">
      <alignment vertical="top"/>
      <protection/>
    </xf>
    <xf numFmtId="197" fontId="37" fillId="19" borderId="19" xfId="103" applyNumberFormat="1" applyFont="1" applyFill="1" applyBorder="1" applyAlignment="1" applyProtection="1">
      <alignment vertical="top"/>
      <protection/>
    </xf>
    <xf numFmtId="3" fontId="9" fillId="37" borderId="0" xfId="102" applyNumberFormat="1" applyFont="1" applyFill="1" applyBorder="1" applyAlignment="1" applyProtection="1">
      <alignment vertical="center"/>
      <protection/>
    </xf>
    <xf numFmtId="197" fontId="8" fillId="19" borderId="102" xfId="103" applyNumberFormat="1" applyFont="1" applyFill="1" applyBorder="1" applyAlignment="1" applyProtection="1">
      <alignment vertical="top"/>
      <protection/>
    </xf>
    <xf numFmtId="197" fontId="8" fillId="19" borderId="103" xfId="103" applyNumberFormat="1" applyFont="1" applyFill="1" applyBorder="1" applyAlignment="1" applyProtection="1">
      <alignment vertical="top"/>
      <protection/>
    </xf>
    <xf numFmtId="0" fontId="0" fillId="0" borderId="62" xfId="0" applyBorder="1" applyAlignment="1">
      <alignment/>
    </xf>
    <xf numFmtId="0" fontId="39" fillId="0" borderId="0" xfId="0" applyFont="1" applyAlignment="1">
      <alignment/>
    </xf>
    <xf numFmtId="0" fontId="9" fillId="0" borderId="0" xfId="102" applyFont="1" applyFill="1" applyBorder="1" applyAlignment="1">
      <alignment horizontal="left"/>
      <protection/>
    </xf>
    <xf numFmtId="0" fontId="87" fillId="0" borderId="0" xfId="97" applyFont="1">
      <alignment/>
      <protection/>
    </xf>
    <xf numFmtId="202" fontId="67" fillId="19" borderId="96" xfId="68" applyNumberFormat="1" applyBorder="1">
      <alignment vertical="center"/>
    </xf>
    <xf numFmtId="202" fontId="67" fillId="19" borderId="1" xfId="74" applyNumberFormat="1" applyBorder="1">
      <alignment horizontal="right" vertical="center"/>
    </xf>
    <xf numFmtId="203" fontId="1" fillId="22" borderId="1" xfId="73" applyNumberFormat="1" applyBorder="1">
      <alignment horizontal="right" vertical="center"/>
    </xf>
    <xf numFmtId="0" fontId="40" fillId="0" borderId="0" xfId="98" applyFont="1" applyFill="1" applyBorder="1" applyAlignment="1">
      <alignment horizontal="left" vertical="center" wrapText="1"/>
      <protection/>
    </xf>
    <xf numFmtId="0" fontId="88" fillId="0" borderId="0" xfId="98" applyFont="1" applyFill="1" applyBorder="1" applyAlignment="1">
      <alignment horizontal="left" vertical="center"/>
      <protection/>
    </xf>
    <xf numFmtId="0" fontId="41" fillId="0" borderId="0" xfId="0" applyFont="1" applyAlignment="1">
      <alignment horizontal="left" vertical="center" wrapText="1"/>
    </xf>
    <xf numFmtId="203" fontId="41" fillId="0" borderId="0" xfId="0" applyNumberFormat="1" applyFont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12" fillId="0" borderId="0" xfId="0" applyFont="1" applyFill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66" xfId="100" applyFont="1" applyFill="1" applyBorder="1" applyAlignment="1">
      <alignment horizontal="left" vertical="center" wrapText="1"/>
      <protection/>
    </xf>
    <xf numFmtId="0" fontId="2" fillId="0" borderId="67" xfId="100" applyFont="1" applyFill="1" applyBorder="1" applyAlignment="1">
      <alignment horizontal="left" vertical="center" wrapText="1"/>
      <protection/>
    </xf>
    <xf numFmtId="0" fontId="2" fillId="0" borderId="68" xfId="100" applyFont="1" applyFill="1" applyBorder="1" applyAlignment="1">
      <alignment horizontal="left" vertical="center" wrapText="1"/>
      <protection/>
    </xf>
    <xf numFmtId="49" fontId="15" fillId="0" borderId="67" xfId="0" applyNumberFormat="1" applyFont="1" applyFill="1" applyBorder="1" applyAlignment="1">
      <alignment horizontal="center" vertical="top"/>
    </xf>
    <xf numFmtId="0" fontId="15" fillId="0" borderId="67" xfId="0" applyNumberFormat="1" applyFont="1" applyFill="1" applyBorder="1" applyAlignment="1">
      <alignment horizontal="center" vertical="top" wrapText="1"/>
    </xf>
    <xf numFmtId="0" fontId="13" fillId="36" borderId="102" xfId="100" applyNumberFormat="1" applyFont="1" applyFill="1" applyBorder="1" applyAlignment="1">
      <alignment horizontal="center" vertical="center" wrapText="1"/>
      <protection/>
    </xf>
    <xf numFmtId="0" fontId="13" fillId="36" borderId="104" xfId="0" applyFont="1" applyFill="1" applyBorder="1" applyAlignment="1">
      <alignment horizontal="center" vertical="center"/>
    </xf>
    <xf numFmtId="0" fontId="15" fillId="0" borderId="103" xfId="0" applyFont="1" applyFill="1" applyBorder="1" applyAlignment="1">
      <alignment horizontal="center" vertical="top"/>
    </xf>
    <xf numFmtId="0" fontId="2" fillId="0" borderId="15" xfId="100" applyFont="1" applyFill="1" applyBorder="1" applyAlignment="1">
      <alignment horizontal="center" vertical="center" wrapText="1"/>
      <protection/>
    </xf>
    <xf numFmtId="0" fontId="2" fillId="0" borderId="105" xfId="100" applyFont="1" applyFill="1" applyBorder="1" applyAlignment="1">
      <alignment horizontal="center" vertical="center" wrapText="1"/>
      <protection/>
    </xf>
    <xf numFmtId="0" fontId="2" fillId="0" borderId="19" xfId="100" applyFont="1" applyFill="1" applyBorder="1" applyAlignment="1">
      <alignment horizontal="center" vertical="center" wrapText="1"/>
      <protection/>
    </xf>
    <xf numFmtId="0" fontId="2" fillId="0" borderId="102" xfId="100" applyFont="1" applyFill="1" applyBorder="1" applyAlignment="1">
      <alignment horizontal="center" vertical="center" wrapText="1"/>
      <protection/>
    </xf>
    <xf numFmtId="0" fontId="2" fillId="0" borderId="106" xfId="100" applyFont="1" applyFill="1" applyBorder="1" applyAlignment="1">
      <alignment horizontal="center" vertical="center" wrapText="1"/>
      <protection/>
    </xf>
    <xf numFmtId="0" fontId="2" fillId="0" borderId="60" xfId="100" applyFont="1" applyFill="1" applyBorder="1" applyAlignment="1">
      <alignment horizontal="center" vertical="center" wrapText="1"/>
      <protection/>
    </xf>
    <xf numFmtId="0" fontId="2" fillId="0" borderId="50" xfId="100" applyFont="1" applyFill="1" applyBorder="1" applyAlignment="1">
      <alignment horizontal="center" vertical="center" wrapText="1"/>
      <protection/>
    </xf>
    <xf numFmtId="0" fontId="2" fillId="0" borderId="64" xfId="100" applyFont="1" applyFill="1" applyBorder="1" applyAlignment="1">
      <alignment horizontal="center" vertical="center" wrapText="1"/>
      <protection/>
    </xf>
    <xf numFmtId="49" fontId="2" fillId="0" borderId="64" xfId="100" applyNumberFormat="1" applyFont="1" applyFill="1" applyBorder="1" applyAlignment="1">
      <alignment horizontal="center" vertical="center" wrapText="1"/>
      <protection/>
    </xf>
    <xf numFmtId="49" fontId="2" fillId="0" borderId="19" xfId="100" applyNumberFormat="1" applyFont="1" applyFill="1" applyBorder="1" applyAlignment="1">
      <alignment horizontal="center" vertical="center" wrapText="1"/>
      <protection/>
    </xf>
    <xf numFmtId="0" fontId="2" fillId="0" borderId="62" xfId="100" applyFont="1" applyFill="1" applyBorder="1" applyAlignment="1">
      <alignment horizontal="left" vertical="center" wrapText="1"/>
      <protection/>
    </xf>
    <xf numFmtId="0" fontId="2" fillId="0" borderId="46" xfId="100" applyFont="1" applyFill="1" applyBorder="1" applyAlignment="1">
      <alignment horizontal="left" vertical="center" wrapText="1"/>
      <protection/>
    </xf>
    <xf numFmtId="0" fontId="2" fillId="0" borderId="47" xfId="100" applyFont="1" applyFill="1" applyBorder="1" applyAlignment="1">
      <alignment horizontal="left" vertical="center" wrapText="1"/>
      <protection/>
    </xf>
    <xf numFmtId="49" fontId="2" fillId="0" borderId="64" xfId="100" applyNumberFormat="1" applyFont="1" applyFill="1" applyBorder="1" applyAlignment="1">
      <alignment horizontal="center" vertical="center" textRotation="90" wrapText="1"/>
      <protection/>
    </xf>
    <xf numFmtId="49" fontId="2" fillId="0" borderId="19" xfId="100" applyNumberFormat="1" applyFont="1" applyFill="1" applyBorder="1" applyAlignment="1">
      <alignment horizontal="center" vertical="center" textRotation="90" wrapText="1"/>
      <protection/>
    </xf>
    <xf numFmtId="49" fontId="5" fillId="0" borderId="0" xfId="101" applyNumberFormat="1" applyFont="1" applyFill="1" applyBorder="1" applyAlignment="1" applyProtection="1">
      <alignment horizontal="center"/>
      <protection hidden="1"/>
    </xf>
    <xf numFmtId="0" fontId="2" fillId="0" borderId="14" xfId="100" applyFont="1" applyFill="1" applyBorder="1" applyAlignment="1">
      <alignment horizontal="center" vertical="center" wrapText="1"/>
      <protection/>
    </xf>
    <xf numFmtId="0" fontId="2" fillId="0" borderId="15" xfId="100" applyFont="1" applyFill="1" applyBorder="1" applyAlignment="1">
      <alignment horizontal="center" vertical="center" textRotation="90" wrapText="1"/>
      <protection/>
    </xf>
    <xf numFmtId="0" fontId="2" fillId="0" borderId="105" xfId="100" applyFont="1" applyFill="1" applyBorder="1" applyAlignment="1">
      <alignment horizontal="center" vertical="center" textRotation="90" wrapText="1"/>
      <protection/>
    </xf>
    <xf numFmtId="0" fontId="8" fillId="0" borderId="18" xfId="100" applyNumberFormat="1" applyFont="1" applyFill="1" applyBorder="1" applyAlignment="1">
      <alignment horizontal="center" vertical="center" textRotation="90"/>
      <protection/>
    </xf>
    <xf numFmtId="0" fontId="8" fillId="0" borderId="21" xfId="100" applyNumberFormat="1" applyFont="1" applyFill="1" applyBorder="1" applyAlignment="1">
      <alignment horizontal="center" vertical="center" textRotation="90"/>
      <protection/>
    </xf>
    <xf numFmtId="0" fontId="2" fillId="0" borderId="74" xfId="100" applyFont="1" applyFill="1" applyBorder="1" applyAlignment="1">
      <alignment horizontal="center" vertical="center" wrapText="1"/>
      <protection/>
    </xf>
    <xf numFmtId="0" fontId="2" fillId="0" borderId="107" xfId="100" applyFont="1" applyFill="1" applyBorder="1" applyAlignment="1">
      <alignment horizontal="center" vertical="center" wrapText="1"/>
      <protection/>
    </xf>
    <xf numFmtId="0" fontId="2" fillId="0" borderId="26" xfId="100" applyFont="1" applyFill="1" applyBorder="1" applyAlignment="1">
      <alignment horizontal="center" vertical="center" wrapText="1"/>
      <protection/>
    </xf>
    <xf numFmtId="0" fontId="8" fillId="0" borderId="0" xfId="100" applyNumberFormat="1" applyFont="1" applyFill="1" applyBorder="1" applyAlignment="1">
      <alignment horizontal="center" vertical="center" textRotation="90" wrapText="1"/>
      <protection/>
    </xf>
    <xf numFmtId="0" fontId="8" fillId="0" borderId="0" xfId="0" applyFont="1" applyFill="1" applyBorder="1" applyAlignment="1">
      <alignment horizontal="center" vertical="center" textRotation="90" wrapText="1"/>
    </xf>
    <xf numFmtId="0" fontId="2" fillId="0" borderId="0" xfId="100" applyFont="1" applyFill="1" applyBorder="1" applyAlignment="1">
      <alignment horizontal="center" vertical="center" textRotation="90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2" fillId="0" borderId="19" xfId="100" applyFont="1" applyFill="1" applyBorder="1" applyAlignment="1">
      <alignment horizontal="center" vertical="center" textRotation="90" wrapText="1"/>
      <protection/>
    </xf>
    <xf numFmtId="0" fontId="2" fillId="0" borderId="15" xfId="100" applyFont="1" applyFill="1" applyBorder="1" applyAlignment="1">
      <alignment horizontal="center" vertical="center"/>
      <protection/>
    </xf>
    <xf numFmtId="0" fontId="2" fillId="0" borderId="105" xfId="100" applyFont="1" applyFill="1" applyBorder="1" applyAlignment="1">
      <alignment horizontal="center" vertical="center"/>
      <protection/>
    </xf>
    <xf numFmtId="0" fontId="2" fillId="0" borderId="19" xfId="100" applyFont="1" applyFill="1" applyBorder="1" applyAlignment="1">
      <alignment horizontal="center" vertical="center"/>
      <protection/>
    </xf>
    <xf numFmtId="3" fontId="16" fillId="36" borderId="0" xfId="111" applyNumberFormat="1" applyFont="1" applyFill="1" applyAlignment="1">
      <alignment horizontal="center" vertical="center"/>
      <protection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center" wrapText="1"/>
    </xf>
    <xf numFmtId="0" fontId="3" fillId="0" borderId="62" xfId="102" applyFont="1" applyFill="1" applyBorder="1" applyAlignment="1">
      <alignment horizontal="center" vertical="center"/>
      <protection/>
    </xf>
    <xf numFmtId="0" fontId="3" fillId="0" borderId="46" xfId="102" applyFont="1" applyFill="1" applyBorder="1" applyAlignment="1">
      <alignment horizontal="center" vertical="center"/>
      <protection/>
    </xf>
    <xf numFmtId="0" fontId="3" fillId="0" borderId="27" xfId="102" applyFont="1" applyFill="1" applyBorder="1" applyAlignment="1">
      <alignment horizontal="center" vertical="center"/>
      <protection/>
    </xf>
    <xf numFmtId="0" fontId="3" fillId="0" borderId="0" xfId="102" applyFont="1" applyFill="1" applyBorder="1" applyAlignment="1">
      <alignment horizontal="center" vertical="center"/>
      <protection/>
    </xf>
    <xf numFmtId="0" fontId="3" fillId="0" borderId="30" xfId="102" applyFont="1" applyFill="1" applyBorder="1" applyAlignment="1">
      <alignment horizontal="center" vertical="center"/>
      <protection/>
    </xf>
    <xf numFmtId="0" fontId="3" fillId="0" borderId="17" xfId="102" applyFont="1" applyFill="1" applyBorder="1" applyAlignment="1">
      <alignment horizontal="center" vertical="center"/>
      <protection/>
    </xf>
    <xf numFmtId="0" fontId="3" fillId="0" borderId="74" xfId="102" applyFont="1" applyFill="1" applyBorder="1" applyAlignment="1">
      <alignment horizontal="center" vertical="center"/>
      <protection/>
    </xf>
    <xf numFmtId="0" fontId="3" fillId="0" borderId="107" xfId="102" applyFont="1" applyFill="1" applyBorder="1" applyAlignment="1">
      <alignment horizontal="center" vertical="center"/>
      <protection/>
    </xf>
    <xf numFmtId="0" fontId="3" fillId="0" borderId="26" xfId="102" applyFont="1" applyFill="1" applyBorder="1" applyAlignment="1">
      <alignment horizontal="center" vertical="center"/>
      <protection/>
    </xf>
    <xf numFmtId="0" fontId="14" fillId="0" borderId="109" xfId="102" applyFont="1" applyFill="1" applyBorder="1" applyAlignment="1">
      <alignment horizontal="center" vertical="center" wrapText="1"/>
      <protection/>
    </xf>
    <xf numFmtId="0" fontId="14" fillId="0" borderId="110" xfId="102" applyFont="1" applyFill="1" applyBorder="1" applyAlignment="1">
      <alignment horizontal="center" vertical="center" wrapText="1"/>
      <protection/>
    </xf>
    <xf numFmtId="0" fontId="14" fillId="0" borderId="111" xfId="102" applyFont="1" applyFill="1" applyBorder="1" applyAlignment="1">
      <alignment horizontal="center" vertical="center" wrapText="1"/>
      <protection/>
    </xf>
    <xf numFmtId="0" fontId="3" fillId="0" borderId="109" xfId="102" applyFont="1" applyFill="1" applyBorder="1" applyAlignment="1">
      <alignment horizontal="center" vertical="center" wrapText="1"/>
      <protection/>
    </xf>
    <xf numFmtId="0" fontId="3" fillId="0" borderId="110" xfId="102" applyFont="1" applyFill="1" applyBorder="1" applyAlignment="1">
      <alignment horizontal="center" vertical="center" wrapText="1"/>
      <protection/>
    </xf>
    <xf numFmtId="0" fontId="3" fillId="0" borderId="111" xfId="102" applyFont="1" applyFill="1" applyBorder="1" applyAlignment="1">
      <alignment horizontal="center" vertical="center" wrapText="1"/>
      <protection/>
    </xf>
    <xf numFmtId="0" fontId="3" fillId="0" borderId="109" xfId="102" applyFont="1" applyFill="1" applyBorder="1" applyAlignment="1">
      <alignment horizontal="center" vertical="center"/>
      <protection/>
    </xf>
    <xf numFmtId="0" fontId="3" fillId="0" borderId="110" xfId="102" applyFont="1" applyFill="1" applyBorder="1" applyAlignment="1">
      <alignment horizontal="center" vertical="center"/>
      <protection/>
    </xf>
    <xf numFmtId="0" fontId="3" fillId="0" borderId="111" xfId="102" applyFont="1" applyFill="1" applyBorder="1" applyAlignment="1">
      <alignment horizontal="center" vertical="center"/>
      <protection/>
    </xf>
    <xf numFmtId="0" fontId="3" fillId="0" borderId="62" xfId="102" applyFont="1" applyFill="1" applyBorder="1" applyAlignment="1">
      <alignment horizontal="center" vertical="center" textRotation="90" wrapText="1"/>
      <protection/>
    </xf>
    <xf numFmtId="0" fontId="3" fillId="0" borderId="27" xfId="102" applyFont="1" applyFill="1" applyBorder="1" applyAlignment="1">
      <alignment horizontal="center" vertical="center" textRotation="90" wrapText="1"/>
      <protection/>
    </xf>
    <xf numFmtId="0" fontId="3" fillId="0" borderId="30" xfId="102" applyFont="1" applyFill="1" applyBorder="1" applyAlignment="1">
      <alignment horizontal="center" vertical="center" textRotation="90" wrapText="1"/>
      <protection/>
    </xf>
    <xf numFmtId="0" fontId="3" fillId="0" borderId="74" xfId="102" applyFont="1" applyFill="1" applyBorder="1" applyAlignment="1">
      <alignment horizontal="center" vertical="center" wrapText="1"/>
      <protection/>
    </xf>
    <xf numFmtId="0" fontId="3" fillId="0" borderId="107" xfId="102" applyFont="1" applyFill="1" applyBorder="1" applyAlignment="1">
      <alignment horizontal="center" vertical="center" wrapText="1"/>
      <protection/>
    </xf>
    <xf numFmtId="0" fontId="3" fillId="0" borderId="26" xfId="102" applyFont="1" applyFill="1" applyBorder="1" applyAlignment="1">
      <alignment horizontal="center" vertical="center" wrapText="1"/>
      <protection/>
    </xf>
    <xf numFmtId="0" fontId="14" fillId="0" borderId="62" xfId="102" applyFont="1" applyFill="1" applyBorder="1" applyAlignment="1">
      <alignment horizontal="center" vertical="center" textRotation="90" wrapText="1"/>
      <protection/>
    </xf>
    <xf numFmtId="0" fontId="14" fillId="0" borderId="27" xfId="102" applyFont="1" applyFill="1" applyBorder="1" applyAlignment="1">
      <alignment horizontal="center" vertical="center" textRotation="90" wrapText="1"/>
      <protection/>
    </xf>
    <xf numFmtId="0" fontId="14" fillId="0" borderId="30" xfId="102" applyFont="1" applyFill="1" applyBorder="1" applyAlignment="1">
      <alignment horizontal="center" vertical="center" textRotation="90" wrapText="1"/>
      <protection/>
    </xf>
    <xf numFmtId="0" fontId="8" fillId="0" borderId="109" xfId="102" applyFont="1" applyFill="1" applyBorder="1" applyAlignment="1">
      <alignment horizontal="center" vertical="center" textRotation="90"/>
      <protection/>
    </xf>
    <xf numFmtId="0" fontId="8" fillId="0" borderId="110" xfId="102" applyFont="1" applyFill="1" applyBorder="1" applyAlignment="1">
      <alignment horizontal="center" vertical="center" textRotation="90"/>
      <protection/>
    </xf>
    <xf numFmtId="0" fontId="8" fillId="0" borderId="111" xfId="102" applyFont="1" applyFill="1" applyBorder="1" applyAlignment="1">
      <alignment horizontal="center" vertical="center" textRotation="90"/>
      <protection/>
    </xf>
    <xf numFmtId="0" fontId="8" fillId="0" borderId="109" xfId="102" applyFont="1" applyFill="1" applyBorder="1" applyAlignment="1">
      <alignment horizontal="center" vertical="center"/>
      <protection/>
    </xf>
    <xf numFmtId="0" fontId="8" fillId="0" borderId="110" xfId="102" applyFont="1" applyFill="1" applyBorder="1" applyAlignment="1">
      <alignment horizontal="center" vertical="center"/>
      <protection/>
    </xf>
    <xf numFmtId="0" fontId="8" fillId="0" borderId="111" xfId="102" applyFont="1" applyFill="1" applyBorder="1" applyAlignment="1">
      <alignment horizontal="center" vertical="center"/>
      <protection/>
    </xf>
    <xf numFmtId="0" fontId="67" fillId="19" borderId="112" xfId="68" applyNumberFormat="1" applyBorder="1" applyAlignment="1">
      <alignment horizontal="center" vertical="center"/>
    </xf>
    <xf numFmtId="0" fontId="67" fillId="19" borderId="113" xfId="68" applyNumberFormat="1" applyBorder="1" applyAlignment="1">
      <alignment horizontal="center" vertical="center"/>
    </xf>
    <xf numFmtId="0" fontId="35" fillId="0" borderId="62" xfId="102" applyFont="1" applyFill="1" applyBorder="1" applyAlignment="1">
      <alignment horizontal="center" vertical="center" wrapText="1"/>
      <protection/>
    </xf>
    <xf numFmtId="0" fontId="14" fillId="0" borderId="27" xfId="102" applyFont="1" applyFill="1" applyBorder="1" applyAlignment="1">
      <alignment horizontal="center" vertical="center" wrapText="1"/>
      <protection/>
    </xf>
    <xf numFmtId="0" fontId="14" fillId="0" borderId="30" xfId="102" applyFont="1" applyFill="1" applyBorder="1" applyAlignment="1">
      <alignment horizontal="center" vertical="center" wrapText="1"/>
      <protection/>
    </xf>
    <xf numFmtId="0" fontId="37" fillId="0" borderId="109" xfId="102" applyFont="1" applyFill="1" applyBorder="1" applyAlignment="1">
      <alignment horizontal="center" vertical="center" wrapText="1"/>
      <protection/>
    </xf>
    <xf numFmtId="0" fontId="37" fillId="0" borderId="110" xfId="102" applyFont="1" applyFill="1" applyBorder="1" applyAlignment="1">
      <alignment horizontal="center" vertical="center" wrapText="1"/>
      <protection/>
    </xf>
    <xf numFmtId="0" fontId="37" fillId="0" borderId="111" xfId="102" applyFont="1" applyFill="1" applyBorder="1" applyAlignment="1">
      <alignment horizontal="center" vertical="center" wrapText="1"/>
      <protection/>
    </xf>
    <xf numFmtId="0" fontId="37" fillId="0" borderId="74" xfId="102" applyFont="1" applyFill="1" applyBorder="1" applyAlignment="1">
      <alignment horizontal="center" vertical="center"/>
      <protection/>
    </xf>
    <xf numFmtId="0" fontId="37" fillId="0" borderId="107" xfId="102" applyFont="1" applyFill="1" applyBorder="1" applyAlignment="1">
      <alignment horizontal="center" vertical="center"/>
      <protection/>
    </xf>
    <xf numFmtId="0" fontId="37" fillId="0" borderId="26" xfId="102" applyFont="1" applyFill="1" applyBorder="1" applyAlignment="1">
      <alignment horizontal="center" vertical="center"/>
      <protection/>
    </xf>
    <xf numFmtId="0" fontId="14" fillId="0" borderId="109" xfId="102" applyFont="1" applyFill="1" applyBorder="1" applyAlignment="1">
      <alignment horizontal="center" vertical="center" textRotation="90" wrapText="1"/>
      <protection/>
    </xf>
    <xf numFmtId="0" fontId="14" fillId="0" borderId="110" xfId="102" applyFont="1" applyFill="1" applyBorder="1" applyAlignment="1">
      <alignment horizontal="center" vertical="center" textRotation="90" wrapText="1"/>
      <protection/>
    </xf>
    <xf numFmtId="0" fontId="14" fillId="0" borderId="111" xfId="102" applyFont="1" applyFill="1" applyBorder="1" applyAlignment="1">
      <alignment horizontal="center" vertical="center" textRotation="90" wrapText="1"/>
      <protection/>
    </xf>
    <xf numFmtId="0" fontId="34" fillId="0" borderId="109" xfId="102" applyFont="1" applyFill="1" applyBorder="1" applyAlignment="1">
      <alignment horizontal="center" vertical="center" wrapText="1"/>
      <protection/>
    </xf>
    <xf numFmtId="0" fontId="34" fillId="0" borderId="62" xfId="102" applyFont="1" applyFill="1" applyBorder="1" applyAlignment="1">
      <alignment horizontal="center" vertical="center" wrapText="1"/>
      <protection/>
    </xf>
    <xf numFmtId="0" fontId="14" fillId="0" borderId="62" xfId="102" applyFont="1" applyFill="1" applyBorder="1" applyAlignment="1">
      <alignment horizontal="center" vertical="center" wrapText="1"/>
      <protection/>
    </xf>
    <xf numFmtId="0" fontId="3" fillId="0" borderId="62" xfId="102" applyFont="1" applyFill="1" applyBorder="1" applyAlignment="1">
      <alignment horizontal="center" vertical="center" wrapText="1"/>
      <protection/>
    </xf>
    <xf numFmtId="0" fontId="3" fillId="0" borderId="27" xfId="102" applyFont="1" applyFill="1" applyBorder="1" applyAlignment="1">
      <alignment horizontal="center" vertical="center" wrapText="1"/>
      <protection/>
    </xf>
    <xf numFmtId="0" fontId="3" fillId="0" borderId="30" xfId="102" applyFont="1" applyFill="1" applyBorder="1" applyAlignment="1">
      <alignment horizontal="center" vertical="center" wrapText="1"/>
      <protection/>
    </xf>
    <xf numFmtId="0" fontId="5" fillId="0" borderId="0" xfId="102" applyFont="1" applyAlignment="1">
      <alignment horizontal="center"/>
      <protection/>
    </xf>
    <xf numFmtId="0" fontId="3" fillId="0" borderId="46" xfId="102" applyFont="1" applyFill="1" applyBorder="1" applyAlignment="1">
      <alignment horizontal="center" vertical="center" wrapText="1"/>
      <protection/>
    </xf>
    <xf numFmtId="0" fontId="3" fillId="0" borderId="17" xfId="102" applyFont="1" applyFill="1" applyBorder="1" applyAlignment="1">
      <alignment horizontal="center" vertical="center" wrapText="1"/>
      <protection/>
    </xf>
    <xf numFmtId="0" fontId="13" fillId="0" borderId="62" xfId="102" applyFont="1" applyFill="1" applyBorder="1" applyAlignment="1">
      <alignment horizontal="center" vertical="center" wrapText="1"/>
      <protection/>
    </xf>
    <xf numFmtId="0" fontId="13" fillId="0" borderId="30" xfId="102" applyFont="1" applyFill="1" applyBorder="1" applyAlignment="1">
      <alignment horizontal="center" vertical="center" wrapText="1"/>
      <protection/>
    </xf>
  </cellXfs>
  <cellStyles count="106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_~7107767" xfId="16"/>
    <cellStyle name="_1,3,4,5,7(1-2),8,10,11,12" xfId="17"/>
    <cellStyle name="_22_007_132 Приложения Ойлпамп Сервис" xfId="18"/>
    <cellStyle name="_22_011_640 ООО Торг-Сервис Приложения 1-5, 8" xfId="19"/>
    <cellStyle name="_5,форма АТАБ, график снижения нагрузки," xfId="20"/>
    <cellStyle name="_Книга1" xfId="21"/>
    <cellStyle name="_Новая форма акта объемов" xfId="22"/>
    <cellStyle name="_ПР_1-4, 6-13_01.09.09" xfId="23"/>
    <cellStyle name="_ПР_1-4,6,8,9,11-13_20.09.09" xfId="24"/>
    <cellStyle name="_ПР_1-6_01.08.09" xfId="25"/>
    <cellStyle name="_ПР_1-7_01.07.09" xfId="26"/>
    <cellStyle name="_ПР_1-8_17.04.09" xfId="27"/>
    <cellStyle name="_Прил" xfId="28"/>
    <cellStyle name="_Прил 4-5(потери)" xfId="29"/>
    <cellStyle name="_Прил 7 (акт снятия показ)" xfId="30"/>
    <cellStyle name="_Прил № 5(9)" xfId="31"/>
    <cellStyle name="_Прил. 8 - Акт объемов" xfId="32"/>
    <cellStyle name="_Прил-9 (акт сверки)" xfId="33"/>
    <cellStyle name="_Приложение № 1а" xfId="34"/>
    <cellStyle name="_Приложение № 1а (СМЕЖНЫЕ СУБЪЕКТЫ)" xfId="35"/>
    <cellStyle name="_Приложение к допке №_3" xfId="36"/>
    <cellStyle name="_Приложения 11-12" xfId="37"/>
    <cellStyle name="_Приложения 12-13" xfId="38"/>
    <cellStyle name="_Приложения(отправка)" xfId="39"/>
    <cellStyle name="_Пурнефтегаз Приложения к договору на 2007 г" xfId="40"/>
    <cellStyle name="_Справ_по ОДН_13.05.09" xfId="41"/>
    <cellStyle name="20% - Акцент1" xfId="42"/>
    <cellStyle name="20% - Акцент2" xfId="43"/>
    <cellStyle name="20% - Акцент3" xfId="44"/>
    <cellStyle name="20% - Акцент4" xfId="45"/>
    <cellStyle name="20% - Акцент5" xfId="46"/>
    <cellStyle name="20% - Акцент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Акцент1" xfId="54"/>
    <cellStyle name="60% - Акцент2" xfId="55"/>
    <cellStyle name="60% - Акцент3" xfId="56"/>
    <cellStyle name="60% - Акцент4" xfId="57"/>
    <cellStyle name="60% - Акцент5" xfId="58"/>
    <cellStyle name="60% - Акцент6" xfId="59"/>
    <cellStyle name="AFE" xfId="60"/>
    <cellStyle name="Comma [0]_irl tel sep5" xfId="61"/>
    <cellStyle name="Comma_irl tel sep5" xfId="62"/>
    <cellStyle name="Currency [0]_irl tel sep5" xfId="63"/>
    <cellStyle name="Currency_irl tel sep5" xfId="64"/>
    <cellStyle name="Normal_irl tel sep5" xfId="65"/>
    <cellStyle name="normбlnм_laroux" xfId="66"/>
    <cellStyle name="SAPBEXaggData" xfId="67"/>
    <cellStyle name="SAPBEXaggDataEmph" xfId="68"/>
    <cellStyle name="SAPBEXaggItem" xfId="69"/>
    <cellStyle name="SAPBEXchaText" xfId="70"/>
    <cellStyle name="SAPBEXformats" xfId="71"/>
    <cellStyle name="SAPBEXHLevel1" xfId="72"/>
    <cellStyle name="SAPBEXstdData" xfId="73"/>
    <cellStyle name="SAPBEXstdDataEmph" xfId="74"/>
    <cellStyle name="SAPBEXstdItem" xfId="75"/>
    <cellStyle name="SAPBEXundefined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6" xfId="98"/>
    <cellStyle name="Обычный 3" xfId="99"/>
    <cellStyle name="Обычный 4 2" xfId="100"/>
    <cellStyle name="Обычный_Приложение № 2" xfId="101"/>
    <cellStyle name="Обычный_услуги РЖД 2009 - Нефтеюганское МРО" xfId="102"/>
    <cellStyle name="Обычный_Услуги_РЖД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Стиль 1" xfId="111"/>
    <cellStyle name="Стиль 1 2" xfId="112"/>
    <cellStyle name="Стиль 1 3" xfId="113"/>
    <cellStyle name="Текст предупреждения" xfId="114"/>
    <cellStyle name="Тысячи [0]_Di9L0o5j31kGokzdMy2T4e8xw" xfId="115"/>
    <cellStyle name="Тысячи_Di9L0o5j31kGokzdMy2T4e8xw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0;&#1054;%20&#1058;&#1069;&#1057;&#1073;\&#1055;&#1088;&#1080;&#1083;%201-3-4%20&#1058;&#1086;&#1073;&#1052;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75;&#1086;&#1074;&#1086;&#1088;&#1085;&#1072;&#1103;%20&#1075;&#1088;&#1091;&#1087;&#1087;&#1072;\&#1044;&#1054;&#1050;&#1059;&#1052;&#1045;&#1053;&#1058;&#1054;&#1054;&#1041;&#1054;&#1056;&#1054;&#1058;\&#1044;&#1086;&#1075;&#1086;&#1074;&#1086;&#1088;&#1072;%20&#1052;&#1080;&#1085;&#1080;&#1085;&#1072;\22_001_379%20%20&#1054;&#1040;&#1054;%20&#1058;&#1069;&#1057;&#1057;\2015\&#1055;&#1088;_&#1055;&#1088;&#1086;&#1095;&#1080;&#1077;_20.11.2014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  <sheetName val="Прил 1-3-4 ТобМЭС"/>
      <sheetName val="Реестр"/>
      <sheetName val="Актив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2.001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3.001</v>
          </cell>
          <cell r="C8" t="str">
            <v>ГУ"Уралуправтодор"</v>
          </cell>
        </row>
        <row r="9">
          <cell r="A9">
            <v>5001</v>
          </cell>
          <cell r="B9">
            <v>5.001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8.001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9.001</v>
          </cell>
          <cell r="C12" t="str">
            <v>МОУ СОШ № 9</v>
          </cell>
        </row>
        <row r="13">
          <cell r="A13">
            <v>10001</v>
          </cell>
          <cell r="B13">
            <v>10.001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11.001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12.001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13.001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14.001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15.001</v>
          </cell>
          <cell r="C18" t="str">
            <v>МОУ СОШ №15</v>
          </cell>
        </row>
        <row r="19">
          <cell r="A19">
            <v>17001</v>
          </cell>
          <cell r="B19">
            <v>17.001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</v>
          </cell>
          <cell r="C20" t="str">
            <v>АНО "Центр ФОР"</v>
          </cell>
        </row>
        <row r="21">
          <cell r="A21">
            <v>21001</v>
          </cell>
          <cell r="B21">
            <v>21.001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33.001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35.001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36.001</v>
          </cell>
          <cell r="C31" t="str">
            <v>АНО детский сад №36</v>
          </cell>
        </row>
        <row r="32">
          <cell r="A32">
            <v>38001</v>
          </cell>
          <cell r="B32">
            <v>38.001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42.001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45.001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46.001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48.001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50.001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51.001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52.001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54.001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55.001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56.001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57.001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59.001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61.001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258.001</v>
          </cell>
          <cell r="C125" t="str">
            <v>КХ Ярковой</v>
          </cell>
        </row>
        <row r="126">
          <cell r="A126">
            <v>259001</v>
          </cell>
          <cell r="B126">
            <v>259.001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268.001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270.001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283.001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294.001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296.001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298.001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300.001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301.001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306.001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307.001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308.001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311.001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314.001</v>
          </cell>
          <cell r="C139" t="str">
            <v>ГУ Омский ЦГМС-Р</v>
          </cell>
        </row>
        <row r="140">
          <cell r="A140">
            <v>315001</v>
          </cell>
          <cell r="B140">
            <v>315.001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317.001</v>
          </cell>
          <cell r="C141" t="str">
            <v>МОУ СОШ № 17</v>
          </cell>
        </row>
        <row r="142">
          <cell r="A142">
            <v>321001</v>
          </cell>
          <cell r="B142">
            <v>321.001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324.001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327.001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342.001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374.001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375.001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376.001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385.001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386.001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388.001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389.001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400.001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405.001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422.001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423.001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484.001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485.001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500.001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501.001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502.001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503.001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504.001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505.001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507.001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508.001</v>
          </cell>
          <cell r="C166" t="str">
            <v>МУП ЖЭУ "Заречье"</v>
          </cell>
        </row>
        <row r="167">
          <cell r="A167">
            <v>511001</v>
          </cell>
          <cell r="B167">
            <v>511.001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512.001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514.001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516.001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517.001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608.001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616.001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636.001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642.001</v>
          </cell>
          <cell r="C175" t="str">
            <v>ТСЖ "Монолит-34"</v>
          </cell>
        </row>
        <row r="176">
          <cell r="A176">
            <v>644001</v>
          </cell>
          <cell r="B176">
            <v>644.001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646.001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647.001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650.001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651.001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674.001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694.001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699.001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701.001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702.001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703.001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704.001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705.001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706.001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738.001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744.001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745.001</v>
          </cell>
          <cell r="C192" t="str">
            <v>МУНПП "Геоцентр"</v>
          </cell>
        </row>
        <row r="193">
          <cell r="A193">
            <v>805001</v>
          </cell>
          <cell r="B193">
            <v>805.001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818.001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820.001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825.001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832.001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842.001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847.001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849.001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871.001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889.001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894.001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906.001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909.001</v>
          </cell>
          <cell r="C205" t="str">
            <v>МУП "Паритет"</v>
          </cell>
        </row>
        <row r="206">
          <cell r="A206">
            <v>912001</v>
          </cell>
          <cell r="B206">
            <v>912.001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931.001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933.001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</v>
          </cell>
          <cell r="C709" t="str">
            <v>Уватский ВДПО</v>
          </cell>
        </row>
        <row r="710">
          <cell r="A710">
            <v>2049001</v>
          </cell>
          <cell r="B710">
            <v>2049.001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</v>
          </cell>
          <cell r="C712" t="str">
            <v>ООО "Сибирячка"</v>
          </cell>
        </row>
        <row r="713">
          <cell r="A713">
            <v>2052001</v>
          </cell>
          <cell r="B713">
            <v>2052.001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</v>
          </cell>
          <cell r="C716" t="str">
            <v>ЧП Елесина С.Н</v>
          </cell>
        </row>
        <row r="717">
          <cell r="A717">
            <v>2057001</v>
          </cell>
          <cell r="B717">
            <v>2057.001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</v>
          </cell>
          <cell r="C718" t="str">
            <v>ОАО "ТМЭС"</v>
          </cell>
        </row>
        <row r="719">
          <cell r="A719">
            <v>2059001</v>
          </cell>
          <cell r="B719">
            <v>2059.001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</v>
          </cell>
          <cell r="C725" t="str">
            <v>ООО "Факт"</v>
          </cell>
        </row>
        <row r="726">
          <cell r="A726">
            <v>2068001</v>
          </cell>
          <cell r="B726">
            <v>2068.001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</v>
          </cell>
          <cell r="C730" t="str">
            <v>ООО "Стройлес"</v>
          </cell>
        </row>
        <row r="731">
          <cell r="A731">
            <v>2074001</v>
          </cell>
          <cell r="B731">
            <v>2074.001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</v>
          </cell>
          <cell r="C758" t="str">
            <v>Вагайский ТТЦ</v>
          </cell>
        </row>
        <row r="759">
          <cell r="A759">
            <v>3018001</v>
          </cell>
          <cell r="B759">
            <v>3018.001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</v>
          </cell>
          <cell r="C766" t="str">
            <v>ОСБ РФ 1764</v>
          </cell>
        </row>
        <row r="767">
          <cell r="A767">
            <v>3028001</v>
          </cell>
          <cell r="B767">
            <v>3028.001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</v>
          </cell>
          <cell r="C802" t="str">
            <v>ООО "Алдес  М"</v>
          </cell>
        </row>
        <row r="803">
          <cell r="A803">
            <v>3067001</v>
          </cell>
          <cell r="B803">
            <v>3067.001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</v>
          </cell>
          <cell r="C804" t="str">
            <v>ООО"Татьяна"</v>
          </cell>
        </row>
        <row r="805">
          <cell r="A805">
            <v>3069001</v>
          </cell>
          <cell r="B805">
            <v>3069.001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</v>
          </cell>
          <cell r="C806" t="str">
            <v>Вагайский РЦЗН</v>
          </cell>
        </row>
        <row r="807">
          <cell r="A807">
            <v>3071001</v>
          </cell>
          <cell r="B807">
            <v>3071.001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</v>
          </cell>
          <cell r="C814" t="str">
            <v>ООО "Водолей"</v>
          </cell>
        </row>
        <row r="815">
          <cell r="A815">
            <v>3079001</v>
          </cell>
          <cell r="B815">
            <v>3079.001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</v>
          </cell>
          <cell r="C821" t="str">
            <v>ООО "Энергетик"</v>
          </cell>
        </row>
        <row r="822">
          <cell r="A822">
            <v>3087001</v>
          </cell>
          <cell r="B822">
            <v>3087.001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</v>
          </cell>
          <cell r="C823" t="str">
            <v>ООО "Металл-2"</v>
          </cell>
        </row>
        <row r="824">
          <cell r="A824">
            <v>3090001</v>
          </cell>
          <cell r="B824">
            <v>3090.001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</v>
          </cell>
          <cell r="C840" t="str">
            <v>СХПК "Рассвет"</v>
          </cell>
        </row>
        <row r="841">
          <cell r="A841">
            <v>4006001</v>
          </cell>
          <cell r="B841">
            <v>4006.001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</v>
          </cell>
          <cell r="C842" t="str">
            <v>КХ "Кедр"</v>
          </cell>
        </row>
        <row r="843">
          <cell r="A843">
            <v>4010001</v>
          </cell>
          <cell r="B843">
            <v>4010.001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</v>
          </cell>
          <cell r="C847" t="str">
            <v>ООО "Криница"</v>
          </cell>
        </row>
        <row r="848">
          <cell r="A848">
            <v>4018001</v>
          </cell>
          <cell r="B848">
            <v>4018.001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</v>
          </cell>
          <cell r="C865" t="str">
            <v>Ярковское ДРСУ</v>
          </cell>
        </row>
        <row r="866">
          <cell r="A866">
            <v>5020001</v>
          </cell>
          <cell r="B866">
            <v>5020.001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</v>
          </cell>
          <cell r="C887" t="str">
            <v>ООО"ДСП"</v>
          </cell>
        </row>
        <row r="888">
          <cell r="A888">
            <v>6005001</v>
          </cell>
          <cell r="B888">
            <v>6005.001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</v>
          </cell>
          <cell r="C889" t="str">
            <v>ОАО ЛП"Туртас"</v>
          </cell>
        </row>
        <row r="890">
          <cell r="A890">
            <v>6008001</v>
          </cell>
          <cell r="B890">
            <v>6008.001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</v>
          </cell>
          <cell r="C894" t="str">
            <v>ООО"Диана"</v>
          </cell>
        </row>
        <row r="895">
          <cell r="A895">
            <v>6013001</v>
          </cell>
          <cell r="B895">
            <v>6013.001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</v>
          </cell>
          <cell r="C896" t="str">
            <v>ОАО ЦГЭ "ГП-120"</v>
          </cell>
        </row>
        <row r="897">
          <cell r="A897">
            <v>6015001</v>
          </cell>
          <cell r="B897">
            <v>6015.001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</v>
          </cell>
          <cell r="C900" t="str">
            <v>ООО "Солярис"</v>
          </cell>
        </row>
        <row r="901">
          <cell r="A901">
            <v>6019001</v>
          </cell>
          <cell r="B901">
            <v>6019.001</v>
          </cell>
          <cell r="C901" t="str">
            <v>ООО "Север"</v>
          </cell>
        </row>
        <row r="902">
          <cell r="A902">
            <v>6020001</v>
          </cell>
          <cell r="B902">
            <v>6020.001</v>
          </cell>
          <cell r="C902" t="str">
            <v>ЧП Рыбальченко</v>
          </cell>
        </row>
        <row r="903">
          <cell r="A903">
            <v>6021001</v>
          </cell>
          <cell r="B903">
            <v>6021.001</v>
          </cell>
          <cell r="C903" t="str">
            <v>ООО "Виктория"</v>
          </cell>
        </row>
        <row r="904">
          <cell r="A904">
            <v>6023001</v>
          </cell>
          <cell r="B904">
            <v>6023.001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</v>
          </cell>
          <cell r="C906" t="str">
            <v>ЧП Яшкин Л.М.</v>
          </cell>
        </row>
        <row r="907">
          <cell r="A907">
            <v>6030001</v>
          </cell>
          <cell r="B907">
            <v>6030.001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</v>
          </cell>
          <cell r="C908" t="str">
            <v>ООО"Память"</v>
          </cell>
        </row>
        <row r="909">
          <cell r="A909">
            <v>6032001</v>
          </cell>
          <cell r="B909">
            <v>6032.001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</v>
          </cell>
          <cell r="C922" t="str">
            <v>ООО "Стерх"</v>
          </cell>
        </row>
        <row r="923">
          <cell r="A923">
            <v>7013001</v>
          </cell>
          <cell r="B923">
            <v>7013.001</v>
          </cell>
          <cell r="C923" t="str">
            <v>ЧП Шумкова Е.А.</v>
          </cell>
        </row>
        <row r="924">
          <cell r="A924">
            <v>7014001</v>
          </cell>
          <cell r="B924">
            <v>7014.001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</v>
          </cell>
          <cell r="C925" t="str">
            <v>ООО"Факт"</v>
          </cell>
        </row>
        <row r="926">
          <cell r="A926">
            <v>8001001</v>
          </cell>
          <cell r="B926">
            <v>8001.001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</v>
          </cell>
          <cell r="C935" t="str">
            <v>ООО "МАКСИ ДОМ"</v>
          </cell>
        </row>
        <row r="936">
          <cell r="A936">
            <v>9005001</v>
          </cell>
          <cell r="B936">
            <v>9005.001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</v>
          </cell>
          <cell r="C937" t="str">
            <v>ООО "СМУ-9"</v>
          </cell>
        </row>
        <row r="938">
          <cell r="A938">
            <v>9008001</v>
          </cell>
          <cell r="B938">
            <v>9008.001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</v>
          </cell>
          <cell r="C940" t="str">
            <v>ООО "Медея"</v>
          </cell>
        </row>
        <row r="941">
          <cell r="A941">
            <v>9011001</v>
          </cell>
          <cell r="B941">
            <v>9011.001</v>
          </cell>
          <cell r="C941" t="str">
            <v>ООО "Сибирь"</v>
          </cell>
        </row>
        <row r="942">
          <cell r="A942">
            <v>9012001</v>
          </cell>
          <cell r="B942">
            <v>9012.001</v>
          </cell>
          <cell r="C942" t="str">
            <v>ООО "Дубрава"</v>
          </cell>
        </row>
        <row r="943">
          <cell r="A943">
            <v>9013001</v>
          </cell>
          <cell r="B943">
            <v>9013.001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</v>
          </cell>
          <cell r="C947" t="str">
            <v>ООО "Медакс"</v>
          </cell>
        </row>
        <row r="948">
          <cell r="A948">
            <v>9018001</v>
          </cell>
          <cell r="B948">
            <v>9018.001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</v>
          </cell>
          <cell r="C950" t="str">
            <v>ЗАО "ССУ-7"</v>
          </cell>
        </row>
        <row r="951">
          <cell r="A951">
            <v>9021001</v>
          </cell>
          <cell r="B951">
            <v>9021.001</v>
          </cell>
          <cell r="C951" t="str">
            <v>ООО "Аркон"</v>
          </cell>
        </row>
        <row r="952">
          <cell r="A952">
            <v>9022001</v>
          </cell>
          <cell r="B952">
            <v>9022.001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</v>
          </cell>
          <cell r="C953" t="str">
            <v>ООО "Стоун"</v>
          </cell>
        </row>
        <row r="954">
          <cell r="A954">
            <v>9024001</v>
          </cell>
          <cell r="B954">
            <v>9024.001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</v>
          </cell>
          <cell r="C955" t="str">
            <v>ООО "Наш дом"</v>
          </cell>
        </row>
        <row r="956">
          <cell r="A956">
            <v>9026001</v>
          </cell>
          <cell r="B956">
            <v>9026.001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</v>
          </cell>
          <cell r="C957" t="str">
            <v>ООО "Самоцветы"</v>
          </cell>
        </row>
        <row r="958">
          <cell r="A958">
            <v>9028001</v>
          </cell>
          <cell r="B958">
            <v>9028.001</v>
          </cell>
          <cell r="C958" t="str">
            <v>ООО "Новый век"</v>
          </cell>
        </row>
        <row r="959">
          <cell r="A959">
            <v>9029001</v>
          </cell>
          <cell r="B959">
            <v>9029.001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</v>
          </cell>
          <cell r="C964" t="str">
            <v>ООО "Фактум"</v>
          </cell>
        </row>
        <row r="965">
          <cell r="A965">
            <v>9035001</v>
          </cell>
          <cell r="B965">
            <v>9035.001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</v>
          </cell>
          <cell r="C969" t="str">
            <v>ООО "Евростиль"</v>
          </cell>
        </row>
        <row r="970">
          <cell r="A970">
            <v>9040001</v>
          </cell>
          <cell r="B970">
            <v>9040.001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</v>
          </cell>
          <cell r="C971" t="str">
            <v>ООО "Успех"</v>
          </cell>
        </row>
        <row r="972">
          <cell r="A972">
            <v>9042001</v>
          </cell>
          <cell r="B972">
            <v>9042.001</v>
          </cell>
          <cell r="C972" t="str">
            <v>ООО "Термо"</v>
          </cell>
        </row>
        <row r="973">
          <cell r="A973">
            <v>9043001</v>
          </cell>
          <cell r="B973">
            <v>9043.001</v>
          </cell>
          <cell r="C973" t="str">
            <v>ЗАО "Гиацинт"</v>
          </cell>
        </row>
        <row r="974">
          <cell r="A974">
            <v>9044001</v>
          </cell>
          <cell r="B974">
            <v>9044.001</v>
          </cell>
          <cell r="C974" t="str">
            <v>ООО "Юкон"</v>
          </cell>
        </row>
        <row r="975">
          <cell r="A975">
            <v>9045001</v>
          </cell>
          <cell r="B975">
            <v>9045.001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</v>
          </cell>
          <cell r="C977" t="str">
            <v>ООО "Стерх"</v>
          </cell>
        </row>
        <row r="978">
          <cell r="A978">
            <v>9049001</v>
          </cell>
          <cell r="B978">
            <v>9049.001</v>
          </cell>
          <cell r="C978" t="str">
            <v>ООО "Газсервис"</v>
          </cell>
        </row>
        <row r="979">
          <cell r="A979">
            <v>9050001</v>
          </cell>
          <cell r="B979">
            <v>9050.001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</v>
          </cell>
          <cell r="C983" t="str">
            <v>ООО "Аспект"</v>
          </cell>
        </row>
        <row r="984">
          <cell r="A984">
            <v>9056001</v>
          </cell>
          <cell r="B984">
            <v>9056.001</v>
          </cell>
          <cell r="C984" t="str">
            <v>ООО "Инжстрой"</v>
          </cell>
        </row>
        <row r="985">
          <cell r="A985">
            <v>9057001</v>
          </cell>
          <cell r="B985">
            <v>9057.001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</v>
          </cell>
          <cell r="C986" t="str">
            <v>ООО "Хлебодар-1"</v>
          </cell>
        </row>
        <row r="987">
          <cell r="A987">
            <v>9059001</v>
          </cell>
          <cell r="B987">
            <v>9059.001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</v>
          </cell>
          <cell r="C988" t="str">
            <v>ООО "Арсенал"</v>
          </cell>
        </row>
        <row r="989">
          <cell r="A989">
            <v>9061001</v>
          </cell>
          <cell r="B989">
            <v>9061.001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</v>
          </cell>
          <cell r="C996" t="str">
            <v>ООО "Стоик"</v>
          </cell>
        </row>
        <row r="997">
          <cell r="A997">
            <v>9070001</v>
          </cell>
          <cell r="B997">
            <v>9070.001</v>
          </cell>
          <cell r="C997" t="str">
            <v>ООО "Смарт"</v>
          </cell>
        </row>
        <row r="998">
          <cell r="A998">
            <v>9071001</v>
          </cell>
          <cell r="B998">
            <v>9071.001</v>
          </cell>
          <cell r="C998" t="str">
            <v>ТОО "Буратино"</v>
          </cell>
        </row>
        <row r="999">
          <cell r="A999">
            <v>9072001</v>
          </cell>
          <cell r="B999">
            <v>9072.001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</v>
          </cell>
          <cell r="C1002" t="str">
            <v>ООО "Арника"</v>
          </cell>
        </row>
        <row r="1003">
          <cell r="A1003">
            <v>9076001</v>
          </cell>
          <cell r="B1003">
            <v>9076.001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</v>
          </cell>
          <cell r="C1005" t="str">
            <v>ООО "Солярис"</v>
          </cell>
        </row>
        <row r="1006">
          <cell r="A1006">
            <v>9079001</v>
          </cell>
          <cell r="B1006">
            <v>9079.001</v>
          </cell>
          <cell r="C1006" t="str">
            <v>ООО "Эридан"</v>
          </cell>
        </row>
        <row r="1007">
          <cell r="A1007">
            <v>9080001</v>
          </cell>
          <cell r="B1007">
            <v>9080.001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</v>
          </cell>
          <cell r="C1008" t="str">
            <v>ООО "Сириус"</v>
          </cell>
        </row>
        <row r="1009">
          <cell r="A1009">
            <v>9082001</v>
          </cell>
          <cell r="B1009">
            <v>9082.001</v>
          </cell>
          <cell r="C1009" t="str">
            <v>ООО "ГРАНТ"</v>
          </cell>
        </row>
        <row r="1010">
          <cell r="A1010">
            <v>9083001</v>
          </cell>
          <cell r="B1010">
            <v>9083.001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</v>
          </cell>
          <cell r="C1015" t="str">
            <v>ООО "СПЕКТР"</v>
          </cell>
        </row>
        <row r="1016">
          <cell r="A1016">
            <v>9090001</v>
          </cell>
          <cell r="B1016">
            <v>9090.001</v>
          </cell>
          <cell r="C1016" t="str">
            <v>ООО "ЦЕРБЕР"</v>
          </cell>
        </row>
        <row r="1017">
          <cell r="A1017">
            <v>9092001</v>
          </cell>
          <cell r="B1017">
            <v>9092.001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</v>
          </cell>
          <cell r="C1018" t="str">
            <v>ООО "Плюс"</v>
          </cell>
        </row>
        <row r="1019">
          <cell r="A1019">
            <v>9094001</v>
          </cell>
          <cell r="B1019">
            <v>9094.001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</v>
          </cell>
          <cell r="C1020" t="str">
            <v>ООО "Лидия"</v>
          </cell>
        </row>
        <row r="1021">
          <cell r="A1021">
            <v>9097001</v>
          </cell>
          <cell r="B1021">
            <v>9097.001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</v>
          </cell>
          <cell r="C1022" t="str">
            <v>ООО "КИССАН"</v>
          </cell>
        </row>
        <row r="1023">
          <cell r="A1023">
            <v>9099001</v>
          </cell>
          <cell r="B1023">
            <v>9099.001</v>
          </cell>
          <cell r="C1023" t="str">
            <v>ООО "САДКО"</v>
          </cell>
        </row>
        <row r="1024">
          <cell r="A1024">
            <v>9101001</v>
          </cell>
          <cell r="B1024">
            <v>9101.001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</v>
          </cell>
          <cell r="C1025" t="str">
            <v>ООО СМУ-17</v>
          </cell>
        </row>
        <row r="1026">
          <cell r="A1026">
            <v>9105001</v>
          </cell>
          <cell r="B1026">
            <v>9105.001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</v>
          </cell>
          <cell r="C1028" t="str">
            <v>ООО "Малахит"</v>
          </cell>
        </row>
        <row r="1029">
          <cell r="A1029">
            <v>9114001</v>
          </cell>
          <cell r="B1029">
            <v>9114.001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</v>
          </cell>
          <cell r="C1030" t="str">
            <v>ООО "Паритет"</v>
          </cell>
        </row>
        <row r="1031">
          <cell r="A1031">
            <v>9119001</v>
          </cell>
          <cell r="B1031">
            <v>9119.001</v>
          </cell>
          <cell r="C1031" t="str">
            <v>ООО "Радонеж"</v>
          </cell>
        </row>
        <row r="1032">
          <cell r="A1032">
            <v>9120001</v>
          </cell>
          <cell r="B1032">
            <v>9120.001</v>
          </cell>
          <cell r="C1032" t="str">
            <v>ООО "Атон"</v>
          </cell>
        </row>
        <row r="1033">
          <cell r="A1033">
            <v>9122001</v>
          </cell>
          <cell r="B1033">
            <v>9122.001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</v>
          </cell>
          <cell r="C1035" t="str">
            <v>ООО "Гелла"</v>
          </cell>
        </row>
        <row r="1036">
          <cell r="A1036">
            <v>9130001</v>
          </cell>
          <cell r="B1036">
            <v>9130.001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</v>
          </cell>
          <cell r="C1043" t="str">
            <v>ООО "Храм"</v>
          </cell>
        </row>
        <row r="1044">
          <cell r="A1044">
            <v>9155001</v>
          </cell>
          <cell r="B1044">
            <v>9155.001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</v>
          </cell>
          <cell r="C1045" t="str">
            <v>ООО "Центр"</v>
          </cell>
        </row>
        <row r="1046">
          <cell r="A1046">
            <v>9167001</v>
          </cell>
          <cell r="B1046">
            <v>9167.001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</v>
          </cell>
          <cell r="C1047" t="str">
            <v>ООО "Утес"</v>
          </cell>
        </row>
        <row r="1048">
          <cell r="A1048">
            <v>9170001</v>
          </cell>
          <cell r="B1048">
            <v>9170.001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</v>
          </cell>
          <cell r="C1067" t="str">
            <v>ООО "Яшма"</v>
          </cell>
        </row>
        <row r="1068">
          <cell r="A1068">
            <v>9256001</v>
          </cell>
          <cell r="B1068">
            <v>9256.001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</v>
          </cell>
          <cell r="C1071" t="str">
            <v>ООО "Барк"</v>
          </cell>
        </row>
        <row r="1072">
          <cell r="A1072">
            <v>9266001</v>
          </cell>
          <cell r="B1072">
            <v>9266.001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</v>
          </cell>
          <cell r="C1074" t="str">
            <v>ЗАО "Энергия"</v>
          </cell>
        </row>
        <row r="1075">
          <cell r="A1075">
            <v>9288001</v>
          </cell>
          <cell r="B1075">
            <v>9288.001</v>
          </cell>
          <cell r="C1075" t="str">
            <v>ОАО "Дружба"</v>
          </cell>
        </row>
        <row r="1076">
          <cell r="A1076">
            <v>9289001</v>
          </cell>
          <cell r="B1076">
            <v>9289.001</v>
          </cell>
          <cell r="C1076" t="str">
            <v>ООО "Миг"</v>
          </cell>
        </row>
        <row r="1077">
          <cell r="A1077">
            <v>9311001</v>
          </cell>
          <cell r="B1077">
            <v>9311.001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</v>
          </cell>
          <cell r="C1079" t="str">
            <v>ООО "Лира"</v>
          </cell>
        </row>
        <row r="1080">
          <cell r="A1080">
            <v>9322001</v>
          </cell>
          <cell r="B1080">
            <v>9322.001</v>
          </cell>
          <cell r="C1080" t="str">
            <v>ООО "Элипс"</v>
          </cell>
        </row>
        <row r="1081">
          <cell r="A1081">
            <v>9329001</v>
          </cell>
          <cell r="B1081">
            <v>9329.001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</v>
          </cell>
          <cell r="C1084" t="str">
            <v>ООО "Ариадна"</v>
          </cell>
        </row>
        <row r="1085">
          <cell r="A1085">
            <v>9345001</v>
          </cell>
          <cell r="B1085">
            <v>9345.001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</v>
          </cell>
          <cell r="C1088" t="str">
            <v>ООО "Ранет"</v>
          </cell>
        </row>
        <row r="1089">
          <cell r="A1089">
            <v>9365001</v>
          </cell>
          <cell r="B1089">
            <v>9365.001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</v>
          </cell>
          <cell r="C1090" t="str">
            <v>ОАО "Надежда"</v>
          </cell>
        </row>
        <row r="1091">
          <cell r="A1091">
            <v>9369001</v>
          </cell>
          <cell r="B1091">
            <v>9369.001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</v>
          </cell>
          <cell r="C1097" t="str">
            <v>ООО "Викон"</v>
          </cell>
        </row>
        <row r="1098">
          <cell r="A1098">
            <v>9398001</v>
          </cell>
          <cell r="B1098">
            <v>9398.001</v>
          </cell>
          <cell r="C1098" t="str">
            <v>ООО "Исида"</v>
          </cell>
        </row>
        <row r="1099">
          <cell r="A1099">
            <v>9401001</v>
          </cell>
          <cell r="B1099">
            <v>9401.001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</v>
          </cell>
          <cell r="C1104" t="str">
            <v>ООО "Арбат"</v>
          </cell>
        </row>
        <row r="1105">
          <cell r="A1105">
            <v>9433001</v>
          </cell>
          <cell r="B1105">
            <v>9433.001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</v>
          </cell>
          <cell r="C1107" t="str">
            <v>ООО "Атлант"</v>
          </cell>
        </row>
        <row r="1108">
          <cell r="A1108">
            <v>9443001</v>
          </cell>
          <cell r="B1108">
            <v>9443.001</v>
          </cell>
          <cell r="C1108" t="str">
            <v>ООО "Люкс"</v>
          </cell>
        </row>
        <row r="1109">
          <cell r="A1109">
            <v>9451001</v>
          </cell>
          <cell r="B1109">
            <v>9451.001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</v>
          </cell>
          <cell r="C1113" t="str">
            <v>ООО "Фарма"</v>
          </cell>
        </row>
        <row r="1114">
          <cell r="A1114">
            <v>9465001</v>
          </cell>
          <cell r="B1114">
            <v>9465.001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</v>
          </cell>
          <cell r="C1124" t="str">
            <v>ООО "Комби"</v>
          </cell>
        </row>
        <row r="1125">
          <cell r="A1125">
            <v>9601001</v>
          </cell>
          <cell r="B1125">
            <v>9601.001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</v>
          </cell>
          <cell r="C1126" t="str">
            <v>ООО "Яна"</v>
          </cell>
        </row>
        <row r="1127">
          <cell r="A1127">
            <v>9605001</v>
          </cell>
          <cell r="B1127">
            <v>9605.001</v>
          </cell>
          <cell r="C1127" t="str">
            <v>ООО "Монбет"</v>
          </cell>
        </row>
        <row r="1128">
          <cell r="A1128">
            <v>9610001</v>
          </cell>
          <cell r="B1128">
            <v>9610.001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</v>
          </cell>
          <cell r="C1133" t="str">
            <v>ООО "Оникс"</v>
          </cell>
        </row>
        <row r="1134">
          <cell r="A1134">
            <v>9631001</v>
          </cell>
          <cell r="B1134">
            <v>9631.001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</v>
          </cell>
          <cell r="C1135" t="str">
            <v>ЗАО "Ломбард"</v>
          </cell>
        </row>
        <row r="1136">
          <cell r="A1136">
            <v>9640001</v>
          </cell>
          <cell r="B1136">
            <v>9640.001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</v>
          </cell>
          <cell r="C1140" t="str">
            <v>ООО "Сталь"</v>
          </cell>
        </row>
        <row r="1141">
          <cell r="A1141">
            <v>9685001</v>
          </cell>
          <cell r="B1141">
            <v>9685.001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</v>
          </cell>
          <cell r="C1143" t="str">
            <v>ООО "Бройлер"</v>
          </cell>
        </row>
        <row r="1144">
          <cell r="A1144">
            <v>9700001</v>
          </cell>
          <cell r="B1144">
            <v>9700.001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</v>
          </cell>
          <cell r="C1150" t="str">
            <v>ООО "Тана"</v>
          </cell>
        </row>
        <row r="1151">
          <cell r="A1151">
            <v>9735001</v>
          </cell>
          <cell r="B1151">
            <v>9735.001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</v>
          </cell>
          <cell r="C1152" t="str">
            <v>ООО "М-2"</v>
          </cell>
        </row>
        <row r="1153">
          <cell r="A1153">
            <v>9752001</v>
          </cell>
          <cell r="B1153">
            <v>9752.001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</v>
          </cell>
          <cell r="C1154" t="str">
            <v>ООО "Жемчуг"</v>
          </cell>
        </row>
        <row r="1155">
          <cell r="A1155">
            <v>9757001</v>
          </cell>
          <cell r="B1155">
            <v>9757.001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</v>
          </cell>
          <cell r="C1157" t="str">
            <v>ООО "Эффект"</v>
          </cell>
        </row>
        <row r="1158">
          <cell r="A1158">
            <v>9771001</v>
          </cell>
          <cell r="B1158">
            <v>9771.001</v>
          </cell>
          <cell r="C1158" t="str">
            <v>ООО "Метапол"</v>
          </cell>
        </row>
        <row r="1159">
          <cell r="A1159">
            <v>9777001</v>
          </cell>
          <cell r="B1159">
            <v>9777.001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</v>
          </cell>
          <cell r="C1161" t="str">
            <v>ООО "Явта"</v>
          </cell>
        </row>
        <row r="1162">
          <cell r="A1162">
            <v>9827001</v>
          </cell>
          <cell r="B1162">
            <v>9827.001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</v>
          </cell>
          <cell r="C1164" t="str">
            <v>ООО "УМР-2"</v>
          </cell>
        </row>
        <row r="1165">
          <cell r="A1165">
            <v>9850001</v>
          </cell>
          <cell r="B1165">
            <v>9850.001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</v>
          </cell>
          <cell r="C1168" t="str">
            <v>ООО "Лимас"</v>
          </cell>
        </row>
        <row r="1169">
          <cell r="A1169">
            <v>9879001</v>
          </cell>
          <cell r="B1169">
            <v>9879.001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</v>
          </cell>
          <cell r="C1174" t="str">
            <v>ООО "Р.И.М"</v>
          </cell>
        </row>
        <row r="1175">
          <cell r="A1175">
            <v>9901001</v>
          </cell>
          <cell r="B1175">
            <v>9901.001</v>
          </cell>
          <cell r="C1175" t="str">
            <v>ООО "Диалог"</v>
          </cell>
        </row>
        <row r="1176">
          <cell r="A1176">
            <v>9922001</v>
          </cell>
          <cell r="B1176">
            <v>9922.001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</v>
          </cell>
          <cell r="C1177" t="str">
            <v>ЗАО "Гилан"</v>
          </cell>
        </row>
        <row r="1178">
          <cell r="A1178">
            <v>9999001</v>
          </cell>
          <cell r="B1178">
            <v>9999.001</v>
          </cell>
          <cell r="C1178" t="str">
            <v>Население г. Тобольска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Прил 1"/>
      <sheetName val="Прил 2"/>
      <sheetName val="Прил 3"/>
      <sheetName val="Прил 4 (до 670 кВт)"/>
      <sheetName val="Прил 4 (свыше 670 кВт)"/>
      <sheetName val="Лист соглас"/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view="pageBreakPreview" zoomScale="80" zoomScaleSheetLayoutView="80" workbookViewId="0" topLeftCell="A1">
      <selection activeCell="B30" sqref="B30"/>
    </sheetView>
  </sheetViews>
  <sheetFormatPr defaultColWidth="9.140625" defaultRowHeight="12.75"/>
  <cols>
    <col min="1" max="1" width="6.28125" style="1" customWidth="1"/>
    <col min="2" max="2" width="24.140625" style="4" customWidth="1"/>
    <col min="3" max="3" width="41.57421875" style="4" customWidth="1"/>
    <col min="4" max="4" width="7.28125" style="4" customWidth="1"/>
    <col min="5" max="5" width="5.28125" style="4" customWidth="1"/>
    <col min="6" max="6" width="18.7109375" style="4" customWidth="1"/>
    <col min="7" max="7" width="13.00390625" style="4" customWidth="1"/>
    <col min="8" max="8" width="8.421875" style="4" customWidth="1"/>
    <col min="9" max="9" width="15.421875" style="4" customWidth="1"/>
    <col min="10" max="10" width="10.421875" style="4" customWidth="1"/>
    <col min="11" max="11" width="12.28125" style="4" customWidth="1"/>
    <col min="12" max="12" width="10.57421875" style="4" bestFit="1" customWidth="1"/>
    <col min="13" max="13" width="10.00390625" style="4" customWidth="1"/>
    <col min="14" max="14" width="13.28125" style="4" customWidth="1"/>
    <col min="15" max="16" width="9.421875" style="4" customWidth="1"/>
    <col min="17" max="17" width="26.7109375" style="4" customWidth="1"/>
    <col min="18" max="18" width="7.140625" style="4" customWidth="1"/>
    <col min="19" max="23" width="9.140625" style="4" customWidth="1"/>
    <col min="24" max="24" width="6.57421875" style="4" customWidth="1"/>
    <col min="25" max="25" width="9.421875" style="4" customWidth="1"/>
    <col min="26" max="26" width="18.7109375" style="4" customWidth="1"/>
    <col min="27" max="16384" width="9.140625" style="4" customWidth="1"/>
  </cols>
  <sheetData>
    <row r="1" spans="1:26" s="1" customFormat="1" ht="12.75">
      <c r="A1" s="62" t="s">
        <v>191</v>
      </c>
      <c r="B1" s="63"/>
      <c r="C1" s="63"/>
      <c r="D1" s="63"/>
      <c r="E1" s="63"/>
      <c r="F1" s="122"/>
      <c r="G1" s="123"/>
      <c r="H1" s="122"/>
      <c r="I1" s="63"/>
      <c r="J1" s="63"/>
      <c r="K1" s="63"/>
      <c r="L1" s="63"/>
      <c r="M1" s="63"/>
      <c r="N1" s="123"/>
      <c r="O1" s="173"/>
      <c r="P1" s="173"/>
      <c r="Q1" s="122"/>
      <c r="R1" s="173" t="s">
        <v>50</v>
      </c>
      <c r="X1" s="173"/>
      <c r="Z1" s="173"/>
    </row>
    <row r="2" spans="1:26" s="1" customFormat="1" ht="12.75">
      <c r="A2" s="62" t="s">
        <v>200</v>
      </c>
      <c r="B2" s="63"/>
      <c r="C2" s="63"/>
      <c r="D2" s="63"/>
      <c r="E2" s="122"/>
      <c r="F2" s="122"/>
      <c r="G2" s="123"/>
      <c r="H2" s="122"/>
      <c r="I2" s="63"/>
      <c r="J2" s="63"/>
      <c r="K2" s="63"/>
      <c r="L2" s="63"/>
      <c r="M2" s="63"/>
      <c r="N2" s="123"/>
      <c r="O2" s="124"/>
      <c r="P2" s="124"/>
      <c r="Q2" s="63"/>
      <c r="R2" s="124" t="s">
        <v>189</v>
      </c>
      <c r="X2" s="124"/>
      <c r="Z2" s="124"/>
    </row>
    <row r="3" spans="1:26" s="1" customFormat="1" ht="12.75">
      <c r="A3" s="174"/>
      <c r="B3" s="63"/>
      <c r="C3" s="63"/>
      <c r="D3" s="63"/>
      <c r="E3" s="122"/>
      <c r="F3" s="122"/>
      <c r="G3" s="123"/>
      <c r="H3" s="122"/>
      <c r="I3" s="63"/>
      <c r="J3" s="63"/>
      <c r="K3" s="63"/>
      <c r="L3" s="63"/>
      <c r="M3" s="63"/>
      <c r="N3" s="123"/>
      <c r="O3" s="124"/>
      <c r="P3" s="124"/>
      <c r="Q3" s="63"/>
      <c r="R3" s="175"/>
      <c r="X3" s="124"/>
      <c r="Z3" s="124"/>
    </row>
    <row r="4" spans="1:18" s="1" customFormat="1" ht="25.5" customHeight="1">
      <c r="A4" s="392" t="s">
        <v>103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</row>
    <row r="5" spans="1:27" s="177" customFormat="1" ht="18.75" thickBo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W5" s="178"/>
      <c r="X5" s="178"/>
      <c r="Y5" s="178"/>
      <c r="Z5" s="178"/>
      <c r="AA5" s="178"/>
    </row>
    <row r="6" spans="1:27" s="2" customFormat="1" ht="24.75" customHeight="1">
      <c r="A6" s="398" t="s">
        <v>5</v>
      </c>
      <c r="B6" s="377" t="s">
        <v>63</v>
      </c>
      <c r="C6" s="377" t="s">
        <v>64</v>
      </c>
      <c r="D6" s="394" t="s">
        <v>76</v>
      </c>
      <c r="E6" s="406" t="s">
        <v>18</v>
      </c>
      <c r="F6" s="393" t="s">
        <v>6</v>
      </c>
      <c r="G6" s="393"/>
      <c r="H6" s="393"/>
      <c r="I6" s="393"/>
      <c r="J6" s="393"/>
      <c r="K6" s="393"/>
      <c r="L6" s="393"/>
      <c r="M6" s="393"/>
      <c r="N6" s="393"/>
      <c r="O6" s="380" t="s">
        <v>55</v>
      </c>
      <c r="P6" s="381"/>
      <c r="Q6" s="394" t="s">
        <v>15</v>
      </c>
      <c r="R6" s="396" t="s">
        <v>16</v>
      </c>
      <c r="W6" s="179"/>
      <c r="X6" s="403"/>
      <c r="Y6" s="401"/>
      <c r="Z6" s="401"/>
      <c r="AA6" s="179"/>
    </row>
    <row r="7" spans="1:27" s="3" customFormat="1" ht="110.25" customHeight="1">
      <c r="A7" s="399"/>
      <c r="B7" s="378"/>
      <c r="C7" s="378"/>
      <c r="D7" s="395"/>
      <c r="E7" s="407"/>
      <c r="F7" s="385" t="s">
        <v>19</v>
      </c>
      <c r="G7" s="385" t="s">
        <v>20</v>
      </c>
      <c r="H7" s="390" t="s">
        <v>21</v>
      </c>
      <c r="I7" s="384" t="s">
        <v>22</v>
      </c>
      <c r="J7" s="384" t="s">
        <v>23</v>
      </c>
      <c r="K7" s="384" t="s">
        <v>24</v>
      </c>
      <c r="L7" s="384" t="s">
        <v>25</v>
      </c>
      <c r="M7" s="384" t="s">
        <v>26</v>
      </c>
      <c r="N7" s="390" t="s">
        <v>28</v>
      </c>
      <c r="O7" s="382"/>
      <c r="P7" s="383"/>
      <c r="Q7" s="395"/>
      <c r="R7" s="397"/>
      <c r="W7" s="180"/>
      <c r="X7" s="404"/>
      <c r="Y7" s="402"/>
      <c r="Z7" s="402"/>
      <c r="AA7" s="180"/>
    </row>
    <row r="8" spans="1:27" s="3" customFormat="1" ht="13.5" thickBot="1">
      <c r="A8" s="400"/>
      <c r="B8" s="379"/>
      <c r="C8" s="379"/>
      <c r="D8" s="405"/>
      <c r="E8" s="408"/>
      <c r="F8" s="386"/>
      <c r="G8" s="386"/>
      <c r="H8" s="391"/>
      <c r="I8" s="379"/>
      <c r="J8" s="379"/>
      <c r="K8" s="379"/>
      <c r="L8" s="379"/>
      <c r="M8" s="379"/>
      <c r="N8" s="391"/>
      <c r="O8" s="184" t="s">
        <v>56</v>
      </c>
      <c r="P8" s="184" t="s">
        <v>57</v>
      </c>
      <c r="Q8" s="183"/>
      <c r="R8" s="185"/>
      <c r="W8" s="180"/>
      <c r="X8" s="181"/>
      <c r="Y8" s="182"/>
      <c r="Z8" s="182"/>
      <c r="AA8" s="180"/>
    </row>
    <row r="9" spans="1:27" s="3" customFormat="1" ht="13.5" thickBot="1">
      <c r="A9" s="186">
        <v>1</v>
      </c>
      <c r="B9" s="187">
        <v>2</v>
      </c>
      <c r="C9" s="187">
        <v>3</v>
      </c>
      <c r="D9" s="187">
        <v>4</v>
      </c>
      <c r="E9" s="188">
        <v>5</v>
      </c>
      <c r="F9" s="189" t="s">
        <v>51</v>
      </c>
      <c r="G9" s="189" t="s">
        <v>52</v>
      </c>
      <c r="H9" s="189" t="s">
        <v>53</v>
      </c>
      <c r="I9" s="187">
        <v>9</v>
      </c>
      <c r="J9" s="187">
        <v>10</v>
      </c>
      <c r="K9" s="187">
        <v>11</v>
      </c>
      <c r="L9" s="187">
        <v>12</v>
      </c>
      <c r="M9" s="187">
        <v>13</v>
      </c>
      <c r="N9" s="189" t="s">
        <v>54</v>
      </c>
      <c r="O9" s="190">
        <v>15</v>
      </c>
      <c r="P9" s="190">
        <v>16</v>
      </c>
      <c r="Q9" s="187">
        <v>17</v>
      </c>
      <c r="R9" s="191">
        <v>18</v>
      </c>
      <c r="W9" s="180"/>
      <c r="X9" s="181"/>
      <c r="Y9" s="181"/>
      <c r="Z9" s="181"/>
      <c r="AA9" s="180"/>
    </row>
    <row r="10" spans="1:27" s="3" customFormat="1" ht="13.5" thickBot="1">
      <c r="A10" s="387" t="s">
        <v>199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9"/>
      <c r="W10" s="180"/>
      <c r="X10" s="181"/>
      <c r="Y10" s="181"/>
      <c r="Z10" s="181"/>
      <c r="AA10" s="180"/>
    </row>
    <row r="11" spans="1:27" s="3" customFormat="1" ht="46.5" customHeight="1" thickBot="1">
      <c r="A11" s="369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1"/>
      <c r="W11" s="180"/>
      <c r="X11" s="181"/>
      <c r="Y11" s="181"/>
      <c r="Z11" s="181"/>
      <c r="AA11" s="180"/>
    </row>
    <row r="12" spans="1:17" ht="17.25" customHeight="1">
      <c r="A12" s="192"/>
      <c r="B12" s="22" t="s">
        <v>27</v>
      </c>
      <c r="C12" s="22"/>
      <c r="D12" s="64"/>
      <c r="E12" s="64"/>
      <c r="F12" s="22"/>
      <c r="G12" s="193"/>
      <c r="H12" s="171"/>
      <c r="I12" s="22"/>
      <c r="J12" s="171"/>
      <c r="K12" s="171"/>
      <c r="L12" s="171"/>
      <c r="M12" s="171"/>
      <c r="N12" s="193"/>
      <c r="Q12" s="64"/>
    </row>
    <row r="13" spans="2:18" ht="78" customHeight="1">
      <c r="B13" s="24"/>
      <c r="C13" s="3"/>
      <c r="D13" s="22"/>
      <c r="E13" s="25"/>
      <c r="F13" s="3"/>
      <c r="G13" s="3"/>
      <c r="H13" s="3"/>
      <c r="I13" s="3"/>
      <c r="J13" s="3"/>
      <c r="K13" s="22"/>
      <c r="L13" s="3"/>
      <c r="M13" s="3"/>
      <c r="N13" s="24"/>
      <c r="O13" s="29"/>
      <c r="P13" s="29"/>
      <c r="Q13" s="24"/>
      <c r="R13" s="22"/>
    </row>
    <row r="14" spans="2:18" ht="12.75">
      <c r="B14" s="26" t="s">
        <v>60</v>
      </c>
      <c r="C14" s="2"/>
      <c r="D14" s="22"/>
      <c r="E14" s="194"/>
      <c r="F14" s="30"/>
      <c r="G14" s="31"/>
      <c r="H14" s="30"/>
      <c r="I14" s="30"/>
      <c r="J14" s="30"/>
      <c r="K14" s="22"/>
      <c r="L14" s="31"/>
      <c r="M14" s="31"/>
      <c r="N14" s="26"/>
      <c r="O14" s="26" t="s">
        <v>61</v>
      </c>
      <c r="P14" s="26"/>
      <c r="Q14" s="26"/>
      <c r="R14" s="22"/>
    </row>
    <row r="15" spans="2:18" ht="12.75">
      <c r="B15" s="26"/>
      <c r="C15" s="2"/>
      <c r="D15" s="22"/>
      <c r="E15" s="194"/>
      <c r="F15" s="30"/>
      <c r="G15" s="31"/>
      <c r="H15" s="30"/>
      <c r="I15" s="30"/>
      <c r="J15" s="30"/>
      <c r="K15" s="22"/>
      <c r="L15" s="31"/>
      <c r="M15" s="31"/>
      <c r="N15" s="26"/>
      <c r="O15" s="26"/>
      <c r="P15" s="26"/>
      <c r="Q15" s="26"/>
      <c r="R15" s="22"/>
    </row>
    <row r="16" spans="2:18" ht="12.75">
      <c r="B16" s="22"/>
      <c r="C16" s="2"/>
      <c r="D16" s="22"/>
      <c r="E16" s="194"/>
      <c r="F16" s="30"/>
      <c r="G16" s="31"/>
      <c r="H16" s="30"/>
      <c r="I16" s="30"/>
      <c r="J16" s="30"/>
      <c r="K16" s="22"/>
      <c r="L16" s="31"/>
      <c r="M16" s="31"/>
      <c r="N16" s="22"/>
      <c r="O16" s="22"/>
      <c r="P16" s="22"/>
      <c r="Q16" s="22"/>
      <c r="R16" s="22"/>
    </row>
    <row r="17" spans="2:18" ht="47.25" customHeight="1">
      <c r="B17" s="26" t="s">
        <v>59</v>
      </c>
      <c r="C17" s="2"/>
      <c r="D17" s="22"/>
      <c r="E17" s="194"/>
      <c r="F17" s="30"/>
      <c r="G17" s="31"/>
      <c r="H17" s="30"/>
      <c r="I17" s="30"/>
      <c r="J17" s="30"/>
      <c r="K17" s="22"/>
      <c r="L17" s="31"/>
      <c r="M17" s="31"/>
      <c r="N17" s="26"/>
      <c r="O17" s="26" t="s">
        <v>59</v>
      </c>
      <c r="P17" s="26"/>
      <c r="R17" s="22"/>
    </row>
    <row r="18" spans="2:18" ht="12.75">
      <c r="B18" s="26" t="s">
        <v>58</v>
      </c>
      <c r="C18" s="2"/>
      <c r="D18" s="22"/>
      <c r="E18" s="194"/>
      <c r="F18" s="30"/>
      <c r="G18" s="31"/>
      <c r="H18" s="30"/>
      <c r="I18" s="30"/>
      <c r="J18" s="30"/>
      <c r="K18" s="22"/>
      <c r="L18" s="31"/>
      <c r="M18" s="31"/>
      <c r="N18" s="26"/>
      <c r="O18" s="26" t="s">
        <v>58</v>
      </c>
      <c r="P18" s="26"/>
      <c r="Q18" s="26"/>
      <c r="R18" s="22"/>
    </row>
    <row r="19" spans="2:18" ht="12.7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2:18" ht="12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2:18" ht="12.7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</sheetData>
  <sheetProtection/>
  <mergeCells count="23">
    <mergeCell ref="Z6:Z7"/>
    <mergeCell ref="X6:X7"/>
    <mergeCell ref="Y6:Y7"/>
    <mergeCell ref="D6:D8"/>
    <mergeCell ref="E6:E8"/>
    <mergeCell ref="F7:F8"/>
    <mergeCell ref="K7:K8"/>
    <mergeCell ref="A10:R10"/>
    <mergeCell ref="N7:N8"/>
    <mergeCell ref="H7:H8"/>
    <mergeCell ref="A4:R4"/>
    <mergeCell ref="F6:N6"/>
    <mergeCell ref="Q6:Q7"/>
    <mergeCell ref="R6:R7"/>
    <mergeCell ref="A6:A8"/>
    <mergeCell ref="B6:B8"/>
    <mergeCell ref="J7:J8"/>
    <mergeCell ref="C6:C8"/>
    <mergeCell ref="O6:P7"/>
    <mergeCell ref="I7:I8"/>
    <mergeCell ref="G7:G8"/>
    <mergeCell ref="L7:L8"/>
    <mergeCell ref="M7:M8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5"/>
  <sheetViews>
    <sheetView view="pageBreakPreview" zoomScaleSheetLayoutView="100" workbookViewId="0" topLeftCell="A1">
      <selection activeCell="B26" sqref="B26"/>
    </sheetView>
  </sheetViews>
  <sheetFormatPr defaultColWidth="9.140625" defaultRowHeight="12.75"/>
  <cols>
    <col min="1" max="1" width="6.00390625" style="20" customWidth="1"/>
    <col min="2" max="2" width="29.7109375" style="17" customWidth="1"/>
    <col min="3" max="3" width="14.28125" style="17" customWidth="1"/>
    <col min="4" max="4" width="23.8515625" style="17" customWidth="1"/>
    <col min="5" max="5" width="16.7109375" style="17" customWidth="1"/>
    <col min="6" max="6" width="21.57421875" style="17" customWidth="1"/>
    <col min="7" max="7" width="20.140625" style="17" customWidth="1"/>
    <col min="8" max="8" width="19.28125" style="17" customWidth="1"/>
    <col min="9" max="9" width="20.28125" style="17" customWidth="1"/>
    <col min="10" max="10" width="15.28125" style="17" customWidth="1"/>
    <col min="11" max="11" width="9.8515625" style="17" customWidth="1"/>
    <col min="12" max="13" width="15.8515625" style="17" customWidth="1"/>
    <col min="14" max="14" width="24.8515625" style="17" customWidth="1"/>
    <col min="15" max="16384" width="9.140625" style="17" customWidth="1"/>
  </cols>
  <sheetData>
    <row r="1" spans="1:16" s="13" customFormat="1" ht="15.75" customHeight="1">
      <c r="A1" s="13" t="s">
        <v>191</v>
      </c>
      <c r="B1" s="65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201" t="s">
        <v>4</v>
      </c>
      <c r="O1" s="11"/>
      <c r="P1" s="11"/>
    </row>
    <row r="2" spans="1:14" s="13" customFormat="1" ht="15.75" customHeight="1">
      <c r="A2" s="13" t="s">
        <v>200</v>
      </c>
      <c r="B2" s="65"/>
      <c r="C2" s="125"/>
      <c r="N2" s="202" t="s">
        <v>189</v>
      </c>
    </row>
    <row r="3" spans="1:16" s="13" customFormat="1" ht="15.75" customHeight="1">
      <c r="A3" s="1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72"/>
      <c r="O3" s="11"/>
      <c r="P3" s="11"/>
    </row>
    <row r="4" spans="1:16" s="13" customFormat="1" ht="15.75" customHeight="1">
      <c r="A4" s="1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3" customFormat="1" ht="15.75" customHeight="1">
      <c r="A5" s="409" t="s">
        <v>190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11"/>
      <c r="P5" s="11"/>
    </row>
    <row r="6" spans="1:16" s="13" customFormat="1" ht="15.75" customHeight="1" thickBot="1">
      <c r="A6" s="1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9" customFormat="1" ht="93.75" customHeight="1">
      <c r="A7" s="41" t="s">
        <v>5</v>
      </c>
      <c r="B7" s="42" t="s">
        <v>7</v>
      </c>
      <c r="C7" s="43" t="s">
        <v>8</v>
      </c>
      <c r="D7" s="42" t="s">
        <v>9</v>
      </c>
      <c r="E7" s="42" t="s">
        <v>10</v>
      </c>
      <c r="F7" s="42" t="s">
        <v>11</v>
      </c>
      <c r="G7" s="42" t="s">
        <v>12</v>
      </c>
      <c r="H7" s="42" t="s">
        <v>0</v>
      </c>
      <c r="I7" s="42" t="s">
        <v>196</v>
      </c>
      <c r="J7" s="42" t="s">
        <v>1</v>
      </c>
      <c r="K7" s="44" t="s">
        <v>17</v>
      </c>
      <c r="L7" s="45" t="s">
        <v>2</v>
      </c>
      <c r="M7" s="374" t="s">
        <v>197</v>
      </c>
      <c r="N7" s="46" t="s">
        <v>3</v>
      </c>
      <c r="O7" s="10"/>
      <c r="P7" s="10"/>
    </row>
    <row r="8" spans="1:16" s="13" customFormat="1" ht="15.75" customHeight="1" thickBot="1">
      <c r="A8" s="168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  <c r="G8" s="169">
        <v>7</v>
      </c>
      <c r="H8" s="169">
        <v>8</v>
      </c>
      <c r="I8" s="169">
        <v>9</v>
      </c>
      <c r="J8" s="169">
        <v>10</v>
      </c>
      <c r="K8" s="169">
        <v>11</v>
      </c>
      <c r="L8" s="169">
        <v>12</v>
      </c>
      <c r="M8" s="375"/>
      <c r="N8" s="170">
        <v>13</v>
      </c>
      <c r="O8" s="11"/>
      <c r="P8" s="11"/>
    </row>
    <row r="9" spans="1:16" s="16" customFormat="1" ht="65.25" customHeight="1" thickBot="1">
      <c r="A9" s="195"/>
      <c r="B9" s="196"/>
      <c r="C9" s="372"/>
      <c r="D9" s="373"/>
      <c r="E9" s="198"/>
      <c r="F9" s="196"/>
      <c r="G9" s="196"/>
      <c r="H9" s="199"/>
      <c r="I9" s="198"/>
      <c r="J9" s="197"/>
      <c r="K9" s="198"/>
      <c r="L9" s="197"/>
      <c r="M9" s="376"/>
      <c r="N9" s="200"/>
      <c r="O9" s="15"/>
      <c r="P9" s="15"/>
    </row>
    <row r="10" spans="1:26" s="4" customFormat="1" ht="15">
      <c r="A10" s="1"/>
      <c r="B10" s="24"/>
      <c r="C10" s="3"/>
      <c r="D10" s="22"/>
      <c r="E10" s="25"/>
      <c r="F10" s="3"/>
      <c r="G10" s="3"/>
      <c r="H10" s="3"/>
      <c r="I10" s="3"/>
      <c r="J10" s="24"/>
      <c r="K10" s="22"/>
      <c r="L10" s="3"/>
      <c r="M10" s="3"/>
      <c r="N10" s="3"/>
      <c r="P10" s="29"/>
      <c r="Q10" s="24"/>
      <c r="R10" s="22"/>
      <c r="X10" s="5"/>
      <c r="Y10" s="5"/>
      <c r="Z10" s="5"/>
    </row>
    <row r="11" spans="1:27" s="23" customFormat="1" ht="14.25">
      <c r="A11" s="21"/>
      <c r="B11" s="35" t="s">
        <v>60</v>
      </c>
      <c r="C11" s="34"/>
      <c r="D11" s="33"/>
      <c r="E11" s="36"/>
      <c r="F11" s="32"/>
      <c r="G11" s="37"/>
      <c r="H11" s="32"/>
      <c r="I11" s="32"/>
      <c r="J11" s="32"/>
      <c r="K11" s="33"/>
      <c r="L11" s="35" t="s">
        <v>61</v>
      </c>
      <c r="M11" s="35"/>
      <c r="N11" s="37"/>
      <c r="O11" s="35"/>
      <c r="Q11" s="35"/>
      <c r="R11" s="35"/>
      <c r="S11" s="33"/>
      <c r="Y11" s="38"/>
      <c r="Z11" s="38"/>
      <c r="AA11" s="38"/>
    </row>
    <row r="12" spans="1:27" s="23" customFormat="1" ht="14.25">
      <c r="A12" s="21"/>
      <c r="B12" s="35"/>
      <c r="C12" s="34"/>
      <c r="D12" s="33"/>
      <c r="E12" s="36"/>
      <c r="F12" s="32"/>
      <c r="G12" s="37"/>
      <c r="H12" s="32"/>
      <c r="I12" s="32"/>
      <c r="J12" s="32"/>
      <c r="K12" s="33"/>
      <c r="L12" s="35"/>
      <c r="M12" s="35"/>
      <c r="N12" s="37"/>
      <c r="O12" s="35"/>
      <c r="Q12" s="35"/>
      <c r="R12" s="35"/>
      <c r="S12" s="33"/>
      <c r="Y12" s="38"/>
      <c r="Z12" s="38"/>
      <c r="AA12" s="38"/>
    </row>
    <row r="13" spans="1:27" s="23" customFormat="1" ht="14.25">
      <c r="A13" s="21"/>
      <c r="B13" s="33"/>
      <c r="C13" s="34"/>
      <c r="D13" s="33"/>
      <c r="E13" s="36"/>
      <c r="F13" s="32"/>
      <c r="G13" s="37"/>
      <c r="H13" s="32"/>
      <c r="I13" s="32"/>
      <c r="J13" s="32"/>
      <c r="K13" s="33"/>
      <c r="L13" s="33"/>
      <c r="M13" s="33"/>
      <c r="N13" s="37"/>
      <c r="O13" s="33"/>
      <c r="Q13" s="33"/>
      <c r="R13" s="33"/>
      <c r="S13" s="33"/>
      <c r="Y13" s="38"/>
      <c r="Z13" s="38"/>
      <c r="AA13" s="38"/>
    </row>
    <row r="14" spans="1:27" s="23" customFormat="1" ht="50.25" customHeight="1">
      <c r="A14" s="21"/>
      <c r="B14" s="35" t="s">
        <v>59</v>
      </c>
      <c r="C14" s="34"/>
      <c r="D14" s="33"/>
      <c r="E14" s="36"/>
      <c r="F14" s="32"/>
      <c r="G14" s="37"/>
      <c r="H14" s="32"/>
      <c r="I14" s="32"/>
      <c r="J14" s="32"/>
      <c r="K14" s="33"/>
      <c r="L14" s="35" t="s">
        <v>59</v>
      </c>
      <c r="M14" s="35"/>
      <c r="N14" s="37"/>
      <c r="O14" s="35"/>
      <c r="Q14" s="35"/>
      <c r="S14" s="33"/>
      <c r="Y14" s="38"/>
      <c r="Z14" s="38"/>
      <c r="AA14" s="38"/>
    </row>
    <row r="15" spans="1:27" s="23" customFormat="1" ht="14.25">
      <c r="A15" s="21"/>
      <c r="B15" s="35" t="s">
        <v>58</v>
      </c>
      <c r="C15" s="34"/>
      <c r="D15" s="33"/>
      <c r="E15" s="36"/>
      <c r="F15" s="32"/>
      <c r="G15" s="37"/>
      <c r="H15" s="32"/>
      <c r="I15" s="32"/>
      <c r="J15" s="32"/>
      <c r="K15" s="33"/>
      <c r="L15" s="35" t="s">
        <v>58</v>
      </c>
      <c r="M15" s="35"/>
      <c r="N15" s="37"/>
      <c r="O15" s="35"/>
      <c r="Q15" s="35"/>
      <c r="R15" s="35"/>
      <c r="S15" s="33"/>
      <c r="Y15" s="39"/>
      <c r="Z15" s="39"/>
      <c r="AA15" s="40"/>
    </row>
    <row r="16" spans="1:26" s="4" customFormat="1" ht="15" customHeight="1">
      <c r="A16" s="1"/>
      <c r="B16" s="26"/>
      <c r="C16" s="2"/>
      <c r="D16" s="22"/>
      <c r="E16" s="27"/>
      <c r="F16" s="30"/>
      <c r="G16" s="31"/>
      <c r="H16" s="30"/>
      <c r="I16" s="30"/>
      <c r="J16" s="26"/>
      <c r="K16" s="22"/>
      <c r="L16" s="31"/>
      <c r="M16" s="31"/>
      <c r="N16" s="31"/>
      <c r="P16" s="32"/>
      <c r="Q16" s="28"/>
      <c r="R16" s="22"/>
      <c r="X16" s="7"/>
      <c r="Y16" s="7"/>
      <c r="Z16" s="6"/>
    </row>
    <row r="17" spans="1:26" s="4" customFormat="1" ht="18">
      <c r="A17" s="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P17" s="33"/>
      <c r="Q17" s="22"/>
      <c r="R17" s="22"/>
      <c r="X17" s="8"/>
      <c r="Y17" s="8"/>
      <c r="Z17" s="8"/>
    </row>
    <row r="18" spans="1:10" ht="10.5">
      <c r="A18" s="19"/>
      <c r="B18" s="18"/>
      <c r="C18" s="18"/>
      <c r="D18" s="18"/>
      <c r="E18" s="18"/>
      <c r="F18" s="18"/>
      <c r="G18" s="18"/>
      <c r="H18" s="18"/>
      <c r="J18" s="18"/>
    </row>
    <row r="19" spans="1:10" ht="10.5">
      <c r="A19" s="19"/>
      <c r="B19" s="18"/>
      <c r="C19" s="18"/>
      <c r="D19" s="18"/>
      <c r="E19" s="18"/>
      <c r="F19" s="18"/>
      <c r="G19" s="18"/>
      <c r="H19" s="18"/>
      <c r="J19" s="18"/>
    </row>
    <row r="20" spans="1:10" ht="10.5">
      <c r="A20" s="19"/>
      <c r="B20" s="18"/>
      <c r="C20" s="18"/>
      <c r="D20" s="18"/>
      <c r="E20" s="18"/>
      <c r="F20" s="18"/>
      <c r="G20" s="18"/>
      <c r="H20" s="18"/>
      <c r="J20" s="18"/>
    </row>
    <row r="21" spans="1:10" ht="10.5">
      <c r="A21" s="19"/>
      <c r="B21" s="18"/>
      <c r="C21" s="18"/>
      <c r="D21" s="18"/>
      <c r="E21" s="18"/>
      <c r="F21" s="18"/>
      <c r="G21" s="18"/>
      <c r="H21" s="18"/>
      <c r="J21" s="18"/>
    </row>
    <row r="22" spans="1:10" ht="10.5">
      <c r="A22" s="19"/>
      <c r="B22" s="18"/>
      <c r="C22" s="18"/>
      <c r="D22" s="18"/>
      <c r="E22" s="18"/>
      <c r="F22" s="18"/>
      <c r="G22" s="18"/>
      <c r="H22" s="18"/>
      <c r="J22" s="18"/>
    </row>
    <row r="23" spans="1:10" ht="10.5">
      <c r="A23" s="19"/>
      <c r="B23" s="18"/>
      <c r="C23" s="18"/>
      <c r="D23" s="18"/>
      <c r="E23" s="18"/>
      <c r="F23" s="18"/>
      <c r="G23" s="18"/>
      <c r="H23" s="18"/>
      <c r="J23" s="18"/>
    </row>
    <row r="24" spans="1:10" ht="10.5">
      <c r="A24" s="19"/>
      <c r="B24" s="18"/>
      <c r="C24" s="18"/>
      <c r="D24" s="18"/>
      <c r="E24" s="18"/>
      <c r="F24" s="18"/>
      <c r="G24" s="18"/>
      <c r="H24" s="18"/>
      <c r="J24" s="18"/>
    </row>
    <row r="25" spans="1:10" ht="10.5">
      <c r="A25" s="19"/>
      <c r="B25" s="18"/>
      <c r="C25" s="18"/>
      <c r="D25" s="18"/>
      <c r="E25" s="18"/>
      <c r="F25" s="18"/>
      <c r="G25" s="18"/>
      <c r="H25" s="18"/>
      <c r="J25" s="18"/>
    </row>
    <row r="26" spans="1:10" ht="10.5">
      <c r="A26" s="19"/>
      <c r="B26" s="18"/>
      <c r="C26" s="18"/>
      <c r="D26" s="18"/>
      <c r="E26" s="18"/>
      <c r="F26" s="18"/>
      <c r="G26" s="18"/>
      <c r="H26" s="18"/>
      <c r="J26" s="18"/>
    </row>
    <row r="27" spans="1:10" ht="10.5">
      <c r="A27" s="19"/>
      <c r="B27" s="18"/>
      <c r="C27" s="18"/>
      <c r="D27" s="18"/>
      <c r="E27" s="18"/>
      <c r="F27" s="18"/>
      <c r="G27" s="18"/>
      <c r="H27" s="18"/>
      <c r="J27" s="18"/>
    </row>
    <row r="28" spans="1:10" ht="10.5">
      <c r="A28" s="19"/>
      <c r="B28" s="18"/>
      <c r="C28" s="18"/>
      <c r="D28" s="18"/>
      <c r="E28" s="18"/>
      <c r="F28" s="18"/>
      <c r="G28" s="18"/>
      <c r="H28" s="18"/>
      <c r="J28" s="18"/>
    </row>
    <row r="29" spans="1:10" ht="10.5">
      <c r="A29" s="19"/>
      <c r="B29" s="18"/>
      <c r="C29" s="18"/>
      <c r="D29" s="18"/>
      <c r="E29" s="18"/>
      <c r="F29" s="18"/>
      <c r="G29" s="18"/>
      <c r="H29" s="18"/>
      <c r="J29" s="18"/>
    </row>
    <row r="30" spans="1:10" ht="10.5">
      <c r="A30" s="19"/>
      <c r="B30" s="18"/>
      <c r="C30" s="18"/>
      <c r="D30" s="18"/>
      <c r="E30" s="18"/>
      <c r="F30" s="18"/>
      <c r="G30" s="18"/>
      <c r="H30" s="18"/>
      <c r="J30" s="18"/>
    </row>
    <row r="31" spans="1:10" ht="10.5">
      <c r="A31" s="19"/>
      <c r="B31" s="18"/>
      <c r="C31" s="18"/>
      <c r="D31" s="18"/>
      <c r="E31" s="18"/>
      <c r="F31" s="18"/>
      <c r="G31" s="18"/>
      <c r="H31" s="18"/>
      <c r="J31" s="18"/>
    </row>
    <row r="32" spans="1:10" ht="10.5">
      <c r="A32" s="19"/>
      <c r="B32" s="18"/>
      <c r="C32" s="18"/>
      <c r="D32" s="18"/>
      <c r="E32" s="18"/>
      <c r="F32" s="18"/>
      <c r="G32" s="18"/>
      <c r="H32" s="18"/>
      <c r="J32" s="18"/>
    </row>
    <row r="33" spans="1:10" ht="10.5">
      <c r="A33" s="19"/>
      <c r="B33" s="18"/>
      <c r="C33" s="18"/>
      <c r="D33" s="18"/>
      <c r="E33" s="18"/>
      <c r="F33" s="18"/>
      <c r="G33" s="18"/>
      <c r="H33" s="18"/>
      <c r="J33" s="18"/>
    </row>
    <row r="34" spans="1:10" ht="10.5">
      <c r="A34" s="19"/>
      <c r="B34" s="18"/>
      <c r="C34" s="18"/>
      <c r="D34" s="18"/>
      <c r="E34" s="18"/>
      <c r="F34" s="18"/>
      <c r="G34" s="18"/>
      <c r="H34" s="18"/>
      <c r="J34" s="18"/>
    </row>
    <row r="35" spans="1:10" ht="10.5">
      <c r="A35" s="19"/>
      <c r="B35" s="18"/>
      <c r="C35" s="18"/>
      <c r="D35" s="18"/>
      <c r="E35" s="18"/>
      <c r="F35" s="18"/>
      <c r="G35" s="18"/>
      <c r="H35" s="18"/>
      <c r="J35" s="18"/>
    </row>
    <row r="36" spans="1:10" ht="10.5">
      <c r="A36" s="19"/>
      <c r="B36" s="18"/>
      <c r="C36" s="18"/>
      <c r="D36" s="18"/>
      <c r="E36" s="18"/>
      <c r="F36" s="18"/>
      <c r="G36" s="18"/>
      <c r="H36" s="18"/>
      <c r="J36" s="18"/>
    </row>
    <row r="37" spans="1:10" ht="10.5">
      <c r="A37" s="19"/>
      <c r="B37" s="18"/>
      <c r="C37" s="18"/>
      <c r="D37" s="18"/>
      <c r="E37" s="18"/>
      <c r="F37" s="18"/>
      <c r="G37" s="18"/>
      <c r="H37" s="18"/>
      <c r="J37" s="18"/>
    </row>
    <row r="38" spans="1:10" ht="10.5">
      <c r="A38" s="19"/>
      <c r="B38" s="18"/>
      <c r="C38" s="18"/>
      <c r="D38" s="18"/>
      <c r="E38" s="18"/>
      <c r="F38" s="18"/>
      <c r="G38" s="18"/>
      <c r="H38" s="18"/>
      <c r="J38" s="18"/>
    </row>
    <row r="39" spans="1:10" ht="10.5">
      <c r="A39" s="19"/>
      <c r="B39" s="18"/>
      <c r="C39" s="18"/>
      <c r="D39" s="18"/>
      <c r="E39" s="18"/>
      <c r="F39" s="18"/>
      <c r="G39" s="18"/>
      <c r="H39" s="18"/>
      <c r="J39" s="18"/>
    </row>
    <row r="40" spans="1:10" ht="10.5">
      <c r="A40" s="19"/>
      <c r="B40" s="18"/>
      <c r="C40" s="18"/>
      <c r="D40" s="18"/>
      <c r="E40" s="18"/>
      <c r="F40" s="18"/>
      <c r="G40" s="18"/>
      <c r="H40" s="18"/>
      <c r="J40" s="18"/>
    </row>
    <row r="41" spans="1:10" ht="10.5">
      <c r="A41" s="19"/>
      <c r="B41" s="18"/>
      <c r="C41" s="18"/>
      <c r="D41" s="18"/>
      <c r="E41" s="18"/>
      <c r="F41" s="18"/>
      <c r="G41" s="18"/>
      <c r="H41" s="18"/>
      <c r="J41" s="18"/>
    </row>
    <row r="42" spans="1:10" ht="10.5">
      <c r="A42" s="19"/>
      <c r="B42" s="18"/>
      <c r="C42" s="18"/>
      <c r="D42" s="18"/>
      <c r="E42" s="18"/>
      <c r="F42" s="18"/>
      <c r="G42" s="18"/>
      <c r="H42" s="18"/>
      <c r="J42" s="18"/>
    </row>
    <row r="43" spans="1:10" ht="10.5">
      <c r="A43" s="19"/>
      <c r="B43" s="18"/>
      <c r="C43" s="18"/>
      <c r="D43" s="18"/>
      <c r="E43" s="18"/>
      <c r="F43" s="18"/>
      <c r="G43" s="18"/>
      <c r="H43" s="18"/>
      <c r="J43" s="18"/>
    </row>
    <row r="44" spans="1:10" ht="10.5">
      <c r="A44" s="19"/>
      <c r="B44" s="18"/>
      <c r="C44" s="18"/>
      <c r="D44" s="18"/>
      <c r="E44" s="18"/>
      <c r="F44" s="18"/>
      <c r="G44" s="18"/>
      <c r="H44" s="18"/>
      <c r="J44" s="18"/>
    </row>
    <row r="45" spans="1:10" ht="10.5">
      <c r="A45" s="19"/>
      <c r="B45" s="18"/>
      <c r="C45" s="18"/>
      <c r="D45" s="18"/>
      <c r="E45" s="18"/>
      <c r="F45" s="18"/>
      <c r="G45" s="18"/>
      <c r="H45" s="18"/>
      <c r="J45" s="18"/>
    </row>
    <row r="46" spans="1:10" ht="10.5">
      <c r="A46" s="19"/>
      <c r="B46" s="18"/>
      <c r="C46" s="18"/>
      <c r="D46" s="18"/>
      <c r="E46" s="18"/>
      <c r="F46" s="18"/>
      <c r="G46" s="18"/>
      <c r="H46" s="18"/>
      <c r="J46" s="18"/>
    </row>
    <row r="47" spans="1:10" ht="10.5">
      <c r="A47" s="19"/>
      <c r="B47" s="18"/>
      <c r="C47" s="18"/>
      <c r="D47" s="18"/>
      <c r="E47" s="18"/>
      <c r="F47" s="18"/>
      <c r="G47" s="18"/>
      <c r="H47" s="18"/>
      <c r="J47" s="18"/>
    </row>
    <row r="48" spans="1:10" ht="10.5">
      <c r="A48" s="19"/>
      <c r="B48" s="18"/>
      <c r="C48" s="18"/>
      <c r="D48" s="18"/>
      <c r="E48" s="18"/>
      <c r="F48" s="18"/>
      <c r="G48" s="18"/>
      <c r="H48" s="18"/>
      <c r="J48" s="18"/>
    </row>
    <row r="49" spans="1:10" ht="10.5">
      <c r="A49" s="19"/>
      <c r="B49" s="18"/>
      <c r="C49" s="18"/>
      <c r="D49" s="18"/>
      <c r="E49" s="18"/>
      <c r="F49" s="18"/>
      <c r="G49" s="18"/>
      <c r="H49" s="18"/>
      <c r="J49" s="18"/>
    </row>
    <row r="50" spans="1:10" ht="10.5">
      <c r="A50" s="19"/>
      <c r="B50" s="18"/>
      <c r="C50" s="18"/>
      <c r="D50" s="18"/>
      <c r="E50" s="18"/>
      <c r="F50" s="18"/>
      <c r="G50" s="18"/>
      <c r="H50" s="18"/>
      <c r="J50" s="18"/>
    </row>
    <row r="51" spans="1:10" ht="10.5">
      <c r="A51" s="19"/>
      <c r="B51" s="18"/>
      <c r="C51" s="18"/>
      <c r="D51" s="18"/>
      <c r="E51" s="18"/>
      <c r="F51" s="18"/>
      <c r="G51" s="18"/>
      <c r="H51" s="18"/>
      <c r="J51" s="18"/>
    </row>
    <row r="52" spans="1:10" ht="10.5">
      <c r="A52" s="19"/>
      <c r="B52" s="18"/>
      <c r="C52" s="18"/>
      <c r="D52" s="18"/>
      <c r="E52" s="18"/>
      <c r="F52" s="18"/>
      <c r="G52" s="18"/>
      <c r="H52" s="18"/>
      <c r="J52" s="18"/>
    </row>
    <row r="53" spans="1:10" ht="10.5">
      <c r="A53" s="19"/>
      <c r="B53" s="18"/>
      <c r="C53" s="18"/>
      <c r="D53" s="18"/>
      <c r="E53" s="18"/>
      <c r="F53" s="18"/>
      <c r="G53" s="18"/>
      <c r="H53" s="18"/>
      <c r="J53" s="18"/>
    </row>
    <row r="54" spans="1:10" ht="10.5">
      <c r="A54" s="19"/>
      <c r="B54" s="18"/>
      <c r="C54" s="18"/>
      <c r="D54" s="18"/>
      <c r="E54" s="18"/>
      <c r="F54" s="18"/>
      <c r="G54" s="18"/>
      <c r="H54" s="18"/>
      <c r="J54" s="18"/>
    </row>
    <row r="55" spans="1:10" ht="10.5">
      <c r="A55" s="19"/>
      <c r="B55" s="18"/>
      <c r="C55" s="18"/>
      <c r="D55" s="18"/>
      <c r="E55" s="18"/>
      <c r="F55" s="18"/>
      <c r="G55" s="18"/>
      <c r="H55" s="18"/>
      <c r="J55" s="18"/>
    </row>
    <row r="56" spans="1:10" ht="10.5">
      <c r="A56" s="19"/>
      <c r="B56" s="18"/>
      <c r="C56" s="18"/>
      <c r="D56" s="18"/>
      <c r="E56" s="18"/>
      <c r="F56" s="18"/>
      <c r="G56" s="18"/>
      <c r="H56" s="18"/>
      <c r="J56" s="18"/>
    </row>
    <row r="57" spans="1:10" ht="10.5">
      <c r="A57" s="19"/>
      <c r="B57" s="18"/>
      <c r="C57" s="18"/>
      <c r="D57" s="18"/>
      <c r="E57" s="18"/>
      <c r="F57" s="18"/>
      <c r="G57" s="18"/>
      <c r="H57" s="18"/>
      <c r="J57" s="18"/>
    </row>
    <row r="58" spans="1:10" ht="10.5">
      <c r="A58" s="19"/>
      <c r="B58" s="18"/>
      <c r="C58" s="18"/>
      <c r="D58" s="18"/>
      <c r="E58" s="18"/>
      <c r="F58" s="18"/>
      <c r="G58" s="18"/>
      <c r="H58" s="18"/>
      <c r="J58" s="18"/>
    </row>
    <row r="59" spans="1:10" ht="10.5">
      <c r="A59" s="19"/>
      <c r="B59" s="18"/>
      <c r="C59" s="18"/>
      <c r="D59" s="18"/>
      <c r="E59" s="18"/>
      <c r="F59" s="18"/>
      <c r="G59" s="18"/>
      <c r="H59" s="18"/>
      <c r="J59" s="18"/>
    </row>
    <row r="60" spans="1:10" ht="10.5">
      <c r="A60" s="19"/>
      <c r="B60" s="18"/>
      <c r="C60" s="18"/>
      <c r="D60" s="18"/>
      <c r="E60" s="18"/>
      <c r="F60" s="18"/>
      <c r="G60" s="18"/>
      <c r="H60" s="18"/>
      <c r="J60" s="18"/>
    </row>
    <row r="61" spans="1:10" ht="10.5">
      <c r="A61" s="19"/>
      <c r="B61" s="18"/>
      <c r="C61" s="18"/>
      <c r="D61" s="18"/>
      <c r="E61" s="18"/>
      <c r="F61" s="18"/>
      <c r="G61" s="18"/>
      <c r="H61" s="18"/>
      <c r="J61" s="18"/>
    </row>
    <row r="62" spans="1:10" ht="10.5">
      <c r="A62" s="19"/>
      <c r="B62" s="18"/>
      <c r="C62" s="18"/>
      <c r="D62" s="18"/>
      <c r="E62" s="18"/>
      <c r="F62" s="18"/>
      <c r="G62" s="18"/>
      <c r="H62" s="18"/>
      <c r="J62" s="18"/>
    </row>
    <row r="63" spans="1:10" ht="10.5">
      <c r="A63" s="19"/>
      <c r="B63" s="18"/>
      <c r="C63" s="18"/>
      <c r="D63" s="18"/>
      <c r="E63" s="18"/>
      <c r="F63" s="18"/>
      <c r="G63" s="18"/>
      <c r="H63" s="18"/>
      <c r="J63" s="18"/>
    </row>
    <row r="64" spans="1:10" ht="10.5">
      <c r="A64" s="19"/>
      <c r="B64" s="18"/>
      <c r="C64" s="18"/>
      <c r="D64" s="18"/>
      <c r="E64" s="18"/>
      <c r="F64" s="18"/>
      <c r="G64" s="18"/>
      <c r="H64" s="18"/>
      <c r="J64" s="18"/>
    </row>
    <row r="65" spans="1:10" ht="10.5">
      <c r="A65" s="19"/>
      <c r="B65" s="18"/>
      <c r="C65" s="18"/>
      <c r="D65" s="18"/>
      <c r="E65" s="18"/>
      <c r="F65" s="18"/>
      <c r="G65" s="18"/>
      <c r="H65" s="18"/>
      <c r="J65" s="18"/>
    </row>
    <row r="66" spans="1:10" ht="10.5">
      <c r="A66" s="19"/>
      <c r="B66" s="18"/>
      <c r="C66" s="18"/>
      <c r="D66" s="18"/>
      <c r="E66" s="18"/>
      <c r="F66" s="18"/>
      <c r="G66" s="18"/>
      <c r="H66" s="18"/>
      <c r="J66" s="18"/>
    </row>
    <row r="67" spans="1:10" ht="10.5">
      <c r="A67" s="19"/>
      <c r="B67" s="18"/>
      <c r="C67" s="18"/>
      <c r="D67" s="18"/>
      <c r="E67" s="18"/>
      <c r="F67" s="18"/>
      <c r="G67" s="18"/>
      <c r="H67" s="18"/>
      <c r="J67" s="18"/>
    </row>
    <row r="68" spans="1:10" ht="10.5">
      <c r="A68" s="19"/>
      <c r="B68" s="18"/>
      <c r="C68" s="18"/>
      <c r="D68" s="18"/>
      <c r="E68" s="18"/>
      <c r="F68" s="18"/>
      <c r="G68" s="18"/>
      <c r="H68" s="18"/>
      <c r="J68" s="18"/>
    </row>
    <row r="69" spans="1:10" ht="10.5">
      <c r="A69" s="19"/>
      <c r="B69" s="18"/>
      <c r="C69" s="18"/>
      <c r="D69" s="18"/>
      <c r="E69" s="18"/>
      <c r="F69" s="18"/>
      <c r="G69" s="18"/>
      <c r="H69" s="18"/>
      <c r="J69" s="18"/>
    </row>
    <row r="70" spans="1:10" ht="10.5">
      <c r="A70" s="19"/>
      <c r="B70" s="18"/>
      <c r="C70" s="18"/>
      <c r="D70" s="18"/>
      <c r="E70" s="18"/>
      <c r="F70" s="18"/>
      <c r="G70" s="18"/>
      <c r="H70" s="18"/>
      <c r="J70" s="18"/>
    </row>
    <row r="71" spans="1:10" ht="10.5">
      <c r="A71" s="19"/>
      <c r="B71" s="18"/>
      <c r="C71" s="18"/>
      <c r="D71" s="18"/>
      <c r="E71" s="18"/>
      <c r="F71" s="18"/>
      <c r="G71" s="18"/>
      <c r="H71" s="18"/>
      <c r="J71" s="18"/>
    </row>
    <row r="72" spans="1:10" ht="10.5">
      <c r="A72" s="19"/>
      <c r="B72" s="18"/>
      <c r="C72" s="18"/>
      <c r="D72" s="18"/>
      <c r="E72" s="18"/>
      <c r="F72" s="18"/>
      <c r="G72" s="18"/>
      <c r="H72" s="18"/>
      <c r="J72" s="18"/>
    </row>
    <row r="73" spans="1:10" ht="10.5">
      <c r="A73" s="19"/>
      <c r="B73" s="18"/>
      <c r="C73" s="18"/>
      <c r="D73" s="18"/>
      <c r="E73" s="18"/>
      <c r="F73" s="18"/>
      <c r="G73" s="18"/>
      <c r="H73" s="18"/>
      <c r="J73" s="18"/>
    </row>
    <row r="74" spans="1:10" ht="10.5">
      <c r="A74" s="19"/>
      <c r="B74" s="18"/>
      <c r="C74" s="18"/>
      <c r="D74" s="18"/>
      <c r="E74" s="18"/>
      <c r="F74" s="18"/>
      <c r="G74" s="18"/>
      <c r="H74" s="18"/>
      <c r="J74" s="18"/>
    </row>
    <row r="75" spans="1:10" ht="10.5">
      <c r="A75" s="19"/>
      <c r="B75" s="18"/>
      <c r="C75" s="18"/>
      <c r="D75" s="18"/>
      <c r="E75" s="18"/>
      <c r="F75" s="18"/>
      <c r="G75" s="18"/>
      <c r="H75" s="18"/>
      <c r="J75" s="18"/>
    </row>
    <row r="76" spans="1:10" ht="10.5">
      <c r="A76" s="19"/>
      <c r="B76" s="18"/>
      <c r="C76" s="18"/>
      <c r="D76" s="18"/>
      <c r="E76" s="18"/>
      <c r="F76" s="18"/>
      <c r="G76" s="18"/>
      <c r="H76" s="18"/>
      <c r="J76" s="18"/>
    </row>
    <row r="77" spans="1:10" ht="10.5">
      <c r="A77" s="19"/>
      <c r="B77" s="18"/>
      <c r="C77" s="18"/>
      <c r="D77" s="18"/>
      <c r="E77" s="18"/>
      <c r="F77" s="18"/>
      <c r="G77" s="18"/>
      <c r="H77" s="18"/>
      <c r="J77" s="18"/>
    </row>
    <row r="78" spans="1:10" ht="10.5">
      <c r="A78" s="19"/>
      <c r="B78" s="18"/>
      <c r="C78" s="18"/>
      <c r="D78" s="18"/>
      <c r="E78" s="18"/>
      <c r="F78" s="18"/>
      <c r="G78" s="18"/>
      <c r="H78" s="18"/>
      <c r="J78" s="18"/>
    </row>
    <row r="79" spans="1:10" ht="10.5">
      <c r="A79" s="19"/>
      <c r="B79" s="18"/>
      <c r="C79" s="18"/>
      <c r="D79" s="18"/>
      <c r="E79" s="18"/>
      <c r="F79" s="18"/>
      <c r="G79" s="18"/>
      <c r="H79" s="18"/>
      <c r="J79" s="18"/>
    </row>
    <row r="80" spans="2:10" ht="10.5">
      <c r="B80" s="18"/>
      <c r="C80" s="18"/>
      <c r="D80" s="18"/>
      <c r="E80" s="18"/>
      <c r="F80" s="18"/>
      <c r="G80" s="18"/>
      <c r="H80" s="18"/>
      <c r="J80" s="18"/>
    </row>
    <row r="81" spans="2:10" ht="10.5">
      <c r="B81" s="18"/>
      <c r="C81" s="18"/>
      <c r="D81" s="18"/>
      <c r="E81" s="18"/>
      <c r="F81" s="18"/>
      <c r="G81" s="18"/>
      <c r="H81" s="18"/>
      <c r="J81" s="18"/>
    </row>
    <row r="82" spans="2:10" ht="10.5">
      <c r="B82" s="18"/>
      <c r="C82" s="18"/>
      <c r="D82" s="18"/>
      <c r="E82" s="18"/>
      <c r="F82" s="18"/>
      <c r="G82" s="18"/>
      <c r="H82" s="18"/>
      <c r="J82" s="18"/>
    </row>
    <row r="83" spans="2:10" ht="10.5">
      <c r="B83" s="18"/>
      <c r="C83" s="18"/>
      <c r="D83" s="18"/>
      <c r="E83" s="18"/>
      <c r="F83" s="18"/>
      <c r="G83" s="18"/>
      <c r="H83" s="18"/>
      <c r="J83" s="18"/>
    </row>
    <row r="84" spans="2:10" ht="10.5">
      <c r="B84" s="18"/>
      <c r="C84" s="18"/>
      <c r="D84" s="18"/>
      <c r="E84" s="18"/>
      <c r="F84" s="18"/>
      <c r="G84" s="18"/>
      <c r="H84" s="18"/>
      <c r="J84" s="18"/>
    </row>
    <row r="85" spans="2:10" ht="10.5">
      <c r="B85" s="18"/>
      <c r="C85" s="18"/>
      <c r="D85" s="18"/>
      <c r="E85" s="18"/>
      <c r="F85" s="18"/>
      <c r="G85" s="18"/>
      <c r="H85" s="18"/>
      <c r="J85" s="18"/>
    </row>
    <row r="86" spans="2:10" ht="10.5">
      <c r="B86" s="18"/>
      <c r="C86" s="18"/>
      <c r="D86" s="18"/>
      <c r="E86" s="18"/>
      <c r="F86" s="18"/>
      <c r="G86" s="18"/>
      <c r="H86" s="18"/>
      <c r="J86" s="18"/>
    </row>
    <row r="87" spans="2:10" ht="10.5">
      <c r="B87" s="18"/>
      <c r="C87" s="18"/>
      <c r="D87" s="18"/>
      <c r="E87" s="18"/>
      <c r="F87" s="18"/>
      <c r="G87" s="18"/>
      <c r="H87" s="18"/>
      <c r="J87" s="18"/>
    </row>
    <row r="88" spans="2:10" ht="10.5">
      <c r="B88" s="18"/>
      <c r="C88" s="18"/>
      <c r="D88" s="18"/>
      <c r="E88" s="18"/>
      <c r="F88" s="18"/>
      <c r="G88" s="18"/>
      <c r="H88" s="18"/>
      <c r="J88" s="18"/>
    </row>
    <row r="89" spans="2:10" ht="10.5">
      <c r="B89" s="18"/>
      <c r="C89" s="18"/>
      <c r="D89" s="18"/>
      <c r="E89" s="18"/>
      <c r="F89" s="18"/>
      <c r="G89" s="18"/>
      <c r="H89" s="18"/>
      <c r="J89" s="18"/>
    </row>
    <row r="90" spans="2:10" ht="10.5">
      <c r="B90" s="18"/>
      <c r="C90" s="18"/>
      <c r="D90" s="18"/>
      <c r="E90" s="18"/>
      <c r="F90" s="18"/>
      <c r="G90" s="18"/>
      <c r="H90" s="18"/>
      <c r="J90" s="18"/>
    </row>
    <row r="91" spans="2:10" ht="10.5">
      <c r="B91" s="18"/>
      <c r="C91" s="18"/>
      <c r="D91" s="18"/>
      <c r="E91" s="18"/>
      <c r="F91" s="18"/>
      <c r="G91" s="18"/>
      <c r="H91" s="18"/>
      <c r="J91" s="18"/>
    </row>
    <row r="92" spans="2:10" ht="10.5">
      <c r="B92" s="18"/>
      <c r="C92" s="18"/>
      <c r="D92" s="18"/>
      <c r="E92" s="18"/>
      <c r="F92" s="18"/>
      <c r="G92" s="18"/>
      <c r="H92" s="18"/>
      <c r="J92" s="18"/>
    </row>
    <row r="93" spans="2:10" ht="10.5">
      <c r="B93" s="18"/>
      <c r="C93" s="18"/>
      <c r="D93" s="18"/>
      <c r="E93" s="18"/>
      <c r="F93" s="18"/>
      <c r="G93" s="18"/>
      <c r="H93" s="18"/>
      <c r="J93" s="18"/>
    </row>
    <row r="94" spans="2:10" ht="10.5">
      <c r="B94" s="18"/>
      <c r="C94" s="18"/>
      <c r="D94" s="18"/>
      <c r="E94" s="18"/>
      <c r="F94" s="18"/>
      <c r="G94" s="18"/>
      <c r="H94" s="18"/>
      <c r="J94" s="18"/>
    </row>
    <row r="95" spans="2:10" ht="10.5">
      <c r="B95" s="18"/>
      <c r="C95" s="18"/>
      <c r="D95" s="18"/>
      <c r="E95" s="18"/>
      <c r="F95" s="18"/>
      <c r="G95" s="18"/>
      <c r="H95" s="18"/>
      <c r="J95" s="18"/>
    </row>
    <row r="96" spans="2:10" ht="10.5">
      <c r="B96" s="18"/>
      <c r="C96" s="18"/>
      <c r="D96" s="18"/>
      <c r="E96" s="18"/>
      <c r="F96" s="18"/>
      <c r="G96" s="18"/>
      <c r="H96" s="18"/>
      <c r="J96" s="18"/>
    </row>
    <row r="97" spans="2:10" ht="10.5">
      <c r="B97" s="18"/>
      <c r="C97" s="18"/>
      <c r="D97" s="18"/>
      <c r="E97" s="18"/>
      <c r="F97" s="18"/>
      <c r="G97" s="18"/>
      <c r="H97" s="18"/>
      <c r="J97" s="18"/>
    </row>
    <row r="98" spans="2:10" ht="10.5">
      <c r="B98" s="18"/>
      <c r="C98" s="18"/>
      <c r="D98" s="18"/>
      <c r="E98" s="18"/>
      <c r="F98" s="18"/>
      <c r="G98" s="18"/>
      <c r="H98" s="18"/>
      <c r="J98" s="18"/>
    </row>
    <row r="99" spans="2:10" ht="10.5">
      <c r="B99" s="18"/>
      <c r="C99" s="18"/>
      <c r="D99" s="18"/>
      <c r="E99" s="18"/>
      <c r="F99" s="18"/>
      <c r="G99" s="18"/>
      <c r="H99" s="18"/>
      <c r="J99" s="18"/>
    </row>
    <row r="100" spans="2:10" ht="10.5">
      <c r="B100" s="18"/>
      <c r="C100" s="18"/>
      <c r="D100" s="18"/>
      <c r="E100" s="18"/>
      <c r="F100" s="18"/>
      <c r="G100" s="18"/>
      <c r="H100" s="18"/>
      <c r="J100" s="18"/>
    </row>
    <row r="101" spans="2:10" ht="10.5">
      <c r="B101" s="18"/>
      <c r="C101" s="18"/>
      <c r="D101" s="18"/>
      <c r="E101" s="18"/>
      <c r="F101" s="18"/>
      <c r="G101" s="18"/>
      <c r="H101" s="18"/>
      <c r="J101" s="18"/>
    </row>
    <row r="102" spans="2:10" ht="10.5">
      <c r="B102" s="18"/>
      <c r="C102" s="18"/>
      <c r="D102" s="18"/>
      <c r="E102" s="18"/>
      <c r="F102" s="18"/>
      <c r="G102" s="18"/>
      <c r="H102" s="18"/>
      <c r="J102" s="18"/>
    </row>
    <row r="103" spans="2:10" ht="10.5">
      <c r="B103" s="18"/>
      <c r="C103" s="18"/>
      <c r="D103" s="18"/>
      <c r="E103" s="18"/>
      <c r="F103" s="18"/>
      <c r="G103" s="18"/>
      <c r="H103" s="18"/>
      <c r="J103" s="18"/>
    </row>
    <row r="104" spans="2:10" ht="10.5">
      <c r="B104" s="18"/>
      <c r="C104" s="18"/>
      <c r="D104" s="18"/>
      <c r="E104" s="18"/>
      <c r="F104" s="18"/>
      <c r="G104" s="18"/>
      <c r="H104" s="18"/>
      <c r="J104" s="18"/>
    </row>
    <row r="105" spans="2:10" ht="10.5">
      <c r="B105" s="18"/>
      <c r="C105" s="18"/>
      <c r="D105" s="18"/>
      <c r="E105" s="18"/>
      <c r="F105" s="18"/>
      <c r="G105" s="18"/>
      <c r="H105" s="18"/>
      <c r="J105" s="18"/>
    </row>
    <row r="106" spans="2:10" ht="10.5">
      <c r="B106" s="18"/>
      <c r="C106" s="18"/>
      <c r="D106" s="18"/>
      <c r="E106" s="18"/>
      <c r="F106" s="18"/>
      <c r="G106" s="18"/>
      <c r="H106" s="18"/>
      <c r="J106" s="18"/>
    </row>
    <row r="107" spans="2:10" ht="10.5">
      <c r="B107" s="18"/>
      <c r="C107" s="18"/>
      <c r="D107" s="18"/>
      <c r="E107" s="18"/>
      <c r="F107" s="18"/>
      <c r="G107" s="18"/>
      <c r="H107" s="18"/>
      <c r="J107" s="18"/>
    </row>
    <row r="108" spans="2:10" ht="10.5">
      <c r="B108" s="18"/>
      <c r="C108" s="18"/>
      <c r="D108" s="18"/>
      <c r="E108" s="18"/>
      <c r="F108" s="18"/>
      <c r="G108" s="18"/>
      <c r="H108" s="18"/>
      <c r="J108" s="18"/>
    </row>
    <row r="109" spans="2:10" ht="10.5">
      <c r="B109" s="18"/>
      <c r="C109" s="18"/>
      <c r="D109" s="18"/>
      <c r="E109" s="18"/>
      <c r="F109" s="18"/>
      <c r="G109" s="18"/>
      <c r="H109" s="18"/>
      <c r="J109" s="18"/>
    </row>
    <row r="110" spans="2:10" ht="10.5">
      <c r="B110" s="18"/>
      <c r="C110" s="18"/>
      <c r="D110" s="18"/>
      <c r="E110" s="18"/>
      <c r="F110" s="18"/>
      <c r="G110" s="18"/>
      <c r="H110" s="18"/>
      <c r="J110" s="18"/>
    </row>
    <row r="111" spans="2:10" ht="10.5">
      <c r="B111" s="18"/>
      <c r="C111" s="18"/>
      <c r="D111" s="18"/>
      <c r="E111" s="18"/>
      <c r="F111" s="18"/>
      <c r="G111" s="18"/>
      <c r="H111" s="18"/>
      <c r="J111" s="18"/>
    </row>
    <row r="112" spans="2:10" ht="10.5">
      <c r="B112" s="18"/>
      <c r="C112" s="18"/>
      <c r="D112" s="18"/>
      <c r="E112" s="18"/>
      <c r="F112" s="18"/>
      <c r="G112" s="18"/>
      <c r="H112" s="18"/>
      <c r="J112" s="18"/>
    </row>
    <row r="113" spans="2:10" ht="10.5">
      <c r="B113" s="18"/>
      <c r="C113" s="18"/>
      <c r="D113" s="18"/>
      <c r="E113" s="18"/>
      <c r="F113" s="18"/>
      <c r="G113" s="18"/>
      <c r="H113" s="18"/>
      <c r="J113" s="18"/>
    </row>
    <row r="114" spans="2:10" ht="10.5">
      <c r="B114" s="18"/>
      <c r="C114" s="18"/>
      <c r="D114" s="18"/>
      <c r="E114" s="18"/>
      <c r="F114" s="18"/>
      <c r="G114" s="18"/>
      <c r="H114" s="18"/>
      <c r="J114" s="18"/>
    </row>
    <row r="115" spans="2:10" ht="10.5">
      <c r="B115" s="18"/>
      <c r="C115" s="18"/>
      <c r="D115" s="18"/>
      <c r="E115" s="18"/>
      <c r="F115" s="18"/>
      <c r="G115" s="18"/>
      <c r="H115" s="18"/>
      <c r="J115" s="18"/>
    </row>
    <row r="116" spans="2:10" ht="10.5">
      <c r="B116" s="18"/>
      <c r="C116" s="18"/>
      <c r="D116" s="18"/>
      <c r="E116" s="18"/>
      <c r="F116" s="18"/>
      <c r="G116" s="18"/>
      <c r="H116" s="18"/>
      <c r="J116" s="18"/>
    </row>
    <row r="117" spans="2:10" ht="10.5">
      <c r="B117" s="18"/>
      <c r="C117" s="18"/>
      <c r="D117" s="18"/>
      <c r="E117" s="18"/>
      <c r="F117" s="18"/>
      <c r="G117" s="18"/>
      <c r="H117" s="18"/>
      <c r="J117" s="18"/>
    </row>
    <row r="118" spans="2:10" ht="10.5">
      <c r="B118" s="18"/>
      <c r="C118" s="18"/>
      <c r="D118" s="18"/>
      <c r="E118" s="18"/>
      <c r="F118" s="18"/>
      <c r="G118" s="18"/>
      <c r="H118" s="18"/>
      <c r="J118" s="18"/>
    </row>
    <row r="119" spans="2:10" ht="10.5">
      <c r="B119" s="18"/>
      <c r="C119" s="18"/>
      <c r="D119" s="18"/>
      <c r="E119" s="18"/>
      <c r="F119" s="18"/>
      <c r="G119" s="18"/>
      <c r="H119" s="18"/>
      <c r="J119" s="18"/>
    </row>
    <row r="120" spans="2:10" ht="10.5">
      <c r="B120" s="18"/>
      <c r="C120" s="18"/>
      <c r="D120" s="18"/>
      <c r="E120" s="18"/>
      <c r="F120" s="18"/>
      <c r="G120" s="18"/>
      <c r="H120" s="18"/>
      <c r="J120" s="18"/>
    </row>
    <row r="121" spans="2:10" ht="10.5">
      <c r="B121" s="18"/>
      <c r="C121" s="18"/>
      <c r="D121" s="18"/>
      <c r="E121" s="18"/>
      <c r="F121" s="18"/>
      <c r="G121" s="18"/>
      <c r="H121" s="18"/>
      <c r="J121" s="18"/>
    </row>
    <row r="122" spans="2:10" ht="10.5">
      <c r="B122" s="18"/>
      <c r="C122" s="18"/>
      <c r="D122" s="18"/>
      <c r="E122" s="18"/>
      <c r="F122" s="18"/>
      <c r="G122" s="18"/>
      <c r="H122" s="18"/>
      <c r="J122" s="18"/>
    </row>
    <row r="123" spans="2:10" ht="10.5">
      <c r="B123" s="18"/>
      <c r="C123" s="18"/>
      <c r="D123" s="18"/>
      <c r="E123" s="18"/>
      <c r="F123" s="18"/>
      <c r="G123" s="18"/>
      <c r="H123" s="18"/>
      <c r="J123" s="18"/>
    </row>
    <row r="124" spans="2:10" ht="10.5">
      <c r="B124" s="18"/>
      <c r="C124" s="18"/>
      <c r="D124" s="18"/>
      <c r="E124" s="18"/>
      <c r="F124" s="18"/>
      <c r="G124" s="18"/>
      <c r="H124" s="18"/>
      <c r="J124" s="18"/>
    </row>
    <row r="125" spans="2:10" ht="10.5">
      <c r="B125" s="18"/>
      <c r="C125" s="18"/>
      <c r="D125" s="18"/>
      <c r="E125" s="18"/>
      <c r="F125" s="18"/>
      <c r="G125" s="18"/>
      <c r="H125" s="18"/>
      <c r="J125" s="18"/>
    </row>
    <row r="126" spans="2:10" ht="10.5">
      <c r="B126" s="18"/>
      <c r="C126" s="18"/>
      <c r="D126" s="18"/>
      <c r="E126" s="18"/>
      <c r="F126" s="18"/>
      <c r="G126" s="18"/>
      <c r="H126" s="18"/>
      <c r="J126" s="18"/>
    </row>
    <row r="127" spans="2:10" ht="10.5">
      <c r="B127" s="18"/>
      <c r="C127" s="18"/>
      <c r="D127" s="18"/>
      <c r="E127" s="18"/>
      <c r="F127" s="18"/>
      <c r="G127" s="18"/>
      <c r="H127" s="18"/>
      <c r="J127" s="18"/>
    </row>
    <row r="128" spans="2:10" ht="10.5">
      <c r="B128" s="18"/>
      <c r="C128" s="18"/>
      <c r="D128" s="18"/>
      <c r="E128" s="18"/>
      <c r="F128" s="18"/>
      <c r="G128" s="18"/>
      <c r="H128" s="18"/>
      <c r="J128" s="18"/>
    </row>
    <row r="129" spans="2:10" ht="10.5">
      <c r="B129" s="18"/>
      <c r="C129" s="18"/>
      <c r="D129" s="18"/>
      <c r="E129" s="18"/>
      <c r="F129" s="18"/>
      <c r="G129" s="18"/>
      <c r="H129" s="18"/>
      <c r="J129" s="18"/>
    </row>
    <row r="130" spans="2:10" ht="10.5">
      <c r="B130" s="18"/>
      <c r="C130" s="18"/>
      <c r="D130" s="18"/>
      <c r="E130" s="18"/>
      <c r="F130" s="18"/>
      <c r="G130" s="18"/>
      <c r="H130" s="18"/>
      <c r="J130" s="18"/>
    </row>
    <row r="131" spans="2:10" ht="10.5">
      <c r="B131" s="18"/>
      <c r="C131" s="18"/>
      <c r="D131" s="18"/>
      <c r="E131" s="18"/>
      <c r="F131" s="18"/>
      <c r="G131" s="18"/>
      <c r="H131" s="18"/>
      <c r="J131" s="18"/>
    </row>
    <row r="132" spans="2:10" ht="10.5">
      <c r="B132" s="18"/>
      <c r="C132" s="18"/>
      <c r="D132" s="18"/>
      <c r="E132" s="18"/>
      <c r="F132" s="18"/>
      <c r="G132" s="18"/>
      <c r="H132" s="18"/>
      <c r="J132" s="18"/>
    </row>
    <row r="133" spans="2:10" ht="10.5">
      <c r="B133" s="18"/>
      <c r="C133" s="18"/>
      <c r="D133" s="18"/>
      <c r="E133" s="18"/>
      <c r="F133" s="18"/>
      <c r="G133" s="18"/>
      <c r="H133" s="18"/>
      <c r="J133" s="18"/>
    </row>
    <row r="134" spans="2:10" ht="10.5">
      <c r="B134" s="18"/>
      <c r="C134" s="18"/>
      <c r="D134" s="18"/>
      <c r="E134" s="18"/>
      <c r="F134" s="18"/>
      <c r="G134" s="18"/>
      <c r="H134" s="18"/>
      <c r="J134" s="18"/>
    </row>
    <row r="135" spans="2:10" ht="10.5">
      <c r="B135" s="18"/>
      <c r="C135" s="18"/>
      <c r="D135" s="18"/>
      <c r="E135" s="18"/>
      <c r="F135" s="18"/>
      <c r="G135" s="18"/>
      <c r="H135" s="18"/>
      <c r="J135" s="18"/>
    </row>
    <row r="136" spans="2:10" ht="10.5">
      <c r="B136" s="18"/>
      <c r="C136" s="18"/>
      <c r="D136" s="18"/>
      <c r="E136" s="18"/>
      <c r="F136" s="18"/>
      <c r="G136" s="18"/>
      <c r="H136" s="18"/>
      <c r="J136" s="18"/>
    </row>
    <row r="137" spans="2:10" ht="10.5">
      <c r="B137" s="18"/>
      <c r="C137" s="18"/>
      <c r="D137" s="18"/>
      <c r="E137" s="18"/>
      <c r="F137" s="18"/>
      <c r="G137" s="18"/>
      <c r="H137" s="18"/>
      <c r="J137" s="18"/>
    </row>
    <row r="138" spans="2:10" ht="10.5">
      <c r="B138" s="18"/>
      <c r="C138" s="18"/>
      <c r="D138" s="18"/>
      <c r="E138" s="18"/>
      <c r="F138" s="18"/>
      <c r="G138" s="18"/>
      <c r="H138" s="18"/>
      <c r="J138" s="18"/>
    </row>
    <row r="139" spans="2:10" ht="10.5">
      <c r="B139" s="18"/>
      <c r="C139" s="18"/>
      <c r="D139" s="18"/>
      <c r="E139" s="18"/>
      <c r="F139" s="18"/>
      <c r="G139" s="18"/>
      <c r="H139" s="18"/>
      <c r="J139" s="18"/>
    </row>
    <row r="140" spans="2:10" ht="10.5">
      <c r="B140" s="18"/>
      <c r="C140" s="18"/>
      <c r="D140" s="18"/>
      <c r="E140" s="18"/>
      <c r="F140" s="18"/>
      <c r="G140" s="18"/>
      <c r="H140" s="18"/>
      <c r="J140" s="18"/>
    </row>
    <row r="141" spans="2:10" ht="10.5">
      <c r="B141" s="18"/>
      <c r="C141" s="18"/>
      <c r="D141" s="18"/>
      <c r="E141" s="18"/>
      <c r="F141" s="18"/>
      <c r="G141" s="18"/>
      <c r="H141" s="18"/>
      <c r="J141" s="18"/>
    </row>
    <row r="142" spans="2:10" ht="10.5">
      <c r="B142" s="18"/>
      <c r="C142" s="18"/>
      <c r="D142" s="18"/>
      <c r="E142" s="18"/>
      <c r="F142" s="18"/>
      <c r="G142" s="18"/>
      <c r="H142" s="18"/>
      <c r="J142" s="18"/>
    </row>
    <row r="143" spans="2:10" ht="10.5">
      <c r="B143" s="18"/>
      <c r="C143" s="18"/>
      <c r="D143" s="18"/>
      <c r="E143" s="18"/>
      <c r="F143" s="18"/>
      <c r="G143" s="18"/>
      <c r="H143" s="18"/>
      <c r="J143" s="18"/>
    </row>
    <row r="144" spans="2:10" ht="10.5">
      <c r="B144" s="18"/>
      <c r="C144" s="18"/>
      <c r="D144" s="18"/>
      <c r="E144" s="18"/>
      <c r="F144" s="18"/>
      <c r="G144" s="18"/>
      <c r="H144" s="18"/>
      <c r="J144" s="18"/>
    </row>
    <row r="145" spans="2:10" ht="10.5">
      <c r="B145" s="18"/>
      <c r="C145" s="18"/>
      <c r="D145" s="18"/>
      <c r="E145" s="18"/>
      <c r="F145" s="18"/>
      <c r="G145" s="18"/>
      <c r="H145" s="18"/>
      <c r="J145" s="18"/>
    </row>
    <row r="146" spans="2:10" ht="10.5">
      <c r="B146" s="18"/>
      <c r="C146" s="18"/>
      <c r="D146" s="18"/>
      <c r="E146" s="18"/>
      <c r="F146" s="18"/>
      <c r="G146" s="18"/>
      <c r="H146" s="18"/>
      <c r="J146" s="18"/>
    </row>
    <row r="147" spans="2:10" ht="10.5">
      <c r="B147" s="18"/>
      <c r="C147" s="18"/>
      <c r="D147" s="18"/>
      <c r="E147" s="18"/>
      <c r="F147" s="18"/>
      <c r="G147" s="18"/>
      <c r="H147" s="18"/>
      <c r="J147" s="18"/>
    </row>
    <row r="148" spans="2:10" ht="10.5">
      <c r="B148" s="18"/>
      <c r="C148" s="18"/>
      <c r="D148" s="18"/>
      <c r="E148" s="18"/>
      <c r="F148" s="18"/>
      <c r="G148" s="18"/>
      <c r="H148" s="18"/>
      <c r="J148" s="18"/>
    </row>
    <row r="149" spans="2:10" ht="10.5">
      <c r="B149" s="18"/>
      <c r="C149" s="18"/>
      <c r="D149" s="18"/>
      <c r="E149" s="18"/>
      <c r="F149" s="18"/>
      <c r="G149" s="18"/>
      <c r="H149" s="18"/>
      <c r="J149" s="18"/>
    </row>
    <row r="150" spans="2:10" ht="10.5">
      <c r="B150" s="18"/>
      <c r="C150" s="18"/>
      <c r="D150" s="18"/>
      <c r="E150" s="18"/>
      <c r="F150" s="18"/>
      <c r="G150" s="18"/>
      <c r="H150" s="18"/>
      <c r="J150" s="18"/>
    </row>
    <row r="151" spans="2:10" ht="10.5">
      <c r="B151" s="18"/>
      <c r="C151" s="18"/>
      <c r="D151" s="18"/>
      <c r="E151" s="18"/>
      <c r="F151" s="18"/>
      <c r="G151" s="18"/>
      <c r="H151" s="18"/>
      <c r="J151" s="18"/>
    </row>
    <row r="152" spans="2:10" ht="10.5">
      <c r="B152" s="18"/>
      <c r="C152" s="18"/>
      <c r="D152" s="18"/>
      <c r="E152" s="18"/>
      <c r="F152" s="18"/>
      <c r="G152" s="18"/>
      <c r="H152" s="18"/>
      <c r="J152" s="18"/>
    </row>
    <row r="153" spans="2:10" ht="10.5">
      <c r="B153" s="18"/>
      <c r="C153" s="18"/>
      <c r="D153" s="18"/>
      <c r="E153" s="18"/>
      <c r="F153" s="18"/>
      <c r="G153" s="18"/>
      <c r="H153" s="18"/>
      <c r="J153" s="18"/>
    </row>
    <row r="154" spans="2:10" ht="10.5">
      <c r="B154" s="18"/>
      <c r="C154" s="18"/>
      <c r="D154" s="18"/>
      <c r="E154" s="18"/>
      <c r="F154" s="18"/>
      <c r="G154" s="18"/>
      <c r="H154" s="18"/>
      <c r="J154" s="18"/>
    </row>
    <row r="155" spans="2:10" ht="10.5">
      <c r="B155" s="18"/>
      <c r="C155" s="18"/>
      <c r="D155" s="18"/>
      <c r="E155" s="18"/>
      <c r="F155" s="18"/>
      <c r="G155" s="18"/>
      <c r="H155" s="18"/>
      <c r="J155" s="18"/>
    </row>
    <row r="156" spans="2:10" ht="10.5">
      <c r="B156" s="18"/>
      <c r="C156" s="18"/>
      <c r="D156" s="18"/>
      <c r="E156" s="18"/>
      <c r="F156" s="18"/>
      <c r="G156" s="18"/>
      <c r="H156" s="18"/>
      <c r="J156" s="18"/>
    </row>
    <row r="157" spans="2:10" ht="10.5">
      <c r="B157" s="18"/>
      <c r="C157" s="18"/>
      <c r="D157" s="18"/>
      <c r="E157" s="18"/>
      <c r="F157" s="18"/>
      <c r="G157" s="18"/>
      <c r="H157" s="18"/>
      <c r="J157" s="18"/>
    </row>
    <row r="158" spans="2:10" ht="10.5">
      <c r="B158" s="18"/>
      <c r="C158" s="18"/>
      <c r="D158" s="18"/>
      <c r="E158" s="18"/>
      <c r="F158" s="18"/>
      <c r="G158" s="18"/>
      <c r="H158" s="18"/>
      <c r="J158" s="18"/>
    </row>
    <row r="159" spans="2:10" ht="10.5">
      <c r="B159" s="18"/>
      <c r="C159" s="18"/>
      <c r="D159" s="18"/>
      <c r="E159" s="18"/>
      <c r="F159" s="18"/>
      <c r="G159" s="18"/>
      <c r="H159" s="18"/>
      <c r="J159" s="18"/>
    </row>
    <row r="160" spans="2:10" ht="10.5">
      <c r="B160" s="18"/>
      <c r="C160" s="18"/>
      <c r="D160" s="18"/>
      <c r="E160" s="18"/>
      <c r="F160" s="18"/>
      <c r="G160" s="18"/>
      <c r="H160" s="18"/>
      <c r="J160" s="18"/>
    </row>
    <row r="161" spans="2:10" ht="10.5">
      <c r="B161" s="18"/>
      <c r="C161" s="18"/>
      <c r="D161" s="18"/>
      <c r="E161" s="18"/>
      <c r="F161" s="18"/>
      <c r="G161" s="18"/>
      <c r="H161" s="18"/>
      <c r="J161" s="18"/>
    </row>
    <row r="162" spans="2:10" ht="10.5">
      <c r="B162" s="18"/>
      <c r="C162" s="18"/>
      <c r="D162" s="18"/>
      <c r="E162" s="18"/>
      <c r="F162" s="18"/>
      <c r="G162" s="18"/>
      <c r="H162" s="18"/>
      <c r="J162" s="18"/>
    </row>
    <row r="163" spans="2:10" ht="10.5">
      <c r="B163" s="18"/>
      <c r="C163" s="18"/>
      <c r="D163" s="18"/>
      <c r="E163" s="18"/>
      <c r="F163" s="18"/>
      <c r="G163" s="18"/>
      <c r="H163" s="18"/>
      <c r="J163" s="18"/>
    </row>
    <row r="164" spans="2:10" ht="10.5">
      <c r="B164" s="18"/>
      <c r="C164" s="18"/>
      <c r="D164" s="18"/>
      <c r="E164" s="18"/>
      <c r="F164" s="18"/>
      <c r="G164" s="18"/>
      <c r="H164" s="18"/>
      <c r="J164" s="18"/>
    </row>
    <row r="165" spans="2:10" ht="10.5">
      <c r="B165" s="18"/>
      <c r="C165" s="18"/>
      <c r="D165" s="18"/>
      <c r="E165" s="18"/>
      <c r="F165" s="18"/>
      <c r="G165" s="18"/>
      <c r="H165" s="18"/>
      <c r="J165" s="18"/>
    </row>
    <row r="166" spans="2:10" ht="10.5">
      <c r="B166" s="18"/>
      <c r="C166" s="18"/>
      <c r="D166" s="18"/>
      <c r="E166" s="18"/>
      <c r="F166" s="18"/>
      <c r="G166" s="18"/>
      <c r="H166" s="18"/>
      <c r="J166" s="18"/>
    </row>
    <row r="167" spans="2:10" ht="10.5">
      <c r="B167" s="18"/>
      <c r="C167" s="18"/>
      <c r="D167" s="18"/>
      <c r="E167" s="18"/>
      <c r="F167" s="18"/>
      <c r="G167" s="18"/>
      <c r="H167" s="18"/>
      <c r="J167" s="18"/>
    </row>
    <row r="168" spans="2:10" ht="10.5">
      <c r="B168" s="18"/>
      <c r="C168" s="18"/>
      <c r="D168" s="18"/>
      <c r="E168" s="18"/>
      <c r="F168" s="18"/>
      <c r="G168" s="18"/>
      <c r="H168" s="18"/>
      <c r="J168" s="18"/>
    </row>
    <row r="169" spans="2:10" ht="10.5">
      <c r="B169" s="18"/>
      <c r="C169" s="18"/>
      <c r="D169" s="18"/>
      <c r="E169" s="18"/>
      <c r="F169" s="18"/>
      <c r="G169" s="18"/>
      <c r="H169" s="18"/>
      <c r="J169" s="18"/>
    </row>
    <row r="170" spans="2:10" ht="10.5">
      <c r="B170" s="18"/>
      <c r="C170" s="18"/>
      <c r="D170" s="18"/>
      <c r="E170" s="18"/>
      <c r="F170" s="18"/>
      <c r="G170" s="18"/>
      <c r="H170" s="18"/>
      <c r="J170" s="18"/>
    </row>
    <row r="171" spans="2:10" ht="10.5">
      <c r="B171" s="18"/>
      <c r="C171" s="18"/>
      <c r="D171" s="18"/>
      <c r="E171" s="18"/>
      <c r="F171" s="18"/>
      <c r="G171" s="18"/>
      <c r="H171" s="18"/>
      <c r="J171" s="18"/>
    </row>
    <row r="172" spans="2:10" ht="10.5">
      <c r="B172" s="18"/>
      <c r="C172" s="18"/>
      <c r="D172" s="18"/>
      <c r="E172" s="18"/>
      <c r="F172" s="18"/>
      <c r="G172" s="18"/>
      <c r="H172" s="18"/>
      <c r="J172" s="18"/>
    </row>
    <row r="173" spans="2:10" ht="10.5">
      <c r="B173" s="18"/>
      <c r="C173" s="18"/>
      <c r="D173" s="18"/>
      <c r="E173" s="18"/>
      <c r="F173" s="18"/>
      <c r="G173" s="18"/>
      <c r="H173" s="18"/>
      <c r="J173" s="18"/>
    </row>
    <row r="174" spans="2:10" ht="10.5">
      <c r="B174" s="18"/>
      <c r="C174" s="18"/>
      <c r="D174" s="18"/>
      <c r="E174" s="18"/>
      <c r="F174" s="18"/>
      <c r="G174" s="18"/>
      <c r="H174" s="18"/>
      <c r="J174" s="18"/>
    </row>
    <row r="175" spans="2:10" ht="10.5">
      <c r="B175" s="18"/>
      <c r="C175" s="18"/>
      <c r="D175" s="18"/>
      <c r="E175" s="18"/>
      <c r="F175" s="18"/>
      <c r="G175" s="18"/>
      <c r="H175" s="18"/>
      <c r="J175" s="18"/>
    </row>
    <row r="176" spans="2:10" ht="10.5">
      <c r="B176" s="18"/>
      <c r="C176" s="18"/>
      <c r="D176" s="18"/>
      <c r="E176" s="18"/>
      <c r="F176" s="18"/>
      <c r="G176" s="18"/>
      <c r="H176" s="18"/>
      <c r="J176" s="18"/>
    </row>
    <row r="177" spans="2:10" ht="10.5">
      <c r="B177" s="18"/>
      <c r="C177" s="18"/>
      <c r="D177" s="18"/>
      <c r="E177" s="18"/>
      <c r="F177" s="18"/>
      <c r="G177" s="18"/>
      <c r="H177" s="18"/>
      <c r="J177" s="18"/>
    </row>
    <row r="178" spans="2:10" ht="10.5">
      <c r="B178" s="18"/>
      <c r="C178" s="18"/>
      <c r="D178" s="18"/>
      <c r="E178" s="18"/>
      <c r="F178" s="18"/>
      <c r="G178" s="18"/>
      <c r="H178" s="18"/>
      <c r="J178" s="18"/>
    </row>
    <row r="179" spans="2:10" ht="10.5">
      <c r="B179" s="18"/>
      <c r="C179" s="18"/>
      <c r="D179" s="18"/>
      <c r="E179" s="18"/>
      <c r="F179" s="18"/>
      <c r="G179" s="18"/>
      <c r="H179" s="18"/>
      <c r="J179" s="18"/>
    </row>
    <row r="180" spans="2:10" ht="10.5">
      <c r="B180" s="18"/>
      <c r="C180" s="18"/>
      <c r="D180" s="18"/>
      <c r="E180" s="18"/>
      <c r="F180" s="18"/>
      <c r="G180" s="18"/>
      <c r="H180" s="18"/>
      <c r="J180" s="18"/>
    </row>
    <row r="181" spans="2:10" ht="10.5">
      <c r="B181" s="18"/>
      <c r="C181" s="18"/>
      <c r="D181" s="18"/>
      <c r="E181" s="18"/>
      <c r="F181" s="18"/>
      <c r="G181" s="18"/>
      <c r="H181" s="18"/>
      <c r="J181" s="18"/>
    </row>
    <row r="182" spans="2:10" ht="10.5">
      <c r="B182" s="18"/>
      <c r="C182" s="18"/>
      <c r="D182" s="18"/>
      <c r="E182" s="18"/>
      <c r="F182" s="18"/>
      <c r="G182" s="18"/>
      <c r="H182" s="18"/>
      <c r="J182" s="18"/>
    </row>
    <row r="183" spans="2:10" ht="10.5">
      <c r="B183" s="18"/>
      <c r="C183" s="18"/>
      <c r="D183" s="18"/>
      <c r="E183" s="18"/>
      <c r="F183" s="18"/>
      <c r="G183" s="18"/>
      <c r="H183" s="18"/>
      <c r="J183" s="18"/>
    </row>
    <row r="184" spans="2:10" ht="10.5">
      <c r="B184" s="18"/>
      <c r="C184" s="18"/>
      <c r="D184" s="18"/>
      <c r="E184" s="18"/>
      <c r="F184" s="18"/>
      <c r="G184" s="18"/>
      <c r="H184" s="18"/>
      <c r="J184" s="18"/>
    </row>
    <row r="185" spans="2:10" ht="10.5">
      <c r="B185" s="18"/>
      <c r="C185" s="18"/>
      <c r="D185" s="18"/>
      <c r="E185" s="18"/>
      <c r="F185" s="18"/>
      <c r="G185" s="18"/>
      <c r="H185" s="18"/>
      <c r="J185" s="18"/>
    </row>
    <row r="186" spans="2:10" ht="10.5">
      <c r="B186" s="18"/>
      <c r="C186" s="18"/>
      <c r="D186" s="18"/>
      <c r="E186" s="18"/>
      <c r="F186" s="18"/>
      <c r="G186" s="18"/>
      <c r="H186" s="18"/>
      <c r="J186" s="18"/>
    </row>
    <row r="187" spans="2:10" ht="10.5">
      <c r="B187" s="18"/>
      <c r="C187" s="18"/>
      <c r="D187" s="18"/>
      <c r="E187" s="18"/>
      <c r="F187" s="18"/>
      <c r="G187" s="18"/>
      <c r="H187" s="18"/>
      <c r="J187" s="18"/>
    </row>
    <row r="188" spans="2:10" ht="10.5">
      <c r="B188" s="18"/>
      <c r="C188" s="18"/>
      <c r="D188" s="18"/>
      <c r="E188" s="18"/>
      <c r="F188" s="18"/>
      <c r="G188" s="18"/>
      <c r="H188" s="18"/>
      <c r="J188" s="18"/>
    </row>
    <row r="189" spans="2:10" ht="10.5">
      <c r="B189" s="18"/>
      <c r="C189" s="18"/>
      <c r="D189" s="18"/>
      <c r="E189" s="18"/>
      <c r="F189" s="18"/>
      <c r="G189" s="18"/>
      <c r="H189" s="18"/>
      <c r="J189" s="18"/>
    </row>
    <row r="190" spans="2:10" ht="10.5">
      <c r="B190" s="18"/>
      <c r="C190" s="18"/>
      <c r="D190" s="18"/>
      <c r="E190" s="18"/>
      <c r="F190" s="18"/>
      <c r="G190" s="18"/>
      <c r="H190" s="18"/>
      <c r="J190" s="18"/>
    </row>
    <row r="191" spans="2:10" ht="10.5">
      <c r="B191" s="18"/>
      <c r="C191" s="18"/>
      <c r="D191" s="18"/>
      <c r="E191" s="18"/>
      <c r="F191" s="18"/>
      <c r="G191" s="18"/>
      <c r="H191" s="18"/>
      <c r="J191" s="18"/>
    </row>
    <row r="192" spans="2:10" ht="10.5">
      <c r="B192" s="18"/>
      <c r="C192" s="18"/>
      <c r="D192" s="18"/>
      <c r="E192" s="18"/>
      <c r="F192" s="18"/>
      <c r="G192" s="18"/>
      <c r="H192" s="18"/>
      <c r="J192" s="18"/>
    </row>
    <row r="193" spans="2:10" ht="10.5">
      <c r="B193" s="18"/>
      <c r="C193" s="18"/>
      <c r="D193" s="18"/>
      <c r="E193" s="18"/>
      <c r="F193" s="18"/>
      <c r="G193" s="18"/>
      <c r="H193" s="18"/>
      <c r="J193" s="18"/>
    </row>
    <row r="194" spans="2:10" ht="10.5">
      <c r="B194" s="18"/>
      <c r="C194" s="18"/>
      <c r="D194" s="18"/>
      <c r="E194" s="18"/>
      <c r="F194" s="18"/>
      <c r="G194" s="18"/>
      <c r="H194" s="18"/>
      <c r="J194" s="18"/>
    </row>
    <row r="195" spans="2:10" ht="10.5">
      <c r="B195" s="18"/>
      <c r="C195" s="18"/>
      <c r="D195" s="18"/>
      <c r="E195" s="18"/>
      <c r="F195" s="18"/>
      <c r="G195" s="18"/>
      <c r="H195" s="18"/>
      <c r="J195" s="18"/>
    </row>
    <row r="196" spans="2:10" ht="10.5">
      <c r="B196" s="18"/>
      <c r="C196" s="18"/>
      <c r="D196" s="18"/>
      <c r="E196" s="18"/>
      <c r="F196" s="18"/>
      <c r="G196" s="18"/>
      <c r="H196" s="18"/>
      <c r="J196" s="18"/>
    </row>
    <row r="197" spans="2:10" ht="10.5">
      <c r="B197" s="18"/>
      <c r="C197" s="18"/>
      <c r="D197" s="18"/>
      <c r="E197" s="18"/>
      <c r="F197" s="18"/>
      <c r="G197" s="18"/>
      <c r="H197" s="18"/>
      <c r="J197" s="18"/>
    </row>
    <row r="198" spans="2:10" ht="10.5">
      <c r="B198" s="18"/>
      <c r="C198" s="18"/>
      <c r="D198" s="18"/>
      <c r="E198" s="18"/>
      <c r="F198" s="18"/>
      <c r="G198" s="18"/>
      <c r="H198" s="18"/>
      <c r="J198" s="18"/>
    </row>
    <row r="199" spans="2:10" ht="10.5">
      <c r="B199" s="18"/>
      <c r="C199" s="18"/>
      <c r="D199" s="18"/>
      <c r="E199" s="18"/>
      <c r="F199" s="18"/>
      <c r="G199" s="18"/>
      <c r="H199" s="18"/>
      <c r="J199" s="18"/>
    </row>
    <row r="200" spans="2:10" ht="10.5">
      <c r="B200" s="18"/>
      <c r="C200" s="18"/>
      <c r="D200" s="18"/>
      <c r="E200" s="18"/>
      <c r="F200" s="18"/>
      <c r="G200" s="18"/>
      <c r="H200" s="18"/>
      <c r="J200" s="18"/>
    </row>
    <row r="201" spans="2:10" ht="10.5">
      <c r="B201" s="18"/>
      <c r="C201" s="18"/>
      <c r="D201" s="18"/>
      <c r="E201" s="18"/>
      <c r="F201" s="18"/>
      <c r="G201" s="18"/>
      <c r="H201" s="18"/>
      <c r="J201" s="18"/>
    </row>
    <row r="202" spans="2:10" ht="10.5">
      <c r="B202" s="18"/>
      <c r="C202" s="18"/>
      <c r="D202" s="18"/>
      <c r="E202" s="18"/>
      <c r="F202" s="18"/>
      <c r="G202" s="18"/>
      <c r="H202" s="18"/>
      <c r="J202" s="18"/>
    </row>
    <row r="203" spans="2:10" ht="10.5">
      <c r="B203" s="18"/>
      <c r="C203" s="18"/>
      <c r="D203" s="18"/>
      <c r="E203" s="18"/>
      <c r="F203" s="18"/>
      <c r="G203" s="18"/>
      <c r="H203" s="18"/>
      <c r="J203" s="18"/>
    </row>
    <row r="204" spans="2:10" ht="10.5">
      <c r="B204" s="18"/>
      <c r="C204" s="18"/>
      <c r="D204" s="18"/>
      <c r="E204" s="18"/>
      <c r="F204" s="18"/>
      <c r="G204" s="18"/>
      <c r="H204" s="18"/>
      <c r="J204" s="18"/>
    </row>
    <row r="205" spans="2:10" ht="10.5">
      <c r="B205" s="18"/>
      <c r="C205" s="18"/>
      <c r="D205" s="18"/>
      <c r="E205" s="18"/>
      <c r="F205" s="18"/>
      <c r="G205" s="18"/>
      <c r="H205" s="18"/>
      <c r="J205" s="18"/>
    </row>
    <row r="206" spans="2:10" ht="10.5">
      <c r="B206" s="18"/>
      <c r="C206" s="18"/>
      <c r="D206" s="18"/>
      <c r="E206" s="18"/>
      <c r="F206" s="18"/>
      <c r="G206" s="18"/>
      <c r="H206" s="18"/>
      <c r="J206" s="18"/>
    </row>
    <row r="207" spans="2:10" ht="10.5">
      <c r="B207" s="18"/>
      <c r="C207" s="18"/>
      <c r="D207" s="18"/>
      <c r="E207" s="18"/>
      <c r="F207" s="18"/>
      <c r="G207" s="18"/>
      <c r="H207" s="18"/>
      <c r="J207" s="18"/>
    </row>
    <row r="208" spans="2:10" ht="10.5">
      <c r="B208" s="18"/>
      <c r="C208" s="18"/>
      <c r="D208" s="18"/>
      <c r="E208" s="18"/>
      <c r="F208" s="18"/>
      <c r="G208" s="18"/>
      <c r="H208" s="18"/>
      <c r="J208" s="18"/>
    </row>
    <row r="209" spans="2:10" ht="10.5">
      <c r="B209" s="18"/>
      <c r="C209" s="18"/>
      <c r="D209" s="18"/>
      <c r="E209" s="18"/>
      <c r="F209" s="18"/>
      <c r="G209" s="18"/>
      <c r="H209" s="18"/>
      <c r="J209" s="18"/>
    </row>
    <row r="210" spans="2:10" ht="10.5">
      <c r="B210" s="18"/>
      <c r="C210" s="18"/>
      <c r="D210" s="18"/>
      <c r="E210" s="18"/>
      <c r="F210" s="18"/>
      <c r="G210" s="18"/>
      <c r="H210" s="18"/>
      <c r="J210" s="18"/>
    </row>
    <row r="211" spans="2:10" ht="10.5">
      <c r="B211" s="18"/>
      <c r="C211" s="18"/>
      <c r="D211" s="18"/>
      <c r="E211" s="18"/>
      <c r="F211" s="18"/>
      <c r="G211" s="18"/>
      <c r="H211" s="18"/>
      <c r="J211" s="18"/>
    </row>
    <row r="212" spans="2:10" ht="10.5">
      <c r="B212" s="18"/>
      <c r="C212" s="18"/>
      <c r="D212" s="18"/>
      <c r="E212" s="18"/>
      <c r="F212" s="18"/>
      <c r="G212" s="18"/>
      <c r="H212" s="18"/>
      <c r="J212" s="18"/>
    </row>
    <row r="213" spans="2:10" ht="10.5">
      <c r="B213" s="18"/>
      <c r="C213" s="18"/>
      <c r="D213" s="18"/>
      <c r="E213" s="18"/>
      <c r="F213" s="18"/>
      <c r="G213" s="18"/>
      <c r="H213" s="18"/>
      <c r="J213" s="18"/>
    </row>
    <row r="214" spans="2:10" ht="10.5">
      <c r="B214" s="18"/>
      <c r="C214" s="18"/>
      <c r="D214" s="18"/>
      <c r="E214" s="18"/>
      <c r="F214" s="18"/>
      <c r="G214" s="18"/>
      <c r="H214" s="18"/>
      <c r="J214" s="18"/>
    </row>
    <row r="215" spans="2:10" ht="10.5">
      <c r="B215" s="18"/>
      <c r="C215" s="18"/>
      <c r="D215" s="18"/>
      <c r="E215" s="18"/>
      <c r="F215" s="18"/>
      <c r="G215" s="18"/>
      <c r="H215" s="18"/>
      <c r="J215" s="18"/>
    </row>
    <row r="216" spans="2:10" ht="10.5">
      <c r="B216" s="18"/>
      <c r="C216" s="18"/>
      <c r="D216" s="18"/>
      <c r="E216" s="18"/>
      <c r="F216" s="18"/>
      <c r="G216" s="18"/>
      <c r="H216" s="18"/>
      <c r="J216" s="18"/>
    </row>
    <row r="217" spans="2:10" ht="10.5">
      <c r="B217" s="18"/>
      <c r="C217" s="18"/>
      <c r="D217" s="18"/>
      <c r="E217" s="18"/>
      <c r="F217" s="18"/>
      <c r="G217" s="18"/>
      <c r="H217" s="18"/>
      <c r="J217" s="18"/>
    </row>
    <row r="218" spans="2:10" ht="10.5">
      <c r="B218" s="18"/>
      <c r="C218" s="18"/>
      <c r="D218" s="18"/>
      <c r="E218" s="18"/>
      <c r="F218" s="18"/>
      <c r="G218" s="18"/>
      <c r="H218" s="18"/>
      <c r="J218" s="18"/>
    </row>
    <row r="219" spans="2:10" ht="10.5">
      <c r="B219" s="18"/>
      <c r="C219" s="18"/>
      <c r="D219" s="18"/>
      <c r="E219" s="18"/>
      <c r="F219" s="18"/>
      <c r="G219" s="18"/>
      <c r="H219" s="18"/>
      <c r="J219" s="18"/>
    </row>
    <row r="220" spans="2:10" ht="10.5">
      <c r="B220" s="18"/>
      <c r="C220" s="18"/>
      <c r="D220" s="18"/>
      <c r="E220" s="18"/>
      <c r="F220" s="18"/>
      <c r="G220" s="18"/>
      <c r="H220" s="18"/>
      <c r="J220" s="18"/>
    </row>
    <row r="221" spans="2:10" ht="10.5">
      <c r="B221" s="18"/>
      <c r="C221" s="18"/>
      <c r="D221" s="18"/>
      <c r="E221" s="18"/>
      <c r="F221" s="18"/>
      <c r="G221" s="18"/>
      <c r="H221" s="18"/>
      <c r="J221" s="18"/>
    </row>
    <row r="222" spans="2:10" ht="10.5">
      <c r="B222" s="18"/>
      <c r="C222" s="18"/>
      <c r="D222" s="18"/>
      <c r="E222" s="18"/>
      <c r="F222" s="18"/>
      <c r="G222" s="18"/>
      <c r="H222" s="18"/>
      <c r="J222" s="18"/>
    </row>
    <row r="223" spans="2:10" ht="10.5">
      <c r="B223" s="18"/>
      <c r="C223" s="18"/>
      <c r="D223" s="18"/>
      <c r="E223" s="18"/>
      <c r="F223" s="18"/>
      <c r="G223" s="18"/>
      <c r="H223" s="18"/>
      <c r="J223" s="18"/>
    </row>
    <row r="224" spans="2:10" ht="10.5">
      <c r="B224" s="18"/>
      <c r="C224" s="18"/>
      <c r="D224" s="18"/>
      <c r="E224" s="18"/>
      <c r="F224" s="18"/>
      <c r="G224" s="18"/>
      <c r="H224" s="18"/>
      <c r="J224" s="18"/>
    </row>
    <row r="225" spans="2:10" ht="10.5">
      <c r="B225" s="18"/>
      <c r="C225" s="18"/>
      <c r="D225" s="18"/>
      <c r="E225" s="18"/>
      <c r="F225" s="18"/>
      <c r="G225" s="18"/>
      <c r="H225" s="18"/>
      <c r="J225" s="18"/>
    </row>
    <row r="226" spans="2:10" ht="10.5">
      <c r="B226" s="18"/>
      <c r="C226" s="18"/>
      <c r="D226" s="18"/>
      <c r="E226" s="18"/>
      <c r="F226" s="18"/>
      <c r="G226" s="18"/>
      <c r="H226" s="18"/>
      <c r="J226" s="18"/>
    </row>
    <row r="227" spans="2:10" ht="10.5">
      <c r="B227" s="18"/>
      <c r="C227" s="18"/>
      <c r="D227" s="18"/>
      <c r="E227" s="18"/>
      <c r="F227" s="18"/>
      <c r="G227" s="18"/>
      <c r="H227" s="18"/>
      <c r="J227" s="18"/>
    </row>
    <row r="228" spans="2:10" ht="10.5">
      <c r="B228" s="18"/>
      <c r="C228" s="18"/>
      <c r="D228" s="18"/>
      <c r="E228" s="18"/>
      <c r="F228" s="18"/>
      <c r="G228" s="18"/>
      <c r="H228" s="18"/>
      <c r="J228" s="18"/>
    </row>
    <row r="229" spans="2:10" ht="10.5">
      <c r="B229" s="18"/>
      <c r="C229" s="18"/>
      <c r="D229" s="18"/>
      <c r="E229" s="18"/>
      <c r="F229" s="18"/>
      <c r="G229" s="18"/>
      <c r="H229" s="18"/>
      <c r="J229" s="18"/>
    </row>
    <row r="230" spans="2:10" ht="10.5">
      <c r="B230" s="18"/>
      <c r="C230" s="18"/>
      <c r="D230" s="18"/>
      <c r="E230" s="18"/>
      <c r="F230" s="18"/>
      <c r="G230" s="18"/>
      <c r="H230" s="18"/>
      <c r="J230" s="18"/>
    </row>
    <row r="231" spans="2:10" ht="10.5">
      <c r="B231" s="18"/>
      <c r="C231" s="18"/>
      <c r="D231" s="18"/>
      <c r="E231" s="18"/>
      <c r="F231" s="18"/>
      <c r="G231" s="18"/>
      <c r="H231" s="18"/>
      <c r="J231" s="18"/>
    </row>
    <row r="232" spans="2:10" ht="10.5">
      <c r="B232" s="18"/>
      <c r="C232" s="18"/>
      <c r="D232" s="18"/>
      <c r="E232" s="18"/>
      <c r="F232" s="18"/>
      <c r="G232" s="18"/>
      <c r="H232" s="18"/>
      <c r="J232" s="18"/>
    </row>
    <row r="233" spans="2:10" ht="10.5">
      <c r="B233" s="18"/>
      <c r="C233" s="18"/>
      <c r="D233" s="18"/>
      <c r="E233" s="18"/>
      <c r="F233" s="18"/>
      <c r="G233" s="18"/>
      <c r="H233" s="18"/>
      <c r="J233" s="18"/>
    </row>
    <row r="234" spans="2:10" ht="10.5">
      <c r="B234" s="18"/>
      <c r="C234" s="18"/>
      <c r="D234" s="18"/>
      <c r="E234" s="18"/>
      <c r="F234" s="18"/>
      <c r="G234" s="18"/>
      <c r="H234" s="18"/>
      <c r="J234" s="18"/>
    </row>
    <row r="235" spans="2:10" ht="10.5">
      <c r="B235" s="18"/>
      <c r="C235" s="18"/>
      <c r="D235" s="18"/>
      <c r="E235" s="18"/>
      <c r="F235" s="18"/>
      <c r="G235" s="18"/>
      <c r="H235" s="18"/>
      <c r="J235" s="18"/>
    </row>
    <row r="236" spans="2:10" ht="10.5">
      <c r="B236" s="18"/>
      <c r="C236" s="18"/>
      <c r="D236" s="18"/>
      <c r="E236" s="18"/>
      <c r="F236" s="18"/>
      <c r="G236" s="18"/>
      <c r="H236" s="18"/>
      <c r="J236" s="18"/>
    </row>
    <row r="237" spans="2:10" ht="10.5">
      <c r="B237" s="18"/>
      <c r="C237" s="18"/>
      <c r="D237" s="18"/>
      <c r="E237" s="18"/>
      <c r="F237" s="18"/>
      <c r="G237" s="18"/>
      <c r="H237" s="18"/>
      <c r="J237" s="18"/>
    </row>
    <row r="238" spans="2:10" ht="10.5">
      <c r="B238" s="18"/>
      <c r="C238" s="18"/>
      <c r="D238" s="18"/>
      <c r="E238" s="18"/>
      <c r="F238" s="18"/>
      <c r="G238" s="18"/>
      <c r="H238" s="18"/>
      <c r="J238" s="18"/>
    </row>
    <row r="239" spans="2:10" ht="10.5">
      <c r="B239" s="18"/>
      <c r="C239" s="18"/>
      <c r="D239" s="18"/>
      <c r="E239" s="18"/>
      <c r="F239" s="18"/>
      <c r="G239" s="18"/>
      <c r="H239" s="18"/>
      <c r="J239" s="18"/>
    </row>
    <row r="240" spans="2:10" ht="10.5">
      <c r="B240" s="18"/>
      <c r="C240" s="18"/>
      <c r="D240" s="18"/>
      <c r="E240" s="18"/>
      <c r="F240" s="18"/>
      <c r="G240" s="18"/>
      <c r="H240" s="18"/>
      <c r="J240" s="18"/>
    </row>
    <row r="241" spans="2:10" ht="10.5">
      <c r="B241" s="18"/>
      <c r="C241" s="18"/>
      <c r="D241" s="18"/>
      <c r="E241" s="18"/>
      <c r="F241" s="18"/>
      <c r="G241" s="18"/>
      <c r="H241" s="18"/>
      <c r="J241" s="18"/>
    </row>
    <row r="242" spans="2:10" ht="10.5">
      <c r="B242" s="18"/>
      <c r="C242" s="18"/>
      <c r="D242" s="18"/>
      <c r="E242" s="18"/>
      <c r="F242" s="18"/>
      <c r="G242" s="18"/>
      <c r="H242" s="18"/>
      <c r="J242" s="18"/>
    </row>
    <row r="243" spans="2:10" ht="10.5">
      <c r="B243" s="18"/>
      <c r="C243" s="18"/>
      <c r="D243" s="18"/>
      <c r="E243" s="18"/>
      <c r="F243" s="18"/>
      <c r="G243" s="18"/>
      <c r="H243" s="18"/>
      <c r="J243" s="18"/>
    </row>
    <row r="244" spans="2:10" ht="10.5">
      <c r="B244" s="18"/>
      <c r="C244" s="18"/>
      <c r="D244" s="18"/>
      <c r="E244" s="18"/>
      <c r="F244" s="18"/>
      <c r="G244" s="18"/>
      <c r="H244" s="18"/>
      <c r="J244" s="18"/>
    </row>
    <row r="245" spans="2:10" ht="10.5">
      <c r="B245" s="18"/>
      <c r="C245" s="18"/>
      <c r="D245" s="18"/>
      <c r="E245" s="18"/>
      <c r="F245" s="18"/>
      <c r="G245" s="18"/>
      <c r="H245" s="18"/>
      <c r="J245" s="18"/>
    </row>
    <row r="246" spans="2:10" ht="10.5">
      <c r="B246" s="18"/>
      <c r="C246" s="18"/>
      <c r="D246" s="18"/>
      <c r="E246" s="18"/>
      <c r="F246" s="18"/>
      <c r="G246" s="18"/>
      <c r="H246" s="18"/>
      <c r="J246" s="18"/>
    </row>
    <row r="247" spans="2:10" ht="10.5">
      <c r="B247" s="18"/>
      <c r="C247" s="18"/>
      <c r="D247" s="18"/>
      <c r="E247" s="18"/>
      <c r="F247" s="18"/>
      <c r="G247" s="18"/>
      <c r="H247" s="18"/>
      <c r="J247" s="18"/>
    </row>
    <row r="248" spans="2:10" ht="10.5">
      <c r="B248" s="18"/>
      <c r="C248" s="18"/>
      <c r="D248" s="18"/>
      <c r="E248" s="18"/>
      <c r="F248" s="18"/>
      <c r="G248" s="18"/>
      <c r="H248" s="18"/>
      <c r="J248" s="18"/>
    </row>
    <row r="249" spans="2:10" ht="10.5">
      <c r="B249" s="18"/>
      <c r="C249" s="18"/>
      <c r="D249" s="18"/>
      <c r="E249" s="18"/>
      <c r="F249" s="18"/>
      <c r="G249" s="18"/>
      <c r="H249" s="18"/>
      <c r="J249" s="18"/>
    </row>
    <row r="250" spans="2:10" ht="10.5">
      <c r="B250" s="18"/>
      <c r="C250" s="18"/>
      <c r="D250" s="18"/>
      <c r="E250" s="18"/>
      <c r="F250" s="18"/>
      <c r="G250" s="18"/>
      <c r="H250" s="18"/>
      <c r="J250" s="18"/>
    </row>
    <row r="251" spans="2:10" ht="10.5">
      <c r="B251" s="18"/>
      <c r="C251" s="18"/>
      <c r="D251" s="18"/>
      <c r="E251" s="18"/>
      <c r="F251" s="18"/>
      <c r="G251" s="18"/>
      <c r="H251" s="18"/>
      <c r="J251" s="18"/>
    </row>
    <row r="252" spans="2:10" ht="10.5">
      <c r="B252" s="18"/>
      <c r="C252" s="18"/>
      <c r="D252" s="18"/>
      <c r="E252" s="18"/>
      <c r="F252" s="18"/>
      <c r="G252" s="18"/>
      <c r="H252" s="18"/>
      <c r="J252" s="18"/>
    </row>
    <row r="253" spans="2:10" ht="10.5">
      <c r="B253" s="18"/>
      <c r="C253" s="18"/>
      <c r="D253" s="18"/>
      <c r="E253" s="18"/>
      <c r="F253" s="18"/>
      <c r="G253" s="18"/>
      <c r="H253" s="18"/>
      <c r="J253" s="18"/>
    </row>
    <row r="254" spans="2:10" ht="10.5">
      <c r="B254" s="18"/>
      <c r="C254" s="18"/>
      <c r="D254" s="18"/>
      <c r="E254" s="18"/>
      <c r="F254" s="18"/>
      <c r="G254" s="18"/>
      <c r="H254" s="18"/>
      <c r="J254" s="18"/>
    </row>
    <row r="255" spans="2:10" ht="10.5">
      <c r="B255" s="18"/>
      <c r="C255" s="18"/>
      <c r="D255" s="18"/>
      <c r="E255" s="18"/>
      <c r="F255" s="18"/>
      <c r="G255" s="18"/>
      <c r="H255" s="18"/>
      <c r="J255" s="18"/>
    </row>
    <row r="256" spans="2:10" ht="10.5">
      <c r="B256" s="18"/>
      <c r="C256" s="18"/>
      <c r="D256" s="18"/>
      <c r="E256" s="18"/>
      <c r="F256" s="18"/>
      <c r="G256" s="18"/>
      <c r="H256" s="18"/>
      <c r="J256" s="18"/>
    </row>
    <row r="257" spans="2:10" ht="10.5">
      <c r="B257" s="18"/>
      <c r="C257" s="18"/>
      <c r="D257" s="18"/>
      <c r="E257" s="18"/>
      <c r="F257" s="18"/>
      <c r="G257" s="18"/>
      <c r="H257" s="18"/>
      <c r="J257" s="18"/>
    </row>
    <row r="258" spans="2:10" ht="10.5">
      <c r="B258" s="18"/>
      <c r="C258" s="18"/>
      <c r="D258" s="18"/>
      <c r="E258" s="18"/>
      <c r="F258" s="18"/>
      <c r="G258" s="18"/>
      <c r="H258" s="18"/>
      <c r="J258" s="18"/>
    </row>
    <row r="259" spans="2:10" ht="10.5">
      <c r="B259" s="18"/>
      <c r="C259" s="18"/>
      <c r="D259" s="18"/>
      <c r="E259" s="18"/>
      <c r="F259" s="18"/>
      <c r="G259" s="18"/>
      <c r="H259" s="18"/>
      <c r="J259" s="18"/>
    </row>
    <row r="260" spans="2:10" ht="10.5">
      <c r="B260" s="18"/>
      <c r="C260" s="18"/>
      <c r="D260" s="18"/>
      <c r="E260" s="18"/>
      <c r="F260" s="18"/>
      <c r="G260" s="18"/>
      <c r="H260" s="18"/>
      <c r="J260" s="18"/>
    </row>
    <row r="261" spans="2:10" ht="10.5">
      <c r="B261" s="18"/>
      <c r="C261" s="18"/>
      <c r="D261" s="18"/>
      <c r="E261" s="18"/>
      <c r="F261" s="18"/>
      <c r="G261" s="18"/>
      <c r="H261" s="18"/>
      <c r="J261" s="18"/>
    </row>
    <row r="262" spans="2:10" ht="10.5">
      <c r="B262" s="18"/>
      <c r="C262" s="18"/>
      <c r="D262" s="18"/>
      <c r="E262" s="18"/>
      <c r="F262" s="18"/>
      <c r="G262" s="18"/>
      <c r="H262" s="18"/>
      <c r="J262" s="18"/>
    </row>
    <row r="263" spans="2:10" ht="10.5">
      <c r="B263" s="18"/>
      <c r="C263" s="18"/>
      <c r="D263" s="18"/>
      <c r="E263" s="18"/>
      <c r="F263" s="18"/>
      <c r="G263" s="18"/>
      <c r="H263" s="18"/>
      <c r="J263" s="18"/>
    </row>
    <row r="264" spans="2:10" ht="10.5">
      <c r="B264" s="18"/>
      <c r="C264" s="18"/>
      <c r="D264" s="18"/>
      <c r="E264" s="18"/>
      <c r="F264" s="18"/>
      <c r="G264" s="18"/>
      <c r="H264" s="18"/>
      <c r="J264" s="18"/>
    </row>
    <row r="265" spans="2:10" ht="10.5">
      <c r="B265" s="18"/>
      <c r="C265" s="18"/>
      <c r="D265" s="18"/>
      <c r="E265" s="18"/>
      <c r="F265" s="18"/>
      <c r="G265" s="18"/>
      <c r="H265" s="18"/>
      <c r="J265" s="18"/>
    </row>
    <row r="266" spans="2:10" ht="10.5">
      <c r="B266" s="18"/>
      <c r="C266" s="18"/>
      <c r="D266" s="18"/>
      <c r="E266" s="18"/>
      <c r="F266" s="18"/>
      <c r="G266" s="18"/>
      <c r="H266" s="18"/>
      <c r="J266" s="18"/>
    </row>
    <row r="267" spans="2:10" ht="10.5">
      <c r="B267" s="18"/>
      <c r="C267" s="18"/>
      <c r="D267" s="18"/>
      <c r="E267" s="18"/>
      <c r="F267" s="18"/>
      <c r="G267" s="18"/>
      <c r="H267" s="18"/>
      <c r="J267" s="18"/>
    </row>
    <row r="268" spans="2:10" ht="10.5">
      <c r="B268" s="18"/>
      <c r="C268" s="18"/>
      <c r="D268" s="18"/>
      <c r="E268" s="18"/>
      <c r="F268" s="18"/>
      <c r="G268" s="18"/>
      <c r="H268" s="18"/>
      <c r="J268" s="18"/>
    </row>
    <row r="269" spans="2:10" ht="10.5">
      <c r="B269" s="18"/>
      <c r="C269" s="18"/>
      <c r="D269" s="18"/>
      <c r="E269" s="18"/>
      <c r="F269" s="18"/>
      <c r="G269" s="18"/>
      <c r="H269" s="18"/>
      <c r="J269" s="18"/>
    </row>
    <row r="270" spans="2:10" ht="10.5">
      <c r="B270" s="18"/>
      <c r="C270" s="18"/>
      <c r="D270" s="18"/>
      <c r="E270" s="18"/>
      <c r="F270" s="18"/>
      <c r="G270" s="18"/>
      <c r="H270" s="18"/>
      <c r="J270" s="18"/>
    </row>
    <row r="271" spans="2:10" ht="10.5">
      <c r="B271" s="18"/>
      <c r="C271" s="18"/>
      <c r="D271" s="18"/>
      <c r="E271" s="18"/>
      <c r="F271" s="18"/>
      <c r="G271" s="18"/>
      <c r="H271" s="18"/>
      <c r="J271" s="18"/>
    </row>
    <row r="272" spans="2:10" ht="10.5">
      <c r="B272" s="18"/>
      <c r="C272" s="18"/>
      <c r="D272" s="18"/>
      <c r="E272" s="18"/>
      <c r="F272" s="18"/>
      <c r="G272" s="18"/>
      <c r="H272" s="18"/>
      <c r="J272" s="18"/>
    </row>
    <row r="273" spans="2:10" ht="10.5">
      <c r="B273" s="18"/>
      <c r="C273" s="18"/>
      <c r="D273" s="18"/>
      <c r="E273" s="18"/>
      <c r="F273" s="18"/>
      <c r="G273" s="18"/>
      <c r="H273" s="18"/>
      <c r="J273" s="18"/>
    </row>
    <row r="274" spans="2:10" ht="10.5">
      <c r="B274" s="18"/>
      <c r="C274" s="18"/>
      <c r="D274" s="18"/>
      <c r="E274" s="18"/>
      <c r="F274" s="18"/>
      <c r="G274" s="18"/>
      <c r="H274" s="18"/>
      <c r="J274" s="18"/>
    </row>
    <row r="275" spans="2:10" ht="10.5">
      <c r="B275" s="18"/>
      <c r="C275" s="18"/>
      <c r="D275" s="18"/>
      <c r="E275" s="18"/>
      <c r="F275" s="18"/>
      <c r="G275" s="18"/>
      <c r="H275" s="18"/>
      <c r="J275" s="18"/>
    </row>
    <row r="276" spans="2:10" ht="10.5">
      <c r="B276" s="18"/>
      <c r="C276" s="18"/>
      <c r="D276" s="18"/>
      <c r="E276" s="18"/>
      <c r="F276" s="18"/>
      <c r="G276" s="18"/>
      <c r="H276" s="18"/>
      <c r="J276" s="18"/>
    </row>
    <row r="277" spans="2:10" ht="10.5">
      <c r="B277" s="18"/>
      <c r="C277" s="18"/>
      <c r="D277" s="18"/>
      <c r="E277" s="18"/>
      <c r="F277" s="18"/>
      <c r="G277" s="18"/>
      <c r="H277" s="18"/>
      <c r="J277" s="18"/>
    </row>
    <row r="278" spans="2:10" ht="10.5">
      <c r="B278" s="18"/>
      <c r="C278" s="18"/>
      <c r="D278" s="18"/>
      <c r="E278" s="18"/>
      <c r="F278" s="18"/>
      <c r="G278" s="18"/>
      <c r="H278" s="18"/>
      <c r="J278" s="18"/>
    </row>
    <row r="279" spans="2:10" ht="10.5">
      <c r="B279" s="18"/>
      <c r="C279" s="18"/>
      <c r="D279" s="18"/>
      <c r="E279" s="18"/>
      <c r="F279" s="18"/>
      <c r="G279" s="18"/>
      <c r="H279" s="18"/>
      <c r="J279" s="18"/>
    </row>
    <row r="280" spans="2:10" ht="10.5">
      <c r="B280" s="18"/>
      <c r="C280" s="18"/>
      <c r="D280" s="18"/>
      <c r="E280" s="18"/>
      <c r="F280" s="18"/>
      <c r="G280" s="18"/>
      <c r="H280" s="18"/>
      <c r="J280" s="18"/>
    </row>
    <row r="281" spans="2:10" ht="10.5">
      <c r="B281" s="18"/>
      <c r="C281" s="18"/>
      <c r="D281" s="18"/>
      <c r="E281" s="18"/>
      <c r="F281" s="18"/>
      <c r="G281" s="18"/>
      <c r="H281" s="18"/>
      <c r="J281" s="18"/>
    </row>
    <row r="282" spans="2:10" ht="10.5">
      <c r="B282" s="18"/>
      <c r="C282" s="18"/>
      <c r="D282" s="18"/>
      <c r="E282" s="18"/>
      <c r="F282" s="18"/>
      <c r="G282" s="18"/>
      <c r="H282" s="18"/>
      <c r="J282" s="18"/>
    </row>
    <row r="283" spans="2:10" ht="10.5">
      <c r="B283" s="18"/>
      <c r="C283" s="18"/>
      <c r="D283" s="18"/>
      <c r="E283" s="18"/>
      <c r="F283" s="18"/>
      <c r="G283" s="18"/>
      <c r="H283" s="18"/>
      <c r="J283" s="18"/>
    </row>
    <row r="284" spans="2:10" ht="10.5">
      <c r="B284" s="18"/>
      <c r="C284" s="18"/>
      <c r="D284" s="18"/>
      <c r="E284" s="18"/>
      <c r="F284" s="18"/>
      <c r="G284" s="18"/>
      <c r="H284" s="18"/>
      <c r="J284" s="18"/>
    </row>
    <row r="285" spans="2:10" ht="10.5">
      <c r="B285" s="18"/>
      <c r="C285" s="18"/>
      <c r="D285" s="18"/>
      <c r="E285" s="18"/>
      <c r="F285" s="18"/>
      <c r="G285" s="18"/>
      <c r="H285" s="18"/>
      <c r="J285" s="18"/>
    </row>
    <row r="286" spans="2:10" ht="10.5">
      <c r="B286" s="18"/>
      <c r="C286" s="18"/>
      <c r="D286" s="18"/>
      <c r="E286" s="18"/>
      <c r="F286" s="18"/>
      <c r="G286" s="18"/>
      <c r="H286" s="18"/>
      <c r="J286" s="18"/>
    </row>
    <row r="287" spans="2:10" ht="10.5">
      <c r="B287" s="18"/>
      <c r="C287" s="18"/>
      <c r="D287" s="18"/>
      <c r="E287" s="18"/>
      <c r="F287" s="18"/>
      <c r="G287" s="18"/>
      <c r="H287" s="18"/>
      <c r="J287" s="18"/>
    </row>
    <row r="288" spans="2:10" ht="10.5">
      <c r="B288" s="18"/>
      <c r="C288" s="18"/>
      <c r="D288" s="18"/>
      <c r="E288" s="18"/>
      <c r="F288" s="18"/>
      <c r="G288" s="18"/>
      <c r="H288" s="18"/>
      <c r="J288" s="18"/>
    </row>
    <row r="289" spans="2:10" ht="10.5">
      <c r="B289" s="18"/>
      <c r="C289" s="18"/>
      <c r="D289" s="18"/>
      <c r="E289" s="18"/>
      <c r="F289" s="18"/>
      <c r="G289" s="18"/>
      <c r="H289" s="18"/>
      <c r="J289" s="18"/>
    </row>
    <row r="290" spans="2:10" ht="10.5">
      <c r="B290" s="18"/>
      <c r="C290" s="18"/>
      <c r="D290" s="18"/>
      <c r="E290" s="18"/>
      <c r="F290" s="18"/>
      <c r="G290" s="18"/>
      <c r="H290" s="18"/>
      <c r="J290" s="18"/>
    </row>
    <row r="291" spans="2:10" ht="10.5">
      <c r="B291" s="18"/>
      <c r="C291" s="18"/>
      <c r="D291" s="18"/>
      <c r="E291" s="18"/>
      <c r="F291" s="18"/>
      <c r="G291" s="18"/>
      <c r="H291" s="18"/>
      <c r="J291" s="18"/>
    </row>
    <row r="292" spans="2:10" ht="10.5">
      <c r="B292" s="18"/>
      <c r="C292" s="18"/>
      <c r="D292" s="18"/>
      <c r="E292" s="18"/>
      <c r="F292" s="18"/>
      <c r="G292" s="18"/>
      <c r="H292" s="18"/>
      <c r="J292" s="18"/>
    </row>
    <row r="293" spans="2:10" ht="10.5">
      <c r="B293" s="18"/>
      <c r="C293" s="18"/>
      <c r="D293" s="18"/>
      <c r="E293" s="18"/>
      <c r="F293" s="18"/>
      <c r="G293" s="18"/>
      <c r="H293" s="18"/>
      <c r="J293" s="18"/>
    </row>
    <row r="294" spans="2:10" ht="10.5">
      <c r="B294" s="18"/>
      <c r="C294" s="18"/>
      <c r="D294" s="18"/>
      <c r="E294" s="18"/>
      <c r="F294" s="18"/>
      <c r="G294" s="18"/>
      <c r="H294" s="18"/>
      <c r="J294" s="18"/>
    </row>
    <row r="295" spans="2:10" ht="10.5">
      <c r="B295" s="18"/>
      <c r="C295" s="18"/>
      <c r="D295" s="18"/>
      <c r="E295" s="18"/>
      <c r="F295" s="18"/>
      <c r="G295" s="18"/>
      <c r="H295" s="18"/>
      <c r="J295" s="18"/>
    </row>
    <row r="296" spans="2:10" ht="10.5">
      <c r="B296" s="18"/>
      <c r="C296" s="18"/>
      <c r="D296" s="18"/>
      <c r="E296" s="18"/>
      <c r="F296" s="18"/>
      <c r="G296" s="18"/>
      <c r="H296" s="18"/>
      <c r="J296" s="18"/>
    </row>
    <row r="297" spans="2:10" ht="10.5">
      <c r="B297" s="18"/>
      <c r="C297" s="18"/>
      <c r="D297" s="18"/>
      <c r="E297" s="18"/>
      <c r="F297" s="18"/>
      <c r="G297" s="18"/>
      <c r="H297" s="18"/>
      <c r="J297" s="18"/>
    </row>
    <row r="298" spans="2:10" ht="10.5">
      <c r="B298" s="18"/>
      <c r="C298" s="18"/>
      <c r="D298" s="18"/>
      <c r="E298" s="18"/>
      <c r="F298" s="18"/>
      <c r="G298" s="18"/>
      <c r="H298" s="18"/>
      <c r="J298" s="18"/>
    </row>
    <row r="299" spans="2:10" ht="10.5">
      <c r="B299" s="18"/>
      <c r="C299" s="18"/>
      <c r="D299" s="18"/>
      <c r="E299" s="18"/>
      <c r="F299" s="18"/>
      <c r="G299" s="18"/>
      <c r="H299" s="18"/>
      <c r="J299" s="18"/>
    </row>
    <row r="300" spans="2:10" ht="10.5">
      <c r="B300" s="18"/>
      <c r="C300" s="18"/>
      <c r="D300" s="18"/>
      <c r="E300" s="18"/>
      <c r="F300" s="18"/>
      <c r="G300" s="18"/>
      <c r="H300" s="18"/>
      <c r="J300" s="18"/>
    </row>
    <row r="301" spans="2:10" ht="10.5">
      <c r="B301" s="18"/>
      <c r="C301" s="18"/>
      <c r="D301" s="18"/>
      <c r="E301" s="18"/>
      <c r="F301" s="18"/>
      <c r="G301" s="18"/>
      <c r="H301" s="18"/>
      <c r="J301" s="18"/>
    </row>
    <row r="302" spans="2:10" ht="10.5">
      <c r="B302" s="18"/>
      <c r="C302" s="18"/>
      <c r="D302" s="18"/>
      <c r="E302" s="18"/>
      <c r="F302" s="18"/>
      <c r="G302" s="18"/>
      <c r="H302" s="18"/>
      <c r="J302" s="18"/>
    </row>
    <row r="303" spans="2:10" ht="10.5">
      <c r="B303" s="18"/>
      <c r="C303" s="18"/>
      <c r="D303" s="18"/>
      <c r="E303" s="18"/>
      <c r="F303" s="18"/>
      <c r="G303" s="18"/>
      <c r="H303" s="18"/>
      <c r="J303" s="18"/>
    </row>
    <row r="304" spans="2:10" ht="10.5">
      <c r="B304" s="18"/>
      <c r="C304" s="18"/>
      <c r="D304" s="18"/>
      <c r="E304" s="18"/>
      <c r="F304" s="18"/>
      <c r="G304" s="18"/>
      <c r="H304" s="18"/>
      <c r="J304" s="18"/>
    </row>
    <row r="305" spans="2:10" ht="10.5">
      <c r="B305" s="18"/>
      <c r="C305" s="18"/>
      <c r="D305" s="18"/>
      <c r="E305" s="18"/>
      <c r="F305" s="18"/>
      <c r="G305" s="18"/>
      <c r="H305" s="18"/>
      <c r="J305" s="18"/>
    </row>
    <row r="306" spans="2:10" ht="10.5">
      <c r="B306" s="18"/>
      <c r="C306" s="18"/>
      <c r="D306" s="18"/>
      <c r="E306" s="18"/>
      <c r="F306" s="18"/>
      <c r="G306" s="18"/>
      <c r="H306" s="18"/>
      <c r="J306" s="18"/>
    </row>
    <row r="307" spans="2:10" ht="10.5">
      <c r="B307" s="18"/>
      <c r="C307" s="18"/>
      <c r="D307" s="18"/>
      <c r="E307" s="18"/>
      <c r="F307" s="18"/>
      <c r="G307" s="18"/>
      <c r="H307" s="18"/>
      <c r="J307" s="18"/>
    </row>
    <row r="308" spans="2:10" ht="10.5">
      <c r="B308" s="18"/>
      <c r="C308" s="18"/>
      <c r="D308" s="18"/>
      <c r="E308" s="18"/>
      <c r="F308" s="18"/>
      <c r="G308" s="18"/>
      <c r="H308" s="18"/>
      <c r="J308" s="18"/>
    </row>
    <row r="309" spans="2:10" ht="10.5">
      <c r="B309" s="18"/>
      <c r="C309" s="18"/>
      <c r="D309" s="18"/>
      <c r="E309" s="18"/>
      <c r="F309" s="18"/>
      <c r="G309" s="18"/>
      <c r="H309" s="18"/>
      <c r="J309" s="18"/>
    </row>
    <row r="310" spans="2:10" ht="10.5">
      <c r="B310" s="18"/>
      <c r="C310" s="18"/>
      <c r="D310" s="18"/>
      <c r="E310" s="18"/>
      <c r="F310" s="18"/>
      <c r="G310" s="18"/>
      <c r="H310" s="18"/>
      <c r="J310" s="18"/>
    </row>
    <row r="311" spans="2:10" ht="10.5">
      <c r="B311" s="18"/>
      <c r="C311" s="18"/>
      <c r="D311" s="18"/>
      <c r="E311" s="18"/>
      <c r="F311" s="18"/>
      <c r="G311" s="18"/>
      <c r="H311" s="18"/>
      <c r="J311" s="18"/>
    </row>
    <row r="312" spans="2:10" ht="10.5">
      <c r="B312" s="18"/>
      <c r="C312" s="18"/>
      <c r="D312" s="18"/>
      <c r="E312" s="18"/>
      <c r="F312" s="18"/>
      <c r="G312" s="18"/>
      <c r="H312" s="18"/>
      <c r="J312" s="18"/>
    </row>
    <row r="313" spans="2:10" ht="10.5">
      <c r="B313" s="18"/>
      <c r="C313" s="18"/>
      <c r="D313" s="18"/>
      <c r="E313" s="18"/>
      <c r="F313" s="18"/>
      <c r="G313" s="18"/>
      <c r="H313" s="18"/>
      <c r="J313" s="18"/>
    </row>
    <row r="314" spans="2:10" ht="10.5">
      <c r="B314" s="18"/>
      <c r="C314" s="18"/>
      <c r="D314" s="18"/>
      <c r="E314" s="18"/>
      <c r="F314" s="18"/>
      <c r="G314" s="18"/>
      <c r="H314" s="18"/>
      <c r="J314" s="18"/>
    </row>
    <row r="315" spans="2:10" ht="10.5">
      <c r="B315" s="18"/>
      <c r="C315" s="18"/>
      <c r="D315" s="18"/>
      <c r="E315" s="18"/>
      <c r="F315" s="18"/>
      <c r="G315" s="18"/>
      <c r="H315" s="18"/>
      <c r="J315" s="18"/>
    </row>
    <row r="316" spans="2:10" ht="10.5">
      <c r="B316" s="18"/>
      <c r="C316" s="18"/>
      <c r="D316" s="18"/>
      <c r="E316" s="18"/>
      <c r="F316" s="18"/>
      <c r="G316" s="18"/>
      <c r="H316" s="18"/>
      <c r="J316" s="18"/>
    </row>
    <row r="317" spans="2:10" ht="10.5">
      <c r="B317" s="18"/>
      <c r="C317" s="18"/>
      <c r="D317" s="18"/>
      <c r="E317" s="18"/>
      <c r="F317" s="18"/>
      <c r="G317" s="18"/>
      <c r="H317" s="18"/>
      <c r="J317" s="18"/>
    </row>
    <row r="318" spans="2:10" ht="10.5">
      <c r="B318" s="18"/>
      <c r="C318" s="18"/>
      <c r="D318" s="18"/>
      <c r="E318" s="18"/>
      <c r="F318" s="18"/>
      <c r="G318" s="18"/>
      <c r="H318" s="18"/>
      <c r="J318" s="18"/>
    </row>
    <row r="319" spans="2:10" ht="10.5">
      <c r="B319" s="18"/>
      <c r="C319" s="18"/>
      <c r="D319" s="18"/>
      <c r="E319" s="18"/>
      <c r="F319" s="18"/>
      <c r="G319" s="18"/>
      <c r="H319" s="18"/>
      <c r="J319" s="18"/>
    </row>
    <row r="320" spans="2:10" ht="10.5">
      <c r="B320" s="18"/>
      <c r="C320" s="18"/>
      <c r="D320" s="18"/>
      <c r="E320" s="18"/>
      <c r="F320" s="18"/>
      <c r="G320" s="18"/>
      <c r="H320" s="18"/>
      <c r="J320" s="18"/>
    </row>
    <row r="321" spans="2:10" ht="10.5">
      <c r="B321" s="18"/>
      <c r="C321" s="18"/>
      <c r="D321" s="18"/>
      <c r="E321" s="18"/>
      <c r="F321" s="18"/>
      <c r="G321" s="18"/>
      <c r="H321" s="18"/>
      <c r="J321" s="18"/>
    </row>
    <row r="322" spans="2:10" ht="10.5">
      <c r="B322" s="18"/>
      <c r="C322" s="18"/>
      <c r="D322" s="18"/>
      <c r="E322" s="18"/>
      <c r="F322" s="18"/>
      <c r="G322" s="18"/>
      <c r="H322" s="18"/>
      <c r="J322" s="18"/>
    </row>
    <row r="323" spans="2:10" ht="10.5">
      <c r="B323" s="18"/>
      <c r="C323" s="18"/>
      <c r="D323" s="18"/>
      <c r="E323" s="18"/>
      <c r="F323" s="18"/>
      <c r="G323" s="18"/>
      <c r="H323" s="18"/>
      <c r="J323" s="18"/>
    </row>
    <row r="324" spans="2:10" ht="10.5">
      <c r="B324" s="18"/>
      <c r="C324" s="18"/>
      <c r="D324" s="18"/>
      <c r="E324" s="18"/>
      <c r="F324" s="18"/>
      <c r="G324" s="18"/>
      <c r="H324" s="18"/>
      <c r="J324" s="18"/>
    </row>
    <row r="325" spans="2:10" ht="10.5">
      <c r="B325" s="18"/>
      <c r="C325" s="18"/>
      <c r="D325" s="18"/>
      <c r="E325" s="18"/>
      <c r="F325" s="18"/>
      <c r="G325" s="18"/>
      <c r="H325" s="18"/>
      <c r="J325" s="18"/>
    </row>
    <row r="326" spans="2:10" ht="10.5">
      <c r="B326" s="18"/>
      <c r="C326" s="18"/>
      <c r="D326" s="18"/>
      <c r="E326" s="18"/>
      <c r="F326" s="18"/>
      <c r="G326" s="18"/>
      <c r="H326" s="18"/>
      <c r="J326" s="18"/>
    </row>
    <row r="327" spans="2:10" ht="10.5">
      <c r="B327" s="18"/>
      <c r="C327" s="18"/>
      <c r="D327" s="18"/>
      <c r="E327" s="18"/>
      <c r="F327" s="18"/>
      <c r="G327" s="18"/>
      <c r="H327" s="18"/>
      <c r="J327" s="18"/>
    </row>
    <row r="328" spans="2:10" ht="10.5">
      <c r="B328" s="18"/>
      <c r="C328" s="18"/>
      <c r="D328" s="18"/>
      <c r="E328" s="18"/>
      <c r="F328" s="18"/>
      <c r="G328" s="18"/>
      <c r="H328" s="18"/>
      <c r="J328" s="18"/>
    </row>
    <row r="329" spans="2:10" ht="10.5">
      <c r="B329" s="18"/>
      <c r="C329" s="18"/>
      <c r="D329" s="18"/>
      <c r="E329" s="18"/>
      <c r="F329" s="18"/>
      <c r="G329" s="18"/>
      <c r="H329" s="18"/>
      <c r="J329" s="18"/>
    </row>
    <row r="330" spans="2:10" ht="10.5">
      <c r="B330" s="18"/>
      <c r="C330" s="18"/>
      <c r="D330" s="18"/>
      <c r="E330" s="18"/>
      <c r="F330" s="18"/>
      <c r="G330" s="18"/>
      <c r="H330" s="18"/>
      <c r="J330" s="18"/>
    </row>
    <row r="331" spans="2:10" ht="10.5">
      <c r="B331" s="18"/>
      <c r="C331" s="18"/>
      <c r="D331" s="18"/>
      <c r="E331" s="18"/>
      <c r="F331" s="18"/>
      <c r="G331" s="18"/>
      <c r="H331" s="18"/>
      <c r="J331" s="18"/>
    </row>
    <row r="332" spans="2:10" ht="10.5">
      <c r="B332" s="18"/>
      <c r="C332" s="18"/>
      <c r="D332" s="18"/>
      <c r="E332" s="18"/>
      <c r="F332" s="18"/>
      <c r="G332" s="18"/>
      <c r="H332" s="18"/>
      <c r="J332" s="18"/>
    </row>
    <row r="333" spans="2:10" ht="10.5">
      <c r="B333" s="18"/>
      <c r="C333" s="18"/>
      <c r="D333" s="18"/>
      <c r="E333" s="18"/>
      <c r="F333" s="18"/>
      <c r="G333" s="18"/>
      <c r="H333" s="18"/>
      <c r="J333" s="18"/>
    </row>
    <row r="334" spans="2:10" ht="10.5">
      <c r="B334" s="18"/>
      <c r="C334" s="18"/>
      <c r="D334" s="18"/>
      <c r="E334" s="18"/>
      <c r="F334" s="18"/>
      <c r="G334" s="18"/>
      <c r="H334" s="18"/>
      <c r="J334" s="18"/>
    </row>
    <row r="335" spans="2:10" ht="10.5">
      <c r="B335" s="18"/>
      <c r="C335" s="18"/>
      <c r="D335" s="18"/>
      <c r="E335" s="18"/>
      <c r="F335" s="18"/>
      <c r="G335" s="18"/>
      <c r="H335" s="18"/>
      <c r="J335" s="18"/>
    </row>
    <row r="336" spans="2:10" ht="10.5">
      <c r="B336" s="18"/>
      <c r="C336" s="18"/>
      <c r="D336" s="18"/>
      <c r="E336" s="18"/>
      <c r="F336" s="18"/>
      <c r="G336" s="18"/>
      <c r="H336" s="18"/>
      <c r="J336" s="18"/>
    </row>
    <row r="337" spans="2:10" ht="10.5">
      <c r="B337" s="18"/>
      <c r="C337" s="18"/>
      <c r="D337" s="18"/>
      <c r="E337" s="18"/>
      <c r="F337" s="18"/>
      <c r="G337" s="18"/>
      <c r="H337" s="18"/>
      <c r="J337" s="18"/>
    </row>
    <row r="338" spans="2:10" ht="10.5">
      <c r="B338" s="18"/>
      <c r="C338" s="18"/>
      <c r="D338" s="18"/>
      <c r="E338" s="18"/>
      <c r="F338" s="18"/>
      <c r="G338" s="18"/>
      <c r="H338" s="18"/>
      <c r="J338" s="18"/>
    </row>
    <row r="339" spans="2:10" ht="10.5">
      <c r="B339" s="18"/>
      <c r="C339" s="18"/>
      <c r="D339" s="18"/>
      <c r="E339" s="18"/>
      <c r="F339" s="18"/>
      <c r="G339" s="18"/>
      <c r="H339" s="18"/>
      <c r="J339" s="18"/>
    </row>
    <row r="340" spans="2:10" ht="10.5">
      <c r="B340" s="18"/>
      <c r="C340" s="18"/>
      <c r="D340" s="18"/>
      <c r="E340" s="18"/>
      <c r="F340" s="18"/>
      <c r="G340" s="18"/>
      <c r="H340" s="18"/>
      <c r="J340" s="18"/>
    </row>
    <row r="341" spans="2:10" ht="10.5">
      <c r="B341" s="18"/>
      <c r="C341" s="18"/>
      <c r="D341" s="18"/>
      <c r="E341" s="18"/>
      <c r="F341" s="18"/>
      <c r="G341" s="18"/>
      <c r="H341" s="18"/>
      <c r="J341" s="18"/>
    </row>
    <row r="342" spans="2:10" ht="10.5">
      <c r="B342" s="18"/>
      <c r="C342" s="18"/>
      <c r="D342" s="18"/>
      <c r="E342" s="18"/>
      <c r="F342" s="18"/>
      <c r="G342" s="18"/>
      <c r="H342" s="18"/>
      <c r="J342" s="18"/>
    </row>
    <row r="343" spans="2:10" ht="10.5">
      <c r="B343" s="18"/>
      <c r="C343" s="18"/>
      <c r="D343" s="18"/>
      <c r="E343" s="18"/>
      <c r="F343" s="18"/>
      <c r="G343" s="18"/>
      <c r="H343" s="18"/>
      <c r="J343" s="18"/>
    </row>
    <row r="344" spans="2:10" ht="10.5">
      <c r="B344" s="18"/>
      <c r="C344" s="18"/>
      <c r="D344" s="18"/>
      <c r="E344" s="18"/>
      <c r="F344" s="18"/>
      <c r="G344" s="18"/>
      <c r="H344" s="18"/>
      <c r="J344" s="18"/>
    </row>
    <row r="345" spans="2:10" ht="10.5">
      <c r="B345" s="18"/>
      <c r="C345" s="18"/>
      <c r="D345" s="18"/>
      <c r="E345" s="18"/>
      <c r="F345" s="18"/>
      <c r="G345" s="18"/>
      <c r="H345" s="18"/>
      <c r="J345" s="18"/>
    </row>
    <row r="346" spans="2:10" ht="10.5">
      <c r="B346" s="18"/>
      <c r="C346" s="18"/>
      <c r="D346" s="18"/>
      <c r="E346" s="18"/>
      <c r="F346" s="18"/>
      <c r="G346" s="18"/>
      <c r="H346" s="18"/>
      <c r="J346" s="18"/>
    </row>
    <row r="347" spans="2:10" ht="10.5">
      <c r="B347" s="18"/>
      <c r="C347" s="18"/>
      <c r="D347" s="18"/>
      <c r="E347" s="18"/>
      <c r="F347" s="18"/>
      <c r="G347" s="18"/>
      <c r="H347" s="18"/>
      <c r="J347" s="18"/>
    </row>
    <row r="348" spans="2:10" ht="10.5">
      <c r="B348" s="18"/>
      <c r="C348" s="18"/>
      <c r="D348" s="18"/>
      <c r="E348" s="18"/>
      <c r="F348" s="18"/>
      <c r="G348" s="18"/>
      <c r="H348" s="18"/>
      <c r="J348" s="18"/>
    </row>
    <row r="349" spans="2:10" ht="10.5">
      <c r="B349" s="18"/>
      <c r="C349" s="18"/>
      <c r="D349" s="18"/>
      <c r="E349" s="18"/>
      <c r="F349" s="18"/>
      <c r="G349" s="18"/>
      <c r="H349" s="18"/>
      <c r="J349" s="18"/>
    </row>
    <row r="350" spans="2:10" ht="10.5">
      <c r="B350" s="18"/>
      <c r="C350" s="18"/>
      <c r="D350" s="18"/>
      <c r="E350" s="18"/>
      <c r="F350" s="18"/>
      <c r="G350" s="18"/>
      <c r="H350" s="18"/>
      <c r="J350" s="18"/>
    </row>
    <row r="351" spans="2:10" ht="10.5">
      <c r="B351" s="18"/>
      <c r="C351" s="18"/>
      <c r="D351" s="18"/>
      <c r="E351" s="18"/>
      <c r="F351" s="18"/>
      <c r="G351" s="18"/>
      <c r="H351" s="18"/>
      <c r="J351" s="18"/>
    </row>
    <row r="352" spans="2:10" ht="10.5">
      <c r="B352" s="18"/>
      <c r="C352" s="18"/>
      <c r="D352" s="18"/>
      <c r="E352" s="18"/>
      <c r="F352" s="18"/>
      <c r="G352" s="18"/>
      <c r="H352" s="18"/>
      <c r="J352" s="18"/>
    </row>
    <row r="353" spans="2:10" ht="10.5">
      <c r="B353" s="18"/>
      <c r="C353" s="18"/>
      <c r="D353" s="18"/>
      <c r="E353" s="18"/>
      <c r="F353" s="18"/>
      <c r="G353" s="18"/>
      <c r="H353" s="18"/>
      <c r="J353" s="18"/>
    </row>
    <row r="354" spans="2:10" ht="10.5">
      <c r="B354" s="18"/>
      <c r="C354" s="18"/>
      <c r="D354" s="18"/>
      <c r="E354" s="18"/>
      <c r="F354" s="18"/>
      <c r="G354" s="18"/>
      <c r="H354" s="18"/>
      <c r="J354" s="18"/>
    </row>
    <row r="355" spans="2:10" ht="10.5">
      <c r="B355" s="18"/>
      <c r="C355" s="18"/>
      <c r="D355" s="18"/>
      <c r="E355" s="18"/>
      <c r="F355" s="18"/>
      <c r="G355" s="18"/>
      <c r="H355" s="18"/>
      <c r="J355" s="18"/>
    </row>
    <row r="356" spans="2:10" ht="10.5">
      <c r="B356" s="18"/>
      <c r="C356" s="18"/>
      <c r="D356" s="18"/>
      <c r="E356" s="18"/>
      <c r="F356" s="18"/>
      <c r="G356" s="18"/>
      <c r="H356" s="18"/>
      <c r="J356" s="18"/>
    </row>
    <row r="357" spans="2:10" ht="10.5">
      <c r="B357" s="18"/>
      <c r="C357" s="18"/>
      <c r="D357" s="18"/>
      <c r="E357" s="18"/>
      <c r="F357" s="18"/>
      <c r="G357" s="18"/>
      <c r="H357" s="18"/>
      <c r="J357" s="18"/>
    </row>
    <row r="358" spans="2:10" ht="10.5">
      <c r="B358" s="18"/>
      <c r="C358" s="18"/>
      <c r="D358" s="18"/>
      <c r="E358" s="18"/>
      <c r="F358" s="18"/>
      <c r="G358" s="18"/>
      <c r="H358" s="18"/>
      <c r="J358" s="18"/>
    </row>
    <row r="359" spans="2:10" ht="10.5">
      <c r="B359" s="18"/>
      <c r="C359" s="18"/>
      <c r="D359" s="18"/>
      <c r="E359" s="18"/>
      <c r="F359" s="18"/>
      <c r="G359" s="18"/>
      <c r="H359" s="18"/>
      <c r="J359" s="18"/>
    </row>
    <row r="360" spans="2:10" ht="10.5">
      <c r="B360" s="18"/>
      <c r="C360" s="18"/>
      <c r="D360" s="18"/>
      <c r="E360" s="18"/>
      <c r="F360" s="18"/>
      <c r="G360" s="18"/>
      <c r="H360" s="18"/>
      <c r="J360" s="18"/>
    </row>
    <row r="361" spans="2:10" ht="10.5">
      <c r="B361" s="18"/>
      <c r="C361" s="18"/>
      <c r="D361" s="18"/>
      <c r="E361" s="18"/>
      <c r="F361" s="18"/>
      <c r="G361" s="18"/>
      <c r="H361" s="18"/>
      <c r="J361" s="18"/>
    </row>
    <row r="362" spans="2:10" ht="10.5">
      <c r="B362" s="18"/>
      <c r="C362" s="18"/>
      <c r="D362" s="18"/>
      <c r="E362" s="18"/>
      <c r="F362" s="18"/>
      <c r="G362" s="18"/>
      <c r="H362" s="18"/>
      <c r="J362" s="18"/>
    </row>
    <row r="363" spans="2:10" ht="10.5">
      <c r="B363" s="18"/>
      <c r="C363" s="18"/>
      <c r="D363" s="18"/>
      <c r="E363" s="18"/>
      <c r="F363" s="18"/>
      <c r="G363" s="18"/>
      <c r="H363" s="18"/>
      <c r="J363" s="18"/>
    </row>
    <row r="364" spans="2:10" ht="10.5">
      <c r="B364" s="18"/>
      <c r="C364" s="18"/>
      <c r="D364" s="18"/>
      <c r="E364" s="18"/>
      <c r="F364" s="18"/>
      <c r="G364" s="18"/>
      <c r="H364" s="18"/>
      <c r="J364" s="18"/>
    </row>
    <row r="365" spans="2:10" ht="10.5">
      <c r="B365" s="18"/>
      <c r="C365" s="18"/>
      <c r="D365" s="18"/>
      <c r="E365" s="18"/>
      <c r="F365" s="18"/>
      <c r="G365" s="18"/>
      <c r="H365" s="18"/>
      <c r="J365" s="18"/>
    </row>
    <row r="366" spans="2:10" ht="10.5">
      <c r="B366" s="18"/>
      <c r="C366" s="18"/>
      <c r="D366" s="18"/>
      <c r="E366" s="18"/>
      <c r="F366" s="18"/>
      <c r="G366" s="18"/>
      <c r="H366" s="18"/>
      <c r="J366" s="18"/>
    </row>
    <row r="367" spans="2:10" ht="10.5">
      <c r="B367" s="18"/>
      <c r="C367" s="18"/>
      <c r="D367" s="18"/>
      <c r="E367" s="18"/>
      <c r="F367" s="18"/>
      <c r="G367" s="18"/>
      <c r="H367" s="18"/>
      <c r="J367" s="18"/>
    </row>
    <row r="368" spans="2:10" ht="10.5">
      <c r="B368" s="18"/>
      <c r="C368" s="18"/>
      <c r="D368" s="18"/>
      <c r="E368" s="18"/>
      <c r="F368" s="18"/>
      <c r="G368" s="18"/>
      <c r="H368" s="18"/>
      <c r="J368" s="18"/>
    </row>
    <row r="369" spans="2:10" ht="10.5">
      <c r="B369" s="18"/>
      <c r="C369" s="18"/>
      <c r="D369" s="18"/>
      <c r="E369" s="18"/>
      <c r="F369" s="18"/>
      <c r="G369" s="18"/>
      <c r="H369" s="18"/>
      <c r="J369" s="18"/>
    </row>
    <row r="370" spans="2:10" ht="10.5">
      <c r="B370" s="18"/>
      <c r="C370" s="18"/>
      <c r="D370" s="18"/>
      <c r="E370" s="18"/>
      <c r="F370" s="18"/>
      <c r="G370" s="18"/>
      <c r="H370" s="18"/>
      <c r="J370" s="18"/>
    </row>
    <row r="371" spans="2:10" ht="10.5">
      <c r="B371" s="18"/>
      <c r="C371" s="18"/>
      <c r="D371" s="18"/>
      <c r="E371" s="18"/>
      <c r="F371" s="18"/>
      <c r="G371" s="18"/>
      <c r="H371" s="18"/>
      <c r="J371" s="18"/>
    </row>
    <row r="372" spans="2:10" ht="10.5">
      <c r="B372" s="18"/>
      <c r="C372" s="18"/>
      <c r="D372" s="18"/>
      <c r="E372" s="18"/>
      <c r="F372" s="18"/>
      <c r="G372" s="18"/>
      <c r="H372" s="18"/>
      <c r="J372" s="18"/>
    </row>
    <row r="373" spans="2:10" ht="10.5">
      <c r="B373" s="18"/>
      <c r="C373" s="18"/>
      <c r="D373" s="18"/>
      <c r="E373" s="18"/>
      <c r="F373" s="18"/>
      <c r="G373" s="18"/>
      <c r="H373" s="18"/>
      <c r="J373" s="18"/>
    </row>
    <row r="374" spans="2:10" ht="10.5">
      <c r="B374" s="18"/>
      <c r="C374" s="18"/>
      <c r="D374" s="18"/>
      <c r="E374" s="18"/>
      <c r="F374" s="18"/>
      <c r="G374" s="18"/>
      <c r="H374" s="18"/>
      <c r="J374" s="18"/>
    </row>
    <row r="375" spans="2:10" ht="10.5">
      <c r="B375" s="18"/>
      <c r="C375" s="18"/>
      <c r="D375" s="18"/>
      <c r="E375" s="18"/>
      <c r="F375" s="18"/>
      <c r="G375" s="18"/>
      <c r="H375" s="18"/>
      <c r="J375" s="18"/>
    </row>
    <row r="376" spans="2:10" ht="10.5">
      <c r="B376" s="18"/>
      <c r="C376" s="18"/>
      <c r="D376" s="18"/>
      <c r="E376" s="18"/>
      <c r="F376" s="18"/>
      <c r="G376" s="18"/>
      <c r="H376" s="18"/>
      <c r="J376" s="18"/>
    </row>
    <row r="377" spans="2:10" ht="10.5">
      <c r="B377" s="18"/>
      <c r="C377" s="18"/>
      <c r="D377" s="18"/>
      <c r="E377" s="18"/>
      <c r="F377" s="18"/>
      <c r="G377" s="18"/>
      <c r="H377" s="18"/>
      <c r="J377" s="18"/>
    </row>
    <row r="378" spans="2:10" ht="10.5">
      <c r="B378" s="18"/>
      <c r="C378" s="18"/>
      <c r="D378" s="18"/>
      <c r="E378" s="18"/>
      <c r="F378" s="18"/>
      <c r="G378" s="18"/>
      <c r="H378" s="18"/>
      <c r="J378" s="18"/>
    </row>
    <row r="379" spans="2:10" ht="10.5">
      <c r="B379" s="18"/>
      <c r="C379" s="18"/>
      <c r="D379" s="18"/>
      <c r="E379" s="18"/>
      <c r="F379" s="18"/>
      <c r="G379" s="18"/>
      <c r="H379" s="18"/>
      <c r="J379" s="18"/>
    </row>
    <row r="380" spans="2:10" ht="10.5">
      <c r="B380" s="18"/>
      <c r="C380" s="18"/>
      <c r="D380" s="18"/>
      <c r="E380" s="18"/>
      <c r="F380" s="18"/>
      <c r="G380" s="18"/>
      <c r="H380" s="18"/>
      <c r="J380" s="18"/>
    </row>
    <row r="381" spans="2:10" ht="10.5">
      <c r="B381" s="18"/>
      <c r="C381" s="18"/>
      <c r="D381" s="18"/>
      <c r="E381" s="18"/>
      <c r="F381" s="18"/>
      <c r="G381" s="18"/>
      <c r="H381" s="18"/>
      <c r="J381" s="18"/>
    </row>
    <row r="382" spans="2:10" ht="10.5">
      <c r="B382" s="18"/>
      <c r="C382" s="18"/>
      <c r="D382" s="18"/>
      <c r="E382" s="18"/>
      <c r="F382" s="18"/>
      <c r="G382" s="18"/>
      <c r="H382" s="18"/>
      <c r="J382" s="18"/>
    </row>
    <row r="383" spans="2:10" ht="10.5">
      <c r="B383" s="18"/>
      <c r="C383" s="18"/>
      <c r="D383" s="18"/>
      <c r="E383" s="18"/>
      <c r="F383" s="18"/>
      <c r="G383" s="18"/>
      <c r="H383" s="18"/>
      <c r="J383" s="18"/>
    </row>
    <row r="384" spans="2:10" ht="10.5">
      <c r="B384" s="18"/>
      <c r="C384" s="18"/>
      <c r="D384" s="18"/>
      <c r="E384" s="18"/>
      <c r="F384" s="18"/>
      <c r="G384" s="18"/>
      <c r="H384" s="18"/>
      <c r="J384" s="18"/>
    </row>
    <row r="385" spans="2:10" ht="10.5">
      <c r="B385" s="18"/>
      <c r="C385" s="18"/>
      <c r="D385" s="18"/>
      <c r="E385" s="18"/>
      <c r="F385" s="18"/>
      <c r="G385" s="18"/>
      <c r="H385" s="18"/>
      <c r="J385" s="18"/>
    </row>
    <row r="386" spans="2:10" ht="10.5">
      <c r="B386" s="18"/>
      <c r="C386" s="18"/>
      <c r="D386" s="18"/>
      <c r="E386" s="18"/>
      <c r="F386" s="18"/>
      <c r="G386" s="18"/>
      <c r="H386" s="18"/>
      <c r="J386" s="18"/>
    </row>
    <row r="387" spans="2:10" ht="10.5">
      <c r="B387" s="18"/>
      <c r="C387" s="18"/>
      <c r="D387" s="18"/>
      <c r="E387" s="18"/>
      <c r="F387" s="18"/>
      <c r="G387" s="18"/>
      <c r="H387" s="18"/>
      <c r="J387" s="18"/>
    </row>
    <row r="388" spans="2:10" ht="10.5">
      <c r="B388" s="18"/>
      <c r="C388" s="18"/>
      <c r="D388" s="18"/>
      <c r="E388" s="18"/>
      <c r="F388" s="18"/>
      <c r="G388" s="18"/>
      <c r="H388" s="18"/>
      <c r="J388" s="18"/>
    </row>
    <row r="389" spans="2:10" ht="10.5">
      <c r="B389" s="18"/>
      <c r="C389" s="18"/>
      <c r="D389" s="18"/>
      <c r="E389" s="18"/>
      <c r="F389" s="18"/>
      <c r="G389" s="18"/>
      <c r="H389" s="18"/>
      <c r="J389" s="18"/>
    </row>
    <row r="390" spans="2:10" ht="10.5">
      <c r="B390" s="18"/>
      <c r="C390" s="18"/>
      <c r="D390" s="18"/>
      <c r="E390" s="18"/>
      <c r="F390" s="18"/>
      <c r="G390" s="18"/>
      <c r="H390" s="18"/>
      <c r="J390" s="18"/>
    </row>
    <row r="391" spans="2:10" ht="10.5">
      <c r="B391" s="18"/>
      <c r="C391" s="18"/>
      <c r="D391" s="18"/>
      <c r="E391" s="18"/>
      <c r="F391" s="18"/>
      <c r="G391" s="18"/>
      <c r="H391" s="18"/>
      <c r="J391" s="18"/>
    </row>
    <row r="392" spans="2:10" ht="10.5">
      <c r="B392" s="18"/>
      <c r="C392" s="18"/>
      <c r="D392" s="18"/>
      <c r="E392" s="18"/>
      <c r="F392" s="18"/>
      <c r="G392" s="18"/>
      <c r="H392" s="18"/>
      <c r="J392" s="18"/>
    </row>
    <row r="393" spans="2:10" ht="10.5">
      <c r="B393" s="18"/>
      <c r="C393" s="18"/>
      <c r="D393" s="18"/>
      <c r="E393" s="18"/>
      <c r="F393" s="18"/>
      <c r="G393" s="18"/>
      <c r="H393" s="18"/>
      <c r="J393" s="18"/>
    </row>
    <row r="394" spans="2:10" ht="10.5">
      <c r="B394" s="18"/>
      <c r="C394" s="18"/>
      <c r="D394" s="18"/>
      <c r="E394" s="18"/>
      <c r="F394" s="18"/>
      <c r="G394" s="18"/>
      <c r="H394" s="18"/>
      <c r="J394" s="18"/>
    </row>
    <row r="395" spans="2:10" ht="10.5">
      <c r="B395" s="18"/>
      <c r="C395" s="18"/>
      <c r="D395" s="18"/>
      <c r="E395" s="18"/>
      <c r="F395" s="18"/>
      <c r="G395" s="18"/>
      <c r="H395" s="18"/>
      <c r="J395" s="18"/>
    </row>
    <row r="396" spans="2:10" ht="10.5">
      <c r="B396" s="18"/>
      <c r="C396" s="18"/>
      <c r="D396" s="18"/>
      <c r="E396" s="18"/>
      <c r="F396" s="18"/>
      <c r="G396" s="18"/>
      <c r="H396" s="18"/>
      <c r="J396" s="18"/>
    </row>
    <row r="397" spans="2:10" ht="10.5">
      <c r="B397" s="18"/>
      <c r="C397" s="18"/>
      <c r="D397" s="18"/>
      <c r="E397" s="18"/>
      <c r="F397" s="18"/>
      <c r="G397" s="18"/>
      <c r="H397" s="18"/>
      <c r="J397" s="18"/>
    </row>
    <row r="398" spans="2:10" ht="10.5">
      <c r="B398" s="18"/>
      <c r="C398" s="18"/>
      <c r="D398" s="18"/>
      <c r="E398" s="18"/>
      <c r="F398" s="18"/>
      <c r="G398" s="18"/>
      <c r="H398" s="18"/>
      <c r="J398" s="18"/>
    </row>
    <row r="399" spans="2:10" ht="10.5">
      <c r="B399" s="18"/>
      <c r="C399" s="18"/>
      <c r="D399" s="18"/>
      <c r="E399" s="18"/>
      <c r="F399" s="18"/>
      <c r="G399" s="18"/>
      <c r="H399" s="18"/>
      <c r="J399" s="18"/>
    </row>
    <row r="400" spans="2:10" ht="10.5">
      <c r="B400" s="18"/>
      <c r="C400" s="18"/>
      <c r="D400" s="18"/>
      <c r="E400" s="18"/>
      <c r="F400" s="18"/>
      <c r="G400" s="18"/>
      <c r="H400" s="18"/>
      <c r="J400" s="18"/>
    </row>
    <row r="401" spans="2:10" ht="10.5">
      <c r="B401" s="18"/>
      <c r="C401" s="18"/>
      <c r="D401" s="18"/>
      <c r="E401" s="18"/>
      <c r="F401" s="18"/>
      <c r="G401" s="18"/>
      <c r="H401" s="18"/>
      <c r="J401" s="18"/>
    </row>
    <row r="402" spans="2:10" ht="10.5">
      <c r="B402" s="18"/>
      <c r="C402" s="18"/>
      <c r="D402" s="18"/>
      <c r="E402" s="18"/>
      <c r="F402" s="18"/>
      <c r="G402" s="18"/>
      <c r="H402" s="18"/>
      <c r="J402" s="18"/>
    </row>
    <row r="403" spans="2:10" ht="10.5">
      <c r="B403" s="18"/>
      <c r="C403" s="18"/>
      <c r="D403" s="18"/>
      <c r="E403" s="18"/>
      <c r="F403" s="18"/>
      <c r="G403" s="18"/>
      <c r="H403" s="18"/>
      <c r="J403" s="18"/>
    </row>
    <row r="404" spans="2:10" ht="10.5">
      <c r="B404" s="18"/>
      <c r="C404" s="18"/>
      <c r="D404" s="18"/>
      <c r="E404" s="18"/>
      <c r="F404" s="18"/>
      <c r="G404" s="18"/>
      <c r="H404" s="18"/>
      <c r="J404" s="18"/>
    </row>
    <row r="405" spans="2:10" ht="10.5">
      <c r="B405" s="18"/>
      <c r="C405" s="18"/>
      <c r="D405" s="18"/>
      <c r="E405" s="18"/>
      <c r="F405" s="18"/>
      <c r="G405" s="18"/>
      <c r="H405" s="18"/>
      <c r="J405" s="18"/>
    </row>
    <row r="406" spans="2:10" ht="10.5">
      <c r="B406" s="18"/>
      <c r="C406" s="18"/>
      <c r="D406" s="18"/>
      <c r="E406" s="18"/>
      <c r="F406" s="18"/>
      <c r="G406" s="18"/>
      <c r="H406" s="18"/>
      <c r="J406" s="18"/>
    </row>
    <row r="407" spans="2:10" ht="10.5">
      <c r="B407" s="18"/>
      <c r="C407" s="18"/>
      <c r="D407" s="18"/>
      <c r="E407" s="18"/>
      <c r="F407" s="18"/>
      <c r="G407" s="18"/>
      <c r="H407" s="18"/>
      <c r="J407" s="18"/>
    </row>
    <row r="408" spans="2:10" ht="10.5">
      <c r="B408" s="18"/>
      <c r="C408" s="18"/>
      <c r="D408" s="18"/>
      <c r="E408" s="18"/>
      <c r="F408" s="18"/>
      <c r="G408" s="18"/>
      <c r="H408" s="18"/>
      <c r="J408" s="18"/>
    </row>
    <row r="409" spans="2:10" ht="10.5">
      <c r="B409" s="18"/>
      <c r="C409" s="18"/>
      <c r="D409" s="18"/>
      <c r="E409" s="18"/>
      <c r="F409" s="18"/>
      <c r="G409" s="18"/>
      <c r="H409" s="18"/>
      <c r="J409" s="18"/>
    </row>
    <row r="410" spans="2:10" ht="10.5">
      <c r="B410" s="18"/>
      <c r="C410" s="18"/>
      <c r="D410" s="18"/>
      <c r="E410" s="18"/>
      <c r="F410" s="18"/>
      <c r="G410" s="18"/>
      <c r="H410" s="18"/>
      <c r="J410" s="18"/>
    </row>
    <row r="411" spans="2:10" ht="10.5">
      <c r="B411" s="18"/>
      <c r="C411" s="18"/>
      <c r="D411" s="18"/>
      <c r="E411" s="18"/>
      <c r="F411" s="18"/>
      <c r="G411" s="18"/>
      <c r="H411" s="18"/>
      <c r="J411" s="18"/>
    </row>
    <row r="412" spans="2:10" ht="10.5">
      <c r="B412" s="18"/>
      <c r="C412" s="18"/>
      <c r="D412" s="18"/>
      <c r="E412" s="18"/>
      <c r="F412" s="18"/>
      <c r="G412" s="18"/>
      <c r="H412" s="18"/>
      <c r="J412" s="18"/>
    </row>
    <row r="413" spans="2:10" ht="10.5">
      <c r="B413" s="18"/>
      <c r="C413" s="18"/>
      <c r="D413" s="18"/>
      <c r="E413" s="18"/>
      <c r="F413" s="18"/>
      <c r="G413" s="18"/>
      <c r="H413" s="18"/>
      <c r="J413" s="18"/>
    </row>
    <row r="414" spans="2:10" ht="10.5">
      <c r="B414" s="18"/>
      <c r="C414" s="18"/>
      <c r="D414" s="18"/>
      <c r="E414" s="18"/>
      <c r="F414" s="18"/>
      <c r="G414" s="18"/>
      <c r="H414" s="18"/>
      <c r="J414" s="18"/>
    </row>
    <row r="415" spans="2:10" ht="10.5">
      <c r="B415" s="18"/>
      <c r="C415" s="18"/>
      <c r="D415" s="18"/>
      <c r="E415" s="18"/>
      <c r="F415" s="18"/>
      <c r="G415" s="18"/>
      <c r="H415" s="18"/>
      <c r="J415" s="18"/>
    </row>
    <row r="416" spans="2:10" ht="10.5">
      <c r="B416" s="18"/>
      <c r="C416" s="18"/>
      <c r="D416" s="18"/>
      <c r="E416" s="18"/>
      <c r="F416" s="18"/>
      <c r="G416" s="18"/>
      <c r="H416" s="18"/>
      <c r="J416" s="18"/>
    </row>
    <row r="417" spans="2:10" ht="10.5">
      <c r="B417" s="18"/>
      <c r="C417" s="18"/>
      <c r="D417" s="18"/>
      <c r="E417" s="18"/>
      <c r="F417" s="18"/>
      <c r="G417" s="18"/>
      <c r="H417" s="18"/>
      <c r="J417" s="18"/>
    </row>
    <row r="418" spans="2:10" ht="10.5">
      <c r="B418" s="18"/>
      <c r="C418" s="18"/>
      <c r="D418" s="18"/>
      <c r="E418" s="18"/>
      <c r="F418" s="18"/>
      <c r="G418" s="18"/>
      <c r="H418" s="18"/>
      <c r="J418" s="18"/>
    </row>
    <row r="419" spans="2:10" ht="10.5">
      <c r="B419" s="18"/>
      <c r="C419" s="18"/>
      <c r="D419" s="18"/>
      <c r="E419" s="18"/>
      <c r="F419" s="18"/>
      <c r="G419" s="18"/>
      <c r="H419" s="18"/>
      <c r="J419" s="18"/>
    </row>
    <row r="420" spans="2:10" ht="10.5">
      <c r="B420" s="18"/>
      <c r="C420" s="18"/>
      <c r="D420" s="18"/>
      <c r="E420" s="18"/>
      <c r="F420" s="18"/>
      <c r="G420" s="18"/>
      <c r="H420" s="18"/>
      <c r="J420" s="18"/>
    </row>
    <row r="421" spans="2:10" ht="10.5">
      <c r="B421" s="18"/>
      <c r="C421" s="18"/>
      <c r="D421" s="18"/>
      <c r="E421" s="18"/>
      <c r="F421" s="18"/>
      <c r="G421" s="18"/>
      <c r="H421" s="18"/>
      <c r="J421" s="18"/>
    </row>
    <row r="422" spans="2:10" ht="10.5">
      <c r="B422" s="18"/>
      <c r="C422" s="18"/>
      <c r="D422" s="18"/>
      <c r="E422" s="18"/>
      <c r="F422" s="18"/>
      <c r="G422" s="18"/>
      <c r="H422" s="18"/>
      <c r="J422" s="18"/>
    </row>
    <row r="423" spans="2:10" ht="10.5">
      <c r="B423" s="18"/>
      <c r="C423" s="18"/>
      <c r="D423" s="18"/>
      <c r="E423" s="18"/>
      <c r="F423" s="18"/>
      <c r="G423" s="18"/>
      <c r="H423" s="18"/>
      <c r="J423" s="18"/>
    </row>
    <row r="424" spans="2:10" ht="10.5">
      <c r="B424" s="18"/>
      <c r="C424" s="18"/>
      <c r="D424" s="18"/>
      <c r="E424" s="18"/>
      <c r="F424" s="18"/>
      <c r="G424" s="18"/>
      <c r="H424" s="18"/>
      <c r="J424" s="18"/>
    </row>
    <row r="425" spans="2:10" ht="10.5">
      <c r="B425" s="18"/>
      <c r="C425" s="18"/>
      <c r="D425" s="18"/>
      <c r="E425" s="18"/>
      <c r="F425" s="18"/>
      <c r="G425" s="18"/>
      <c r="H425" s="18"/>
      <c r="J425" s="18"/>
    </row>
    <row r="426" spans="2:10" ht="10.5">
      <c r="B426" s="18"/>
      <c r="C426" s="18"/>
      <c r="D426" s="18"/>
      <c r="E426" s="18"/>
      <c r="F426" s="18"/>
      <c r="G426" s="18"/>
      <c r="H426" s="18"/>
      <c r="J426" s="18"/>
    </row>
    <row r="427" spans="2:10" ht="10.5">
      <c r="B427" s="18"/>
      <c r="C427" s="18"/>
      <c r="D427" s="18"/>
      <c r="E427" s="18"/>
      <c r="F427" s="18"/>
      <c r="G427" s="18"/>
      <c r="H427" s="18"/>
      <c r="J427" s="18"/>
    </row>
    <row r="428" spans="2:10" ht="10.5">
      <c r="B428" s="18"/>
      <c r="C428" s="18"/>
      <c r="D428" s="18"/>
      <c r="E428" s="18"/>
      <c r="F428" s="18"/>
      <c r="G428" s="18"/>
      <c r="H428" s="18"/>
      <c r="J428" s="18"/>
    </row>
    <row r="429" spans="2:10" ht="10.5">
      <c r="B429" s="18"/>
      <c r="C429" s="18"/>
      <c r="D429" s="18"/>
      <c r="E429" s="18"/>
      <c r="F429" s="18"/>
      <c r="G429" s="18"/>
      <c r="H429" s="18"/>
      <c r="J429" s="18"/>
    </row>
    <row r="430" spans="2:10" ht="10.5">
      <c r="B430" s="18"/>
      <c r="C430" s="18"/>
      <c r="D430" s="18"/>
      <c r="E430" s="18"/>
      <c r="F430" s="18"/>
      <c r="G430" s="18"/>
      <c r="H430" s="18"/>
      <c r="J430" s="18"/>
    </row>
    <row r="431" spans="2:10" ht="10.5">
      <c r="B431" s="18"/>
      <c r="C431" s="18"/>
      <c r="D431" s="18"/>
      <c r="E431" s="18"/>
      <c r="F431" s="18"/>
      <c r="G431" s="18"/>
      <c r="H431" s="18"/>
      <c r="J431" s="18"/>
    </row>
    <row r="432" spans="2:10" ht="10.5">
      <c r="B432" s="18"/>
      <c r="C432" s="18"/>
      <c r="D432" s="18"/>
      <c r="E432" s="18"/>
      <c r="F432" s="18"/>
      <c r="G432" s="18"/>
      <c r="H432" s="18"/>
      <c r="J432" s="18"/>
    </row>
    <row r="433" spans="2:10" ht="10.5">
      <c r="B433" s="18"/>
      <c r="C433" s="18"/>
      <c r="D433" s="18"/>
      <c r="E433" s="18"/>
      <c r="F433" s="18"/>
      <c r="G433" s="18"/>
      <c r="H433" s="18"/>
      <c r="J433" s="18"/>
    </row>
    <row r="434" spans="2:10" ht="10.5">
      <c r="B434" s="18"/>
      <c r="C434" s="18"/>
      <c r="D434" s="18"/>
      <c r="E434" s="18"/>
      <c r="F434" s="18"/>
      <c r="G434" s="18"/>
      <c r="H434" s="18"/>
      <c r="J434" s="18"/>
    </row>
    <row r="435" spans="2:10" ht="10.5">
      <c r="B435" s="18"/>
      <c r="C435" s="18"/>
      <c r="D435" s="18"/>
      <c r="E435" s="18"/>
      <c r="F435" s="18"/>
      <c r="G435" s="18"/>
      <c r="H435" s="18"/>
      <c r="J435" s="18"/>
    </row>
    <row r="436" spans="2:10" ht="10.5">
      <c r="B436" s="18"/>
      <c r="C436" s="18"/>
      <c r="D436" s="18"/>
      <c r="E436" s="18"/>
      <c r="F436" s="18"/>
      <c r="G436" s="18"/>
      <c r="H436" s="18"/>
      <c r="J436" s="18"/>
    </row>
    <row r="437" spans="2:10" ht="10.5">
      <c r="B437" s="18"/>
      <c r="C437" s="18"/>
      <c r="D437" s="18"/>
      <c r="E437" s="18"/>
      <c r="F437" s="18"/>
      <c r="G437" s="18"/>
      <c r="H437" s="18"/>
      <c r="J437" s="18"/>
    </row>
    <row r="438" spans="2:10" ht="10.5">
      <c r="B438" s="18"/>
      <c r="C438" s="18"/>
      <c r="D438" s="18"/>
      <c r="E438" s="18"/>
      <c r="F438" s="18"/>
      <c r="G438" s="18"/>
      <c r="H438" s="18"/>
      <c r="J438" s="18"/>
    </row>
    <row r="439" spans="2:10" ht="10.5">
      <c r="B439" s="18"/>
      <c r="C439" s="18"/>
      <c r="D439" s="18"/>
      <c r="E439" s="18"/>
      <c r="F439" s="18"/>
      <c r="G439" s="18"/>
      <c r="H439" s="18"/>
      <c r="J439" s="18"/>
    </row>
    <row r="440" spans="2:10" ht="10.5">
      <c r="B440" s="18"/>
      <c r="C440" s="18"/>
      <c r="D440" s="18"/>
      <c r="E440" s="18"/>
      <c r="F440" s="18"/>
      <c r="G440" s="18"/>
      <c r="H440" s="18"/>
      <c r="J440" s="18"/>
    </row>
    <row r="441" spans="2:10" ht="10.5">
      <c r="B441" s="18"/>
      <c r="C441" s="18"/>
      <c r="D441" s="18"/>
      <c r="E441" s="18"/>
      <c r="F441" s="18"/>
      <c r="G441" s="18"/>
      <c r="H441" s="18"/>
      <c r="J441" s="18"/>
    </row>
    <row r="442" spans="2:10" ht="10.5">
      <c r="B442" s="18"/>
      <c r="C442" s="18"/>
      <c r="D442" s="18"/>
      <c r="E442" s="18"/>
      <c r="F442" s="18"/>
      <c r="G442" s="18"/>
      <c r="H442" s="18"/>
      <c r="J442" s="18"/>
    </row>
    <row r="443" spans="2:10" ht="10.5">
      <c r="B443" s="18"/>
      <c r="C443" s="18"/>
      <c r="D443" s="18"/>
      <c r="E443" s="18"/>
      <c r="F443" s="18"/>
      <c r="G443" s="18"/>
      <c r="H443" s="18"/>
      <c r="J443" s="18"/>
    </row>
    <row r="444" spans="2:10" ht="10.5">
      <c r="B444" s="18"/>
      <c r="C444" s="18"/>
      <c r="D444" s="18"/>
      <c r="E444" s="18"/>
      <c r="F444" s="18"/>
      <c r="G444" s="18"/>
      <c r="H444" s="18"/>
      <c r="J444" s="18"/>
    </row>
    <row r="445" spans="2:10" ht="10.5">
      <c r="B445" s="18"/>
      <c r="C445" s="18"/>
      <c r="D445" s="18"/>
      <c r="E445" s="18"/>
      <c r="F445" s="18"/>
      <c r="G445" s="18"/>
      <c r="H445" s="18"/>
      <c r="J445" s="18"/>
    </row>
    <row r="446" spans="2:10" ht="10.5">
      <c r="B446" s="18"/>
      <c r="C446" s="18"/>
      <c r="D446" s="18"/>
      <c r="E446" s="18"/>
      <c r="F446" s="18"/>
      <c r="G446" s="18"/>
      <c r="H446" s="18"/>
      <c r="J446" s="18"/>
    </row>
    <row r="447" spans="2:10" ht="10.5">
      <c r="B447" s="18"/>
      <c r="C447" s="18"/>
      <c r="D447" s="18"/>
      <c r="E447" s="18"/>
      <c r="F447" s="18"/>
      <c r="G447" s="18"/>
      <c r="H447" s="18"/>
      <c r="J447" s="18"/>
    </row>
    <row r="448" spans="2:10" ht="10.5">
      <c r="B448" s="18"/>
      <c r="C448" s="18"/>
      <c r="D448" s="18"/>
      <c r="E448" s="18"/>
      <c r="F448" s="18"/>
      <c r="G448" s="18"/>
      <c r="H448" s="18"/>
      <c r="J448" s="18"/>
    </row>
    <row r="449" spans="2:10" ht="10.5">
      <c r="B449" s="18"/>
      <c r="C449" s="18"/>
      <c r="D449" s="18"/>
      <c r="E449" s="18"/>
      <c r="F449" s="18"/>
      <c r="G449" s="18"/>
      <c r="H449" s="18"/>
      <c r="J449" s="18"/>
    </row>
    <row r="450" spans="2:10" ht="10.5">
      <c r="B450" s="18"/>
      <c r="C450" s="18"/>
      <c r="D450" s="18"/>
      <c r="E450" s="18"/>
      <c r="F450" s="18"/>
      <c r="G450" s="18"/>
      <c r="H450" s="18"/>
      <c r="J450" s="18"/>
    </row>
    <row r="451" spans="2:10" ht="10.5">
      <c r="B451" s="18"/>
      <c r="C451" s="18"/>
      <c r="D451" s="18"/>
      <c r="E451" s="18"/>
      <c r="F451" s="18"/>
      <c r="G451" s="18"/>
      <c r="H451" s="18"/>
      <c r="J451" s="18"/>
    </row>
    <row r="452" spans="2:10" ht="10.5">
      <c r="B452" s="18"/>
      <c r="C452" s="18"/>
      <c r="D452" s="18"/>
      <c r="E452" s="18"/>
      <c r="F452" s="18"/>
      <c r="G452" s="18"/>
      <c r="H452" s="18"/>
      <c r="J452" s="18"/>
    </row>
    <row r="453" spans="2:10" ht="10.5">
      <c r="B453" s="18"/>
      <c r="C453" s="18"/>
      <c r="D453" s="18"/>
      <c r="E453" s="18"/>
      <c r="F453" s="18"/>
      <c r="G453" s="18"/>
      <c r="H453" s="18"/>
      <c r="J453" s="18"/>
    </row>
    <row r="454" spans="2:10" ht="10.5">
      <c r="B454" s="18"/>
      <c r="C454" s="18"/>
      <c r="D454" s="18"/>
      <c r="E454" s="18"/>
      <c r="F454" s="18"/>
      <c r="G454" s="18"/>
      <c r="H454" s="18"/>
      <c r="J454" s="18"/>
    </row>
    <row r="455" spans="2:10" ht="10.5">
      <c r="B455" s="18"/>
      <c r="C455" s="18"/>
      <c r="D455" s="18"/>
      <c r="E455" s="18"/>
      <c r="F455" s="18"/>
      <c r="G455" s="18"/>
      <c r="H455" s="18"/>
      <c r="J455" s="18"/>
    </row>
    <row r="456" spans="2:10" ht="10.5">
      <c r="B456" s="18"/>
      <c r="C456" s="18"/>
      <c r="D456" s="18"/>
      <c r="E456" s="18"/>
      <c r="F456" s="18"/>
      <c r="G456" s="18"/>
      <c r="H456" s="18"/>
      <c r="J456" s="18"/>
    </row>
    <row r="457" spans="2:10" ht="10.5">
      <c r="B457" s="18"/>
      <c r="C457" s="18"/>
      <c r="D457" s="18"/>
      <c r="E457" s="18"/>
      <c r="F457" s="18"/>
      <c r="G457" s="18"/>
      <c r="H457" s="18"/>
      <c r="J457" s="18"/>
    </row>
    <row r="458" spans="2:10" ht="10.5">
      <c r="B458" s="18"/>
      <c r="C458" s="18"/>
      <c r="D458" s="18"/>
      <c r="E458" s="18"/>
      <c r="F458" s="18"/>
      <c r="G458" s="18"/>
      <c r="H458" s="18"/>
      <c r="J458" s="18"/>
    </row>
    <row r="459" spans="2:10" ht="10.5">
      <c r="B459" s="18"/>
      <c r="C459" s="18"/>
      <c r="D459" s="18"/>
      <c r="E459" s="18"/>
      <c r="F459" s="18"/>
      <c r="G459" s="18"/>
      <c r="H459" s="18"/>
      <c r="J459" s="18"/>
    </row>
    <row r="460" spans="2:10" ht="10.5">
      <c r="B460" s="18"/>
      <c r="C460" s="18"/>
      <c r="D460" s="18"/>
      <c r="E460" s="18"/>
      <c r="F460" s="18"/>
      <c r="G460" s="18"/>
      <c r="H460" s="18"/>
      <c r="J460" s="18"/>
    </row>
    <row r="461" spans="2:10" ht="10.5">
      <c r="B461" s="18"/>
      <c r="C461" s="18"/>
      <c r="D461" s="18"/>
      <c r="E461" s="18"/>
      <c r="F461" s="18"/>
      <c r="G461" s="18"/>
      <c r="H461" s="18"/>
      <c r="J461" s="18"/>
    </row>
    <row r="462" spans="2:10" ht="10.5">
      <c r="B462" s="18"/>
      <c r="C462" s="18"/>
      <c r="D462" s="18"/>
      <c r="E462" s="18"/>
      <c r="F462" s="18"/>
      <c r="G462" s="18"/>
      <c r="H462" s="18"/>
      <c r="J462" s="18"/>
    </row>
    <row r="463" spans="2:10" ht="10.5">
      <c r="B463" s="18"/>
      <c r="C463" s="18"/>
      <c r="D463" s="18"/>
      <c r="E463" s="18"/>
      <c r="F463" s="18"/>
      <c r="G463" s="18"/>
      <c r="H463" s="18"/>
      <c r="J463" s="18"/>
    </row>
    <row r="464" spans="2:10" ht="10.5">
      <c r="B464" s="18"/>
      <c r="C464" s="18"/>
      <c r="D464" s="18"/>
      <c r="E464" s="18"/>
      <c r="F464" s="18"/>
      <c r="G464" s="18"/>
      <c r="H464" s="18"/>
      <c r="J464" s="18"/>
    </row>
    <row r="465" spans="2:10" ht="10.5">
      <c r="B465" s="18"/>
      <c r="C465" s="18"/>
      <c r="D465" s="18"/>
      <c r="E465" s="18"/>
      <c r="F465" s="18"/>
      <c r="G465" s="18"/>
      <c r="H465" s="18"/>
      <c r="J465" s="18"/>
    </row>
    <row r="466" spans="2:10" ht="10.5">
      <c r="B466" s="18"/>
      <c r="C466" s="18"/>
      <c r="D466" s="18"/>
      <c r="E466" s="18"/>
      <c r="F466" s="18"/>
      <c r="G466" s="18"/>
      <c r="H466" s="18"/>
      <c r="J466" s="18"/>
    </row>
    <row r="467" spans="2:10" ht="10.5">
      <c r="B467" s="18"/>
      <c r="C467" s="18"/>
      <c r="D467" s="18"/>
      <c r="E467" s="18"/>
      <c r="F467" s="18"/>
      <c r="G467" s="18"/>
      <c r="H467" s="18"/>
      <c r="J467" s="18"/>
    </row>
    <row r="468" spans="2:10" ht="10.5">
      <c r="B468" s="18"/>
      <c r="C468" s="18"/>
      <c r="D468" s="18"/>
      <c r="E468" s="18"/>
      <c r="F468" s="18"/>
      <c r="G468" s="18"/>
      <c r="H468" s="18"/>
      <c r="J468" s="18"/>
    </row>
    <row r="469" spans="2:10" ht="10.5">
      <c r="B469" s="18"/>
      <c r="C469" s="18"/>
      <c r="D469" s="18"/>
      <c r="E469" s="18"/>
      <c r="F469" s="18"/>
      <c r="G469" s="18"/>
      <c r="H469" s="18"/>
      <c r="J469" s="18"/>
    </row>
    <row r="470" spans="2:10" ht="10.5">
      <c r="B470" s="18"/>
      <c r="C470" s="18"/>
      <c r="D470" s="18"/>
      <c r="E470" s="18"/>
      <c r="F470" s="18"/>
      <c r="G470" s="18"/>
      <c r="H470" s="18"/>
      <c r="J470" s="18"/>
    </row>
    <row r="471" spans="2:10" ht="10.5">
      <c r="B471" s="18"/>
      <c r="C471" s="18"/>
      <c r="D471" s="18"/>
      <c r="E471" s="18"/>
      <c r="F471" s="18"/>
      <c r="G471" s="18"/>
      <c r="H471" s="18"/>
      <c r="J471" s="18"/>
    </row>
    <row r="472" spans="2:10" ht="10.5">
      <c r="B472" s="18"/>
      <c r="C472" s="18"/>
      <c r="D472" s="18"/>
      <c r="E472" s="18"/>
      <c r="F472" s="18"/>
      <c r="G472" s="18"/>
      <c r="H472" s="18"/>
      <c r="J472" s="18"/>
    </row>
    <row r="473" spans="2:10" ht="10.5">
      <c r="B473" s="18"/>
      <c r="C473" s="18"/>
      <c r="D473" s="18"/>
      <c r="E473" s="18"/>
      <c r="F473" s="18"/>
      <c r="G473" s="18"/>
      <c r="H473" s="18"/>
      <c r="J473" s="18"/>
    </row>
    <row r="474" spans="2:10" ht="10.5">
      <c r="B474" s="18"/>
      <c r="C474" s="18"/>
      <c r="D474" s="18"/>
      <c r="E474" s="18"/>
      <c r="F474" s="18"/>
      <c r="G474" s="18"/>
      <c r="H474" s="18"/>
      <c r="J474" s="18"/>
    </row>
    <row r="475" spans="2:10" ht="10.5">
      <c r="B475" s="18"/>
      <c r="C475" s="18"/>
      <c r="D475" s="18"/>
      <c r="E475" s="18"/>
      <c r="F475" s="18"/>
      <c r="G475" s="18"/>
      <c r="H475" s="18"/>
      <c r="J475" s="18"/>
    </row>
    <row r="476" spans="2:10" ht="10.5">
      <c r="B476" s="18"/>
      <c r="C476" s="18"/>
      <c r="D476" s="18"/>
      <c r="E476" s="18"/>
      <c r="F476" s="18"/>
      <c r="G476" s="18"/>
      <c r="H476" s="18"/>
      <c r="J476" s="18"/>
    </row>
    <row r="477" spans="2:10" ht="10.5">
      <c r="B477" s="18"/>
      <c r="C477" s="18"/>
      <c r="D477" s="18"/>
      <c r="E477" s="18"/>
      <c r="F477" s="18"/>
      <c r="G477" s="18"/>
      <c r="H477" s="18"/>
      <c r="J477" s="18"/>
    </row>
    <row r="478" spans="2:10" ht="10.5">
      <c r="B478" s="18"/>
      <c r="C478" s="18"/>
      <c r="D478" s="18"/>
      <c r="E478" s="18"/>
      <c r="F478" s="18"/>
      <c r="G478" s="18"/>
      <c r="H478" s="18"/>
      <c r="J478" s="18"/>
    </row>
    <row r="479" spans="2:10" ht="10.5">
      <c r="B479" s="18"/>
      <c r="C479" s="18"/>
      <c r="D479" s="18"/>
      <c r="E479" s="18"/>
      <c r="F479" s="18"/>
      <c r="G479" s="18"/>
      <c r="H479" s="18"/>
      <c r="J479" s="18"/>
    </row>
    <row r="480" spans="2:10" ht="10.5">
      <c r="B480" s="18"/>
      <c r="C480" s="18"/>
      <c r="D480" s="18"/>
      <c r="E480" s="18"/>
      <c r="F480" s="18"/>
      <c r="G480" s="18"/>
      <c r="H480" s="18"/>
      <c r="J480" s="18"/>
    </row>
    <row r="481" spans="2:10" ht="10.5">
      <c r="B481" s="18"/>
      <c r="C481" s="18"/>
      <c r="D481" s="18"/>
      <c r="E481" s="18"/>
      <c r="F481" s="18"/>
      <c r="G481" s="18"/>
      <c r="H481" s="18"/>
      <c r="J481" s="18"/>
    </row>
    <row r="482" spans="2:10" ht="10.5">
      <c r="B482" s="18"/>
      <c r="C482" s="18"/>
      <c r="D482" s="18"/>
      <c r="E482" s="18"/>
      <c r="F482" s="18"/>
      <c r="G482" s="18"/>
      <c r="H482" s="18"/>
      <c r="J482" s="18"/>
    </row>
    <row r="483" spans="2:10" ht="10.5">
      <c r="B483" s="18"/>
      <c r="C483" s="18"/>
      <c r="D483" s="18"/>
      <c r="E483" s="18"/>
      <c r="F483" s="18"/>
      <c r="G483" s="18"/>
      <c r="H483" s="18"/>
      <c r="J483" s="18"/>
    </row>
    <row r="484" spans="2:10" ht="10.5">
      <c r="B484" s="18"/>
      <c r="C484" s="18"/>
      <c r="D484" s="18"/>
      <c r="E484" s="18"/>
      <c r="F484" s="18"/>
      <c r="G484" s="18"/>
      <c r="H484" s="18"/>
      <c r="J484" s="18"/>
    </row>
    <row r="485" spans="2:10" ht="10.5">
      <c r="B485" s="18"/>
      <c r="C485" s="18"/>
      <c r="D485" s="18"/>
      <c r="E485" s="18"/>
      <c r="F485" s="18"/>
      <c r="G485" s="18"/>
      <c r="H485" s="18"/>
      <c r="J485" s="18"/>
    </row>
    <row r="486" spans="2:10" ht="10.5">
      <c r="B486" s="18"/>
      <c r="C486" s="18"/>
      <c r="D486" s="18"/>
      <c r="E486" s="18"/>
      <c r="F486" s="18"/>
      <c r="G486" s="18"/>
      <c r="H486" s="18"/>
      <c r="J486" s="18"/>
    </row>
    <row r="487" spans="2:10" ht="10.5">
      <c r="B487" s="18"/>
      <c r="C487" s="18"/>
      <c r="D487" s="18"/>
      <c r="E487" s="18"/>
      <c r="F487" s="18"/>
      <c r="G487" s="18"/>
      <c r="H487" s="18"/>
      <c r="J487" s="18"/>
    </row>
    <row r="488" spans="2:10" ht="10.5">
      <c r="B488" s="18"/>
      <c r="C488" s="18"/>
      <c r="D488" s="18"/>
      <c r="E488" s="18"/>
      <c r="F488" s="18"/>
      <c r="G488" s="18"/>
      <c r="H488" s="18"/>
      <c r="J488" s="18"/>
    </row>
    <row r="489" spans="2:10" ht="10.5">
      <c r="B489" s="18"/>
      <c r="C489" s="18"/>
      <c r="D489" s="18"/>
      <c r="E489" s="18"/>
      <c r="F489" s="18"/>
      <c r="G489" s="18"/>
      <c r="H489" s="18"/>
      <c r="J489" s="18"/>
    </row>
    <row r="490" spans="2:10" ht="10.5">
      <c r="B490" s="18"/>
      <c r="C490" s="18"/>
      <c r="D490" s="18"/>
      <c r="E490" s="18"/>
      <c r="F490" s="18"/>
      <c r="G490" s="18"/>
      <c r="H490" s="18"/>
      <c r="J490" s="18"/>
    </row>
    <row r="491" spans="2:10" ht="10.5">
      <c r="B491" s="18"/>
      <c r="C491" s="18"/>
      <c r="D491" s="18"/>
      <c r="E491" s="18"/>
      <c r="F491" s="18"/>
      <c r="G491" s="18"/>
      <c r="H491" s="18"/>
      <c r="J491" s="18"/>
    </row>
    <row r="492" spans="2:10" ht="10.5">
      <c r="B492" s="18"/>
      <c r="C492" s="18"/>
      <c r="D492" s="18"/>
      <c r="E492" s="18"/>
      <c r="F492" s="18"/>
      <c r="G492" s="18"/>
      <c r="H492" s="18"/>
      <c r="J492" s="18"/>
    </row>
    <row r="493" spans="2:10" ht="10.5">
      <c r="B493" s="18"/>
      <c r="C493" s="18"/>
      <c r="D493" s="18"/>
      <c r="E493" s="18"/>
      <c r="F493" s="18"/>
      <c r="G493" s="18"/>
      <c r="H493" s="18"/>
      <c r="J493" s="18"/>
    </row>
    <row r="494" spans="2:10" ht="10.5">
      <c r="B494" s="18"/>
      <c r="C494" s="18"/>
      <c r="D494" s="18"/>
      <c r="E494" s="18"/>
      <c r="F494" s="18"/>
      <c r="G494" s="18"/>
      <c r="H494" s="18"/>
      <c r="J494" s="18"/>
    </row>
    <row r="495" spans="2:10" ht="10.5">
      <c r="B495" s="18"/>
      <c r="C495" s="18"/>
      <c r="D495" s="18"/>
      <c r="E495" s="18"/>
      <c r="F495" s="18"/>
      <c r="G495" s="18"/>
      <c r="H495" s="18"/>
      <c r="J495" s="18"/>
    </row>
    <row r="496" spans="2:10" ht="10.5">
      <c r="B496" s="18"/>
      <c r="C496" s="18"/>
      <c r="D496" s="18"/>
      <c r="E496" s="18"/>
      <c r="F496" s="18"/>
      <c r="G496" s="18"/>
      <c r="H496" s="18"/>
      <c r="J496" s="18"/>
    </row>
    <row r="497" spans="2:10" ht="10.5">
      <c r="B497" s="18"/>
      <c r="C497" s="18"/>
      <c r="D497" s="18"/>
      <c r="E497" s="18"/>
      <c r="F497" s="18"/>
      <c r="G497" s="18"/>
      <c r="H497" s="18"/>
      <c r="J497" s="18"/>
    </row>
    <row r="498" spans="2:10" ht="10.5">
      <c r="B498" s="18"/>
      <c r="C498" s="18"/>
      <c r="D498" s="18"/>
      <c r="E498" s="18"/>
      <c r="F498" s="18"/>
      <c r="G498" s="18"/>
      <c r="H498" s="18"/>
      <c r="J498" s="18"/>
    </row>
    <row r="499" spans="2:10" ht="10.5">
      <c r="B499" s="18"/>
      <c r="C499" s="18"/>
      <c r="D499" s="18"/>
      <c r="E499" s="18"/>
      <c r="F499" s="18"/>
      <c r="G499" s="18"/>
      <c r="H499" s="18"/>
      <c r="J499" s="18"/>
    </row>
    <row r="500" spans="2:10" ht="10.5">
      <c r="B500" s="18"/>
      <c r="C500" s="18"/>
      <c r="D500" s="18"/>
      <c r="E500" s="18"/>
      <c r="F500" s="18"/>
      <c r="G500" s="18"/>
      <c r="H500" s="18"/>
      <c r="J500" s="18"/>
    </row>
    <row r="501" spans="2:10" ht="10.5">
      <c r="B501" s="18"/>
      <c r="C501" s="18"/>
      <c r="D501" s="18"/>
      <c r="E501" s="18"/>
      <c r="F501" s="18"/>
      <c r="G501" s="18"/>
      <c r="H501" s="18"/>
      <c r="J501" s="18"/>
    </row>
    <row r="502" spans="2:10" ht="10.5">
      <c r="B502" s="18"/>
      <c r="C502" s="18"/>
      <c r="D502" s="18"/>
      <c r="E502" s="18"/>
      <c r="F502" s="18"/>
      <c r="G502" s="18"/>
      <c r="H502" s="18"/>
      <c r="J502" s="18"/>
    </row>
    <row r="503" spans="2:10" ht="10.5">
      <c r="B503" s="18"/>
      <c r="C503" s="18"/>
      <c r="D503" s="18"/>
      <c r="E503" s="18"/>
      <c r="F503" s="18"/>
      <c r="G503" s="18"/>
      <c r="H503" s="18"/>
      <c r="J503" s="18"/>
    </row>
    <row r="504" spans="2:10" ht="10.5">
      <c r="B504" s="18"/>
      <c r="C504" s="18"/>
      <c r="D504" s="18"/>
      <c r="E504" s="18"/>
      <c r="F504" s="18"/>
      <c r="G504" s="18"/>
      <c r="H504" s="18"/>
      <c r="J504" s="18"/>
    </row>
    <row r="505" spans="2:10" ht="10.5">
      <c r="B505" s="18"/>
      <c r="C505" s="18"/>
      <c r="D505" s="18"/>
      <c r="E505" s="18"/>
      <c r="F505" s="18"/>
      <c r="G505" s="18"/>
      <c r="H505" s="18"/>
      <c r="J505" s="18"/>
    </row>
    <row r="506" spans="2:10" ht="10.5">
      <c r="B506" s="18"/>
      <c r="C506" s="18"/>
      <c r="D506" s="18"/>
      <c r="E506" s="18"/>
      <c r="F506" s="18"/>
      <c r="G506" s="18"/>
      <c r="H506" s="18"/>
      <c r="J506" s="18"/>
    </row>
    <row r="507" spans="2:10" ht="10.5">
      <c r="B507" s="18"/>
      <c r="C507" s="18"/>
      <c r="D507" s="18"/>
      <c r="E507" s="18"/>
      <c r="F507" s="18"/>
      <c r="G507" s="18"/>
      <c r="H507" s="18"/>
      <c r="J507" s="18"/>
    </row>
    <row r="508" spans="2:10" ht="10.5">
      <c r="B508" s="18"/>
      <c r="C508" s="18"/>
      <c r="D508" s="18"/>
      <c r="E508" s="18"/>
      <c r="F508" s="18"/>
      <c r="G508" s="18"/>
      <c r="H508" s="18"/>
      <c r="J508" s="18"/>
    </row>
    <row r="509" spans="2:10" ht="10.5">
      <c r="B509" s="18"/>
      <c r="C509" s="18"/>
      <c r="D509" s="18"/>
      <c r="E509" s="18"/>
      <c r="F509" s="18"/>
      <c r="G509" s="18"/>
      <c r="H509" s="18"/>
      <c r="J509" s="18"/>
    </row>
    <row r="510" spans="2:10" ht="10.5">
      <c r="B510" s="18"/>
      <c r="C510" s="18"/>
      <c r="D510" s="18"/>
      <c r="E510" s="18"/>
      <c r="F510" s="18"/>
      <c r="G510" s="18"/>
      <c r="H510" s="18"/>
      <c r="J510" s="18"/>
    </row>
    <row r="511" spans="2:10" ht="10.5">
      <c r="B511" s="18"/>
      <c r="C511" s="18"/>
      <c r="D511" s="18"/>
      <c r="E511" s="18"/>
      <c r="F511" s="18"/>
      <c r="G511" s="18"/>
      <c r="H511" s="18"/>
      <c r="J511" s="18"/>
    </row>
    <row r="512" spans="2:10" ht="10.5">
      <c r="B512" s="18"/>
      <c r="C512" s="18"/>
      <c r="D512" s="18"/>
      <c r="E512" s="18"/>
      <c r="F512" s="18"/>
      <c r="G512" s="18"/>
      <c r="H512" s="18"/>
      <c r="J512" s="18"/>
    </row>
    <row r="513" spans="2:10" ht="10.5">
      <c r="B513" s="18"/>
      <c r="C513" s="18"/>
      <c r="D513" s="18"/>
      <c r="E513" s="18"/>
      <c r="F513" s="18"/>
      <c r="G513" s="18"/>
      <c r="H513" s="18"/>
      <c r="J513" s="18"/>
    </row>
    <row r="514" spans="2:10" ht="10.5">
      <c r="B514" s="18"/>
      <c r="C514" s="18"/>
      <c r="D514" s="18"/>
      <c r="E514" s="18"/>
      <c r="F514" s="18"/>
      <c r="G514" s="18"/>
      <c r="H514" s="18"/>
      <c r="J514" s="18"/>
    </row>
    <row r="515" spans="2:10" ht="10.5">
      <c r="B515" s="18"/>
      <c r="C515" s="18"/>
      <c r="D515" s="18"/>
      <c r="E515" s="18"/>
      <c r="F515" s="18"/>
      <c r="G515" s="18"/>
      <c r="H515" s="18"/>
      <c r="J515" s="18"/>
    </row>
    <row r="516" spans="2:10" ht="10.5">
      <c r="B516" s="18"/>
      <c r="C516" s="18"/>
      <c r="D516" s="18"/>
      <c r="E516" s="18"/>
      <c r="F516" s="18"/>
      <c r="G516" s="18"/>
      <c r="H516" s="18"/>
      <c r="J516" s="18"/>
    </row>
    <row r="517" spans="2:10" ht="10.5">
      <c r="B517" s="18"/>
      <c r="C517" s="18"/>
      <c r="D517" s="18"/>
      <c r="E517" s="18"/>
      <c r="F517" s="18"/>
      <c r="G517" s="18"/>
      <c r="H517" s="18"/>
      <c r="J517" s="18"/>
    </row>
    <row r="518" spans="2:10" ht="10.5">
      <c r="B518" s="18"/>
      <c r="C518" s="18"/>
      <c r="D518" s="18"/>
      <c r="E518" s="18"/>
      <c r="F518" s="18"/>
      <c r="G518" s="18"/>
      <c r="H518" s="18"/>
      <c r="J518" s="18"/>
    </row>
    <row r="519" spans="2:10" ht="10.5">
      <c r="B519" s="18"/>
      <c r="C519" s="18"/>
      <c r="D519" s="18"/>
      <c r="E519" s="18"/>
      <c r="F519" s="18"/>
      <c r="G519" s="18"/>
      <c r="H519" s="18"/>
      <c r="J519" s="18"/>
    </row>
    <row r="520" spans="2:10" ht="10.5">
      <c r="B520" s="18"/>
      <c r="C520" s="18"/>
      <c r="D520" s="18"/>
      <c r="E520" s="18"/>
      <c r="F520" s="18"/>
      <c r="G520" s="18"/>
      <c r="H520" s="18"/>
      <c r="J520" s="18"/>
    </row>
    <row r="521" spans="2:10" ht="10.5">
      <c r="B521" s="18"/>
      <c r="C521" s="18"/>
      <c r="D521" s="18"/>
      <c r="E521" s="18"/>
      <c r="F521" s="18"/>
      <c r="G521" s="18"/>
      <c r="H521" s="18"/>
      <c r="J521" s="18"/>
    </row>
    <row r="522" spans="2:10" ht="10.5">
      <c r="B522" s="18"/>
      <c r="C522" s="18"/>
      <c r="D522" s="18"/>
      <c r="E522" s="18"/>
      <c r="F522" s="18"/>
      <c r="G522" s="18"/>
      <c r="H522" s="18"/>
      <c r="J522" s="18"/>
    </row>
    <row r="523" spans="2:10" ht="10.5">
      <c r="B523" s="18"/>
      <c r="C523" s="18"/>
      <c r="D523" s="18"/>
      <c r="E523" s="18"/>
      <c r="F523" s="18"/>
      <c r="G523" s="18"/>
      <c r="H523" s="18"/>
      <c r="J523" s="18"/>
    </row>
    <row r="524" spans="2:10" ht="10.5">
      <c r="B524" s="18"/>
      <c r="C524" s="18"/>
      <c r="D524" s="18"/>
      <c r="E524" s="18"/>
      <c r="F524" s="18"/>
      <c r="G524" s="18"/>
      <c r="H524" s="18"/>
      <c r="J524" s="18"/>
    </row>
    <row r="525" spans="2:10" ht="10.5">
      <c r="B525" s="18"/>
      <c r="C525" s="18"/>
      <c r="D525" s="18"/>
      <c r="E525" s="18"/>
      <c r="F525" s="18"/>
      <c r="G525" s="18"/>
      <c r="H525" s="18"/>
      <c r="J525" s="18"/>
    </row>
    <row r="526" spans="2:10" ht="10.5">
      <c r="B526" s="18"/>
      <c r="C526" s="18"/>
      <c r="D526" s="18"/>
      <c r="E526" s="18"/>
      <c r="F526" s="18"/>
      <c r="G526" s="18"/>
      <c r="H526" s="18"/>
      <c r="J526" s="18"/>
    </row>
    <row r="527" spans="2:10" ht="10.5">
      <c r="B527" s="18"/>
      <c r="C527" s="18"/>
      <c r="D527" s="18"/>
      <c r="E527" s="18"/>
      <c r="F527" s="18"/>
      <c r="G527" s="18"/>
      <c r="H527" s="18"/>
      <c r="J527" s="18"/>
    </row>
    <row r="528" spans="2:10" ht="10.5">
      <c r="B528" s="18"/>
      <c r="C528" s="18"/>
      <c r="D528" s="18"/>
      <c r="E528" s="18"/>
      <c r="F528" s="18"/>
      <c r="G528" s="18"/>
      <c r="H528" s="18"/>
      <c r="J528" s="18"/>
    </row>
    <row r="529" spans="2:10" ht="10.5">
      <c r="B529" s="18"/>
      <c r="C529" s="18"/>
      <c r="D529" s="18"/>
      <c r="E529" s="18"/>
      <c r="F529" s="18"/>
      <c r="G529" s="18"/>
      <c r="H529" s="18"/>
      <c r="J529" s="18"/>
    </row>
    <row r="530" spans="2:10" ht="10.5">
      <c r="B530" s="18"/>
      <c r="C530" s="18"/>
      <c r="D530" s="18"/>
      <c r="E530" s="18"/>
      <c r="F530" s="18"/>
      <c r="G530" s="18"/>
      <c r="H530" s="18"/>
      <c r="J530" s="18"/>
    </row>
    <row r="531" spans="2:10" ht="10.5">
      <c r="B531" s="18"/>
      <c r="C531" s="18"/>
      <c r="D531" s="18"/>
      <c r="E531" s="18"/>
      <c r="F531" s="18"/>
      <c r="G531" s="18"/>
      <c r="H531" s="18"/>
      <c r="J531" s="18"/>
    </row>
    <row r="532" spans="2:10" ht="10.5">
      <c r="B532" s="18"/>
      <c r="C532" s="18"/>
      <c r="D532" s="18"/>
      <c r="E532" s="18"/>
      <c r="F532" s="18"/>
      <c r="G532" s="18"/>
      <c r="H532" s="18"/>
      <c r="J532" s="18"/>
    </row>
    <row r="533" spans="2:10" ht="10.5">
      <c r="B533" s="18"/>
      <c r="C533" s="18"/>
      <c r="D533" s="18"/>
      <c r="E533" s="18"/>
      <c r="F533" s="18"/>
      <c r="G533" s="18"/>
      <c r="H533" s="18"/>
      <c r="J533" s="18"/>
    </row>
    <row r="534" spans="2:10" ht="10.5">
      <c r="B534" s="18"/>
      <c r="C534" s="18"/>
      <c r="D534" s="18"/>
      <c r="E534" s="18"/>
      <c r="F534" s="18"/>
      <c r="G534" s="18"/>
      <c r="H534" s="18"/>
      <c r="J534" s="18"/>
    </row>
    <row r="535" spans="2:10" ht="10.5">
      <c r="B535" s="18"/>
      <c r="C535" s="18"/>
      <c r="D535" s="18"/>
      <c r="E535" s="18"/>
      <c r="F535" s="18"/>
      <c r="G535" s="18"/>
      <c r="H535" s="18"/>
      <c r="J535" s="18"/>
    </row>
    <row r="536" spans="2:10" ht="10.5">
      <c r="B536" s="18"/>
      <c r="C536" s="18"/>
      <c r="D536" s="18"/>
      <c r="E536" s="18"/>
      <c r="F536" s="18"/>
      <c r="G536" s="18"/>
      <c r="H536" s="18"/>
      <c r="J536" s="18"/>
    </row>
    <row r="537" spans="2:10" ht="10.5">
      <c r="B537" s="18"/>
      <c r="C537" s="18"/>
      <c r="D537" s="18"/>
      <c r="E537" s="18"/>
      <c r="F537" s="18"/>
      <c r="G537" s="18"/>
      <c r="H537" s="18"/>
      <c r="J537" s="18"/>
    </row>
    <row r="538" spans="2:10" ht="10.5">
      <c r="B538" s="18"/>
      <c r="C538" s="18"/>
      <c r="D538" s="18"/>
      <c r="E538" s="18"/>
      <c r="F538" s="18"/>
      <c r="G538" s="18"/>
      <c r="H538" s="18"/>
      <c r="J538" s="18"/>
    </row>
    <row r="539" spans="2:10" ht="10.5">
      <c r="B539" s="18"/>
      <c r="C539" s="18"/>
      <c r="D539" s="18"/>
      <c r="E539" s="18"/>
      <c r="F539" s="18"/>
      <c r="G539" s="18"/>
      <c r="H539" s="18"/>
      <c r="J539" s="18"/>
    </row>
    <row r="540" spans="2:10" ht="10.5">
      <c r="B540" s="18"/>
      <c r="C540" s="18"/>
      <c r="D540" s="18"/>
      <c r="E540" s="18"/>
      <c r="F540" s="18"/>
      <c r="G540" s="18"/>
      <c r="H540" s="18"/>
      <c r="J540" s="18"/>
    </row>
    <row r="541" spans="2:10" ht="10.5">
      <c r="B541" s="18"/>
      <c r="C541" s="18"/>
      <c r="D541" s="18"/>
      <c r="E541" s="18"/>
      <c r="F541" s="18"/>
      <c r="G541" s="18"/>
      <c r="H541" s="18"/>
      <c r="J541" s="18"/>
    </row>
    <row r="542" spans="2:10" ht="10.5">
      <c r="B542" s="18"/>
      <c r="C542" s="18"/>
      <c r="D542" s="18"/>
      <c r="E542" s="18"/>
      <c r="F542" s="18"/>
      <c r="G542" s="18"/>
      <c r="H542" s="18"/>
      <c r="J542" s="18"/>
    </row>
    <row r="543" spans="2:10" ht="10.5">
      <c r="B543" s="18"/>
      <c r="C543" s="18"/>
      <c r="D543" s="18"/>
      <c r="E543" s="18"/>
      <c r="F543" s="18"/>
      <c r="G543" s="18"/>
      <c r="H543" s="18"/>
      <c r="J543" s="18"/>
    </row>
    <row r="544" spans="2:10" ht="10.5">
      <c r="B544" s="18"/>
      <c r="C544" s="18"/>
      <c r="D544" s="18"/>
      <c r="E544" s="18"/>
      <c r="F544" s="18"/>
      <c r="G544" s="18"/>
      <c r="H544" s="18"/>
      <c r="J544" s="18"/>
    </row>
    <row r="545" spans="2:10" ht="10.5">
      <c r="B545" s="18"/>
      <c r="C545" s="18"/>
      <c r="D545" s="18"/>
      <c r="E545" s="18"/>
      <c r="F545" s="18"/>
      <c r="G545" s="18"/>
      <c r="H545" s="18"/>
      <c r="J545" s="18"/>
    </row>
    <row r="546" spans="2:10" ht="10.5">
      <c r="B546" s="18"/>
      <c r="C546" s="18"/>
      <c r="D546" s="18"/>
      <c r="E546" s="18"/>
      <c r="F546" s="18"/>
      <c r="G546" s="18"/>
      <c r="H546" s="18"/>
      <c r="J546" s="18"/>
    </row>
    <row r="547" spans="2:10" ht="10.5">
      <c r="B547" s="18"/>
      <c r="C547" s="18"/>
      <c r="D547" s="18"/>
      <c r="E547" s="18"/>
      <c r="F547" s="18"/>
      <c r="G547" s="18"/>
      <c r="H547" s="18"/>
      <c r="J547" s="18"/>
    </row>
    <row r="548" spans="2:10" ht="10.5">
      <c r="B548" s="18"/>
      <c r="C548" s="18"/>
      <c r="D548" s="18"/>
      <c r="E548" s="18"/>
      <c r="F548" s="18"/>
      <c r="G548" s="18"/>
      <c r="H548" s="18"/>
      <c r="J548" s="18"/>
    </row>
    <row r="549" spans="2:10" ht="10.5">
      <c r="B549" s="18"/>
      <c r="C549" s="18"/>
      <c r="D549" s="18"/>
      <c r="E549" s="18"/>
      <c r="F549" s="18"/>
      <c r="G549" s="18"/>
      <c r="H549" s="18"/>
      <c r="J549" s="18"/>
    </row>
    <row r="550" spans="2:10" ht="10.5">
      <c r="B550" s="18"/>
      <c r="C550" s="18"/>
      <c r="D550" s="18"/>
      <c r="E550" s="18"/>
      <c r="F550" s="18"/>
      <c r="G550" s="18"/>
      <c r="H550" s="18"/>
      <c r="J550" s="18"/>
    </row>
    <row r="551" spans="2:10" ht="10.5">
      <c r="B551" s="18"/>
      <c r="C551" s="18"/>
      <c r="D551" s="18"/>
      <c r="E551" s="18"/>
      <c r="F551" s="18"/>
      <c r="G551" s="18"/>
      <c r="H551" s="18"/>
      <c r="J551" s="18"/>
    </row>
    <row r="552" spans="2:10" ht="10.5">
      <c r="B552" s="18"/>
      <c r="C552" s="18"/>
      <c r="D552" s="18"/>
      <c r="E552" s="18"/>
      <c r="F552" s="18"/>
      <c r="G552" s="18"/>
      <c r="H552" s="18"/>
      <c r="J552" s="18"/>
    </row>
    <row r="553" spans="2:10" ht="10.5">
      <c r="B553" s="18"/>
      <c r="C553" s="18"/>
      <c r="D553" s="18"/>
      <c r="E553" s="18"/>
      <c r="F553" s="18"/>
      <c r="G553" s="18"/>
      <c r="H553" s="18"/>
      <c r="J553" s="18"/>
    </row>
    <row r="554" spans="2:10" ht="10.5">
      <c r="B554" s="18"/>
      <c r="C554" s="18"/>
      <c r="D554" s="18"/>
      <c r="E554" s="18"/>
      <c r="F554" s="18"/>
      <c r="G554" s="18"/>
      <c r="H554" s="18"/>
      <c r="J554" s="18"/>
    </row>
    <row r="555" spans="2:10" ht="10.5">
      <c r="B555" s="18"/>
      <c r="C555" s="18"/>
      <c r="D555" s="18"/>
      <c r="E555" s="18"/>
      <c r="F555" s="18"/>
      <c r="G555" s="18"/>
      <c r="H555" s="18"/>
      <c r="J555" s="18"/>
    </row>
  </sheetData>
  <sheetProtection/>
  <autoFilter ref="A8:N9"/>
  <mergeCells count="1">
    <mergeCell ref="A5:N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2"/>
  <sheetViews>
    <sheetView zoomScalePageLayoutView="0" workbookViewId="0" topLeftCell="A1">
      <selection activeCell="S12" sqref="S12"/>
    </sheetView>
  </sheetViews>
  <sheetFormatPr defaultColWidth="9.140625" defaultRowHeight="13.5" customHeight="1"/>
  <cols>
    <col min="1" max="1" width="21.8515625" style="47" customWidth="1"/>
    <col min="2" max="2" width="30.00390625" style="47" customWidth="1"/>
    <col min="3" max="3" width="13.421875" style="47" customWidth="1"/>
    <col min="4" max="4" width="7.8515625" style="133" customWidth="1"/>
    <col min="5" max="5" width="7.00390625" style="51" customWidth="1"/>
    <col min="6" max="19" width="8.7109375" style="47" customWidth="1"/>
    <col min="20" max="20" width="13.00390625" style="47" bestFit="1" customWidth="1"/>
    <col min="21" max="21" width="9.57421875" style="47" bestFit="1" customWidth="1"/>
    <col min="22" max="16384" width="9.140625" style="47" customWidth="1"/>
  </cols>
  <sheetData>
    <row r="1" spans="1:19" ht="13.5" customHeight="1">
      <c r="A1" s="47" t="str">
        <f>2!A1</f>
        <v>Исполнитель: АО "Горэлектросеть"</v>
      </c>
      <c r="C1" s="48"/>
      <c r="D1" s="132"/>
      <c r="E1" s="49"/>
      <c r="F1" s="48"/>
      <c r="G1" s="48"/>
      <c r="M1" s="48"/>
      <c r="N1" s="48"/>
      <c r="O1" s="48"/>
      <c r="P1" s="48"/>
      <c r="Q1" s="48"/>
      <c r="S1" s="52" t="s">
        <v>49</v>
      </c>
    </row>
    <row r="2" spans="1:19" ht="13.5" customHeight="1">
      <c r="A2" s="47" t="str">
        <f>2!A2</f>
        <v>Заказчик: </v>
      </c>
      <c r="S2" s="126" t="str">
        <f>2!N2</f>
        <v>к договору оказания услуг по передаче электроэнергии № __________ от ____________ 2017 г.</v>
      </c>
    </row>
    <row r="3" spans="1:18" ht="13.5" customHeight="1">
      <c r="A3" s="50"/>
      <c r="H3" s="53"/>
      <c r="I3" s="53"/>
      <c r="J3" s="53"/>
      <c r="K3" s="53"/>
      <c r="L3" s="53"/>
      <c r="M3" s="53"/>
      <c r="O3" s="47" t="s">
        <v>29</v>
      </c>
      <c r="R3" s="50"/>
    </row>
    <row r="5" spans="1:19" ht="13.5" customHeight="1">
      <c r="A5" s="416" t="s">
        <v>104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</row>
    <row r="6" spans="1:13" ht="13.5" customHeight="1">
      <c r="A6" s="48"/>
      <c r="B6" s="48"/>
      <c r="C6" s="48"/>
      <c r="D6" s="132"/>
      <c r="E6" s="49"/>
      <c r="H6" s="53"/>
      <c r="I6" s="53"/>
      <c r="J6" s="54"/>
      <c r="K6" s="53"/>
      <c r="L6" s="53"/>
      <c r="M6" s="53"/>
    </row>
    <row r="7" spans="1:7" ht="13.5" customHeight="1" thickBot="1">
      <c r="A7" s="55"/>
      <c r="B7" s="48"/>
      <c r="C7" s="48"/>
      <c r="D7" s="132"/>
      <c r="E7" s="49"/>
      <c r="F7" s="56"/>
      <c r="G7" s="57"/>
    </row>
    <row r="8" spans="1:19" ht="13.5" customHeight="1">
      <c r="A8" s="167"/>
      <c r="B8" s="127"/>
      <c r="C8" s="421" t="s">
        <v>101</v>
      </c>
      <c r="D8" s="422"/>
      <c r="E8" s="423"/>
      <c r="F8" s="432" t="s">
        <v>30</v>
      </c>
      <c r="G8" s="434" t="s">
        <v>31</v>
      </c>
      <c r="H8" s="67" t="s">
        <v>32</v>
      </c>
      <c r="I8" s="67" t="s">
        <v>33</v>
      </c>
      <c r="J8" s="67" t="s">
        <v>34</v>
      </c>
      <c r="K8" s="67" t="s">
        <v>35</v>
      </c>
      <c r="L8" s="67" t="s">
        <v>36</v>
      </c>
      <c r="M8" s="67" t="s">
        <v>37</v>
      </c>
      <c r="N8" s="67" t="s">
        <v>38</v>
      </c>
      <c r="O8" s="67" t="s">
        <v>39</v>
      </c>
      <c r="P8" s="67" t="s">
        <v>40</v>
      </c>
      <c r="Q8" s="67" t="s">
        <v>41</v>
      </c>
      <c r="R8" s="67" t="s">
        <v>42</v>
      </c>
      <c r="S8" s="68" t="s">
        <v>43</v>
      </c>
    </row>
    <row r="9" spans="1:19" ht="13.5" customHeight="1" thickBot="1">
      <c r="A9" s="84"/>
      <c r="B9" s="55"/>
      <c r="C9" s="424"/>
      <c r="D9" s="425"/>
      <c r="E9" s="426"/>
      <c r="F9" s="433"/>
      <c r="G9" s="435"/>
      <c r="H9" s="69">
        <v>31</v>
      </c>
      <c r="I9" s="69">
        <v>28</v>
      </c>
      <c r="J9" s="69">
        <v>31</v>
      </c>
      <c r="K9" s="69">
        <v>30</v>
      </c>
      <c r="L9" s="69">
        <v>31</v>
      </c>
      <c r="M9" s="69">
        <v>30</v>
      </c>
      <c r="N9" s="69">
        <v>31</v>
      </c>
      <c r="O9" s="70">
        <v>31</v>
      </c>
      <c r="P9" s="69">
        <v>30</v>
      </c>
      <c r="Q9" s="69">
        <v>31</v>
      </c>
      <c r="R9" s="70">
        <v>30</v>
      </c>
      <c r="S9" s="71">
        <v>31</v>
      </c>
    </row>
    <row r="10" spans="1:19" ht="13.5" customHeight="1" thickBot="1">
      <c r="A10" s="130" t="s">
        <v>90</v>
      </c>
      <c r="B10" s="66"/>
      <c r="C10" s="66"/>
      <c r="D10" s="134"/>
      <c r="E10" s="72" t="s">
        <v>44</v>
      </c>
      <c r="F10" s="436" t="s">
        <v>45</v>
      </c>
      <c r="G10" s="73">
        <f>MAX(H10:S10)</f>
        <v>151</v>
      </c>
      <c r="H10" s="73">
        <f aca="true" t="shared" si="0" ref="H10:S10">SUM(H11:H11)</f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151</v>
      </c>
      <c r="S10" s="74">
        <f t="shared" si="0"/>
        <v>151</v>
      </c>
    </row>
    <row r="11" spans="1:19" ht="13.5" customHeight="1" thickBot="1" thickTop="1">
      <c r="A11" s="129"/>
      <c r="B11" s="66"/>
      <c r="C11" s="66"/>
      <c r="D11" s="135">
        <f>1000*G13/S11</f>
        <v>878.3708609271523</v>
      </c>
      <c r="E11" s="128" t="s">
        <v>13</v>
      </c>
      <c r="F11" s="436"/>
      <c r="G11" s="76">
        <f>MAX(H11:S11)</f>
        <v>151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>
        <v>151</v>
      </c>
      <c r="S11" s="120">
        <v>151</v>
      </c>
    </row>
    <row r="12" spans="1:19" ht="13.5" customHeight="1" thickBot="1">
      <c r="A12" s="80" t="s">
        <v>91</v>
      </c>
      <c r="B12" s="66"/>
      <c r="C12" s="427" t="s">
        <v>102</v>
      </c>
      <c r="D12" s="428"/>
      <c r="E12" s="72" t="s">
        <v>44</v>
      </c>
      <c r="F12" s="437" t="s">
        <v>46</v>
      </c>
      <c r="G12" s="81">
        <f>SUM(H12:S12)</f>
        <v>132.63400000000001</v>
      </c>
      <c r="H12" s="81">
        <f aca="true" t="shared" si="1" ref="H12:S12">SUM(H13:H13)</f>
        <v>0</v>
      </c>
      <c r="I12" s="81">
        <f t="shared" si="1"/>
        <v>0</v>
      </c>
      <c r="J12" s="81">
        <f t="shared" si="1"/>
        <v>0</v>
      </c>
      <c r="K12" s="81">
        <f t="shared" si="1"/>
        <v>0</v>
      </c>
      <c r="L12" s="81">
        <f t="shared" si="1"/>
        <v>0</v>
      </c>
      <c r="M12" s="81">
        <f t="shared" si="1"/>
        <v>0</v>
      </c>
      <c r="N12" s="81">
        <f t="shared" si="1"/>
        <v>0</v>
      </c>
      <c r="O12" s="81">
        <f t="shared" si="1"/>
        <v>0</v>
      </c>
      <c r="P12" s="81">
        <f t="shared" si="1"/>
        <v>0</v>
      </c>
      <c r="Q12" s="81">
        <f t="shared" si="1"/>
        <v>0</v>
      </c>
      <c r="R12" s="81">
        <f t="shared" si="1"/>
        <v>65.23</v>
      </c>
      <c r="S12" s="82">
        <f t="shared" si="1"/>
        <v>67.404</v>
      </c>
    </row>
    <row r="13" spans="1:19" ht="13.5" customHeight="1" thickBot="1" thickTop="1">
      <c r="A13" s="131"/>
      <c r="B13" s="66"/>
      <c r="C13" s="429"/>
      <c r="D13" s="430"/>
      <c r="E13" s="75" t="s">
        <v>13</v>
      </c>
      <c r="F13" s="436"/>
      <c r="G13" s="83">
        <f>SUM(H13:S13)</f>
        <v>132.63400000000001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>
        <v>65.23</v>
      </c>
      <c r="S13" s="121">
        <v>67.404</v>
      </c>
    </row>
    <row r="14" spans="1:20" ht="13.5" customHeight="1" hidden="1" thickBot="1">
      <c r="A14" s="86"/>
      <c r="B14" s="87" t="s">
        <v>47</v>
      </c>
      <c r="C14" s="88"/>
      <c r="D14" s="137"/>
      <c r="E14" s="88"/>
      <c r="F14" s="88"/>
      <c r="G14" s="89"/>
      <c r="H14" s="8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  <c r="T14" s="58"/>
    </row>
    <row r="15" spans="1:20" ht="13.5" customHeight="1" hidden="1" thickBot="1">
      <c r="A15" s="412" t="s">
        <v>62</v>
      </c>
      <c r="B15" s="413"/>
      <c r="C15" s="413"/>
      <c r="D15" s="413"/>
      <c r="E15" s="413"/>
      <c r="F15" s="413"/>
      <c r="G15" s="92"/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4"/>
      <c r="T15" s="58"/>
    </row>
    <row r="16" spans="1:19" ht="13.5" customHeight="1" hidden="1">
      <c r="A16" s="95" t="s">
        <v>87</v>
      </c>
      <c r="B16" s="96"/>
      <c r="C16" s="97"/>
      <c r="D16" s="138">
        <f>1000*G17/S16</f>
        <v>6833.333333333333</v>
      </c>
      <c r="E16" s="98" t="s">
        <v>13</v>
      </c>
      <c r="F16" s="99" t="s">
        <v>45</v>
      </c>
      <c r="G16" s="100">
        <f>MAX(H16:S16)</f>
        <v>18</v>
      </c>
      <c r="H16" s="100">
        <v>18</v>
      </c>
      <c r="I16" s="100">
        <v>18</v>
      </c>
      <c r="J16" s="100">
        <v>18</v>
      </c>
      <c r="K16" s="100">
        <v>15</v>
      </c>
      <c r="L16" s="100">
        <v>11</v>
      </c>
      <c r="M16" s="100">
        <v>12</v>
      </c>
      <c r="N16" s="100">
        <v>10</v>
      </c>
      <c r="O16" s="100">
        <v>10</v>
      </c>
      <c r="P16" s="100">
        <v>12</v>
      </c>
      <c r="Q16" s="100">
        <v>14</v>
      </c>
      <c r="R16" s="100">
        <v>18</v>
      </c>
      <c r="S16" s="101">
        <v>18</v>
      </c>
    </row>
    <row r="17" spans="1:19" ht="13.5" customHeight="1" hidden="1" thickBot="1">
      <c r="A17" s="102" t="s">
        <v>48</v>
      </c>
      <c r="B17" s="77"/>
      <c r="C17" s="55"/>
      <c r="D17" s="139"/>
      <c r="E17" s="78" t="s">
        <v>13</v>
      </c>
      <c r="F17" s="79" t="s">
        <v>46</v>
      </c>
      <c r="G17" s="85">
        <f>SUM(H17:S17)</f>
        <v>123</v>
      </c>
      <c r="H17" s="103">
        <v>13</v>
      </c>
      <c r="I17" s="103">
        <v>13</v>
      </c>
      <c r="J17" s="103">
        <v>13</v>
      </c>
      <c r="K17" s="103">
        <v>10</v>
      </c>
      <c r="L17" s="103">
        <v>8</v>
      </c>
      <c r="M17" s="103">
        <v>8</v>
      </c>
      <c r="N17" s="103">
        <v>7</v>
      </c>
      <c r="O17" s="103">
        <v>7</v>
      </c>
      <c r="P17" s="103">
        <v>8</v>
      </c>
      <c r="Q17" s="103">
        <v>10</v>
      </c>
      <c r="R17" s="103">
        <v>13</v>
      </c>
      <c r="S17" s="104">
        <v>13</v>
      </c>
    </row>
    <row r="18" spans="1:19" ht="13.5" customHeight="1" hidden="1" thickBot="1">
      <c r="A18" s="412" t="s">
        <v>70</v>
      </c>
      <c r="B18" s="413"/>
      <c r="C18" s="413"/>
      <c r="D18" s="413"/>
      <c r="E18" s="413"/>
      <c r="F18" s="413"/>
      <c r="G18" s="92"/>
      <c r="H18" s="92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4"/>
    </row>
    <row r="19" spans="1:19" ht="13.5" customHeight="1" hidden="1">
      <c r="A19" s="95" t="s">
        <v>87</v>
      </c>
      <c r="B19" s="96"/>
      <c r="C19" s="97"/>
      <c r="D19" s="138">
        <f>1000*G20/S19</f>
        <v>7642.857142857143</v>
      </c>
      <c r="E19" s="98" t="s">
        <v>13</v>
      </c>
      <c r="F19" s="99" t="s">
        <v>45</v>
      </c>
      <c r="G19" s="100">
        <f>MAX(H19:S19)</f>
        <v>15</v>
      </c>
      <c r="H19" s="100">
        <v>15</v>
      </c>
      <c r="I19" s="100">
        <v>12</v>
      </c>
      <c r="J19" s="100">
        <v>8</v>
      </c>
      <c r="K19" s="100">
        <v>8</v>
      </c>
      <c r="L19" s="100">
        <v>4</v>
      </c>
      <c r="M19" s="100">
        <v>2</v>
      </c>
      <c r="N19" s="100">
        <v>2</v>
      </c>
      <c r="O19" s="100">
        <v>3</v>
      </c>
      <c r="P19" s="100">
        <v>2</v>
      </c>
      <c r="Q19" s="100">
        <v>7</v>
      </c>
      <c r="R19" s="100">
        <v>8</v>
      </c>
      <c r="S19" s="101">
        <v>14</v>
      </c>
    </row>
    <row r="20" spans="1:20" ht="13.5" customHeight="1" hidden="1" thickBot="1">
      <c r="A20" s="102" t="s">
        <v>48</v>
      </c>
      <c r="B20" s="77"/>
      <c r="C20" s="55"/>
      <c r="D20" s="139"/>
      <c r="E20" s="78" t="s">
        <v>13</v>
      </c>
      <c r="F20" s="79" t="s">
        <v>46</v>
      </c>
      <c r="G20" s="85">
        <f>SUM(H20:S20)</f>
        <v>107</v>
      </c>
      <c r="H20" s="103">
        <v>19</v>
      </c>
      <c r="I20" s="103">
        <v>14</v>
      </c>
      <c r="J20" s="103">
        <v>10</v>
      </c>
      <c r="K20" s="103">
        <v>10</v>
      </c>
      <c r="L20" s="103">
        <v>5</v>
      </c>
      <c r="M20" s="103">
        <v>3</v>
      </c>
      <c r="N20" s="103">
        <v>2</v>
      </c>
      <c r="O20" s="103">
        <v>4</v>
      </c>
      <c r="P20" s="103">
        <v>3</v>
      </c>
      <c r="Q20" s="103">
        <v>9</v>
      </c>
      <c r="R20" s="103">
        <v>10</v>
      </c>
      <c r="S20" s="104">
        <v>18</v>
      </c>
      <c r="T20" s="58"/>
    </row>
    <row r="21" spans="1:19" ht="13.5" customHeight="1" hidden="1" thickBot="1">
      <c r="A21" s="412" t="s">
        <v>73</v>
      </c>
      <c r="B21" s="413"/>
      <c r="C21" s="413"/>
      <c r="D21" s="413"/>
      <c r="E21" s="413"/>
      <c r="F21" s="413"/>
      <c r="G21" s="92"/>
      <c r="H21" s="92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4"/>
    </row>
    <row r="22" spans="1:19" ht="13.5" customHeight="1" hidden="1">
      <c r="A22" s="95" t="s">
        <v>87</v>
      </c>
      <c r="B22" s="96"/>
      <c r="C22" s="97"/>
      <c r="D22" s="138">
        <f>1000*G23/S22</f>
        <v>5529.411764705882</v>
      </c>
      <c r="E22" s="98" t="s">
        <v>13</v>
      </c>
      <c r="F22" s="99" t="s">
        <v>45</v>
      </c>
      <c r="G22" s="100">
        <f>MAX(H22:S22)</f>
        <v>17</v>
      </c>
      <c r="H22" s="100">
        <v>17</v>
      </c>
      <c r="I22" s="100">
        <v>17</v>
      </c>
      <c r="J22" s="100">
        <v>12</v>
      </c>
      <c r="K22" s="100">
        <v>12</v>
      </c>
      <c r="L22" s="100">
        <v>12</v>
      </c>
      <c r="M22" s="100">
        <v>8</v>
      </c>
      <c r="N22" s="100">
        <v>8</v>
      </c>
      <c r="O22" s="100">
        <v>8</v>
      </c>
      <c r="P22" s="100">
        <v>12</v>
      </c>
      <c r="Q22" s="100">
        <v>12</v>
      </c>
      <c r="R22" s="100">
        <v>17</v>
      </c>
      <c r="S22" s="101">
        <v>17</v>
      </c>
    </row>
    <row r="23" spans="1:19" ht="13.5" customHeight="1" hidden="1" thickBot="1">
      <c r="A23" s="102" t="s">
        <v>48</v>
      </c>
      <c r="B23" s="77"/>
      <c r="C23" s="55"/>
      <c r="D23" s="139"/>
      <c r="E23" s="78" t="s">
        <v>13</v>
      </c>
      <c r="F23" s="79" t="s">
        <v>46</v>
      </c>
      <c r="G23" s="85">
        <f>SUM(H23:S23)</f>
        <v>94</v>
      </c>
      <c r="H23" s="103">
        <v>11</v>
      </c>
      <c r="I23" s="103">
        <v>11</v>
      </c>
      <c r="J23" s="103">
        <v>7</v>
      </c>
      <c r="K23" s="103">
        <v>7</v>
      </c>
      <c r="L23" s="103">
        <v>7</v>
      </c>
      <c r="M23" s="103">
        <v>5</v>
      </c>
      <c r="N23" s="103">
        <v>5</v>
      </c>
      <c r="O23" s="103">
        <v>5</v>
      </c>
      <c r="P23" s="103">
        <v>7</v>
      </c>
      <c r="Q23" s="103">
        <v>7</v>
      </c>
      <c r="R23" s="103">
        <v>11</v>
      </c>
      <c r="S23" s="104">
        <v>11</v>
      </c>
    </row>
    <row r="24" spans="1:19" ht="13.5" customHeight="1" hidden="1" thickBot="1">
      <c r="A24" s="412" t="s">
        <v>69</v>
      </c>
      <c r="B24" s="413"/>
      <c r="C24" s="413"/>
      <c r="D24" s="413"/>
      <c r="E24" s="413"/>
      <c r="F24" s="413"/>
      <c r="G24" s="92"/>
      <c r="H24" s="92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4"/>
    </row>
    <row r="25" spans="1:19" ht="13.5" customHeight="1" hidden="1">
      <c r="A25" s="95" t="s">
        <v>87</v>
      </c>
      <c r="B25" s="96"/>
      <c r="C25" s="97"/>
      <c r="D25" s="138">
        <f>1000*G26/S25</f>
        <v>8062.5</v>
      </c>
      <c r="E25" s="98" t="s">
        <v>13</v>
      </c>
      <c r="F25" s="99" t="s">
        <v>45</v>
      </c>
      <c r="G25" s="100">
        <f>MAX(H25:S25)</f>
        <v>17</v>
      </c>
      <c r="H25" s="100">
        <v>16</v>
      </c>
      <c r="I25" s="100">
        <v>17</v>
      </c>
      <c r="J25" s="100">
        <v>16</v>
      </c>
      <c r="K25" s="100">
        <v>16</v>
      </c>
      <c r="L25" s="100">
        <v>7</v>
      </c>
      <c r="M25" s="100">
        <v>7</v>
      </c>
      <c r="N25" s="100">
        <v>7</v>
      </c>
      <c r="O25" s="100">
        <v>7</v>
      </c>
      <c r="P25" s="100">
        <v>8</v>
      </c>
      <c r="Q25" s="100">
        <v>16</v>
      </c>
      <c r="R25" s="100">
        <v>16</v>
      </c>
      <c r="S25" s="101">
        <v>16</v>
      </c>
    </row>
    <row r="26" spans="1:19" ht="13.5" customHeight="1" hidden="1" thickBot="1">
      <c r="A26" s="102" t="s">
        <v>48</v>
      </c>
      <c r="B26" s="77"/>
      <c r="C26" s="55"/>
      <c r="D26" s="139"/>
      <c r="E26" s="78" t="s">
        <v>13</v>
      </c>
      <c r="F26" s="79" t="s">
        <v>46</v>
      </c>
      <c r="G26" s="85">
        <f>SUM(H26:S26)</f>
        <v>129</v>
      </c>
      <c r="H26" s="103">
        <v>14</v>
      </c>
      <c r="I26" s="103">
        <v>14</v>
      </c>
      <c r="J26" s="103">
        <v>14</v>
      </c>
      <c r="K26" s="103">
        <v>14</v>
      </c>
      <c r="L26" s="103">
        <v>6</v>
      </c>
      <c r="M26" s="103">
        <v>6</v>
      </c>
      <c r="N26" s="103">
        <v>6</v>
      </c>
      <c r="O26" s="103">
        <v>6</v>
      </c>
      <c r="P26" s="103">
        <v>7</v>
      </c>
      <c r="Q26" s="103">
        <v>14</v>
      </c>
      <c r="R26" s="103">
        <v>14</v>
      </c>
      <c r="S26" s="104">
        <v>14</v>
      </c>
    </row>
    <row r="27" spans="1:19" ht="13.5" customHeight="1" hidden="1" thickBot="1">
      <c r="A27" s="412" t="s">
        <v>80</v>
      </c>
      <c r="B27" s="413"/>
      <c r="C27" s="413"/>
      <c r="D27" s="413"/>
      <c r="E27" s="413"/>
      <c r="F27" s="413"/>
      <c r="G27" s="92"/>
      <c r="H27" s="92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4"/>
    </row>
    <row r="28" spans="1:19" ht="13.5" customHeight="1" hidden="1">
      <c r="A28" s="95" t="s">
        <v>87</v>
      </c>
      <c r="B28" s="96"/>
      <c r="C28" s="97"/>
      <c r="D28" s="138">
        <f>1000*G29/S28</f>
        <v>5983.333333333333</v>
      </c>
      <c r="E28" s="98" t="s">
        <v>13</v>
      </c>
      <c r="F28" s="99" t="s">
        <v>45</v>
      </c>
      <c r="G28" s="100">
        <f>MAX(H28:S28)</f>
        <v>60</v>
      </c>
      <c r="H28" s="100">
        <v>60</v>
      </c>
      <c r="I28" s="100">
        <v>58</v>
      </c>
      <c r="J28" s="100">
        <v>58</v>
      </c>
      <c r="K28" s="100">
        <v>57</v>
      </c>
      <c r="L28" s="100">
        <v>54</v>
      </c>
      <c r="M28" s="100">
        <v>55</v>
      </c>
      <c r="N28" s="100">
        <v>54</v>
      </c>
      <c r="O28" s="100">
        <v>52</v>
      </c>
      <c r="P28" s="100">
        <v>59</v>
      </c>
      <c r="Q28" s="100">
        <v>58</v>
      </c>
      <c r="R28" s="100">
        <v>60</v>
      </c>
      <c r="S28" s="101">
        <v>60</v>
      </c>
    </row>
    <row r="29" spans="1:19" ht="13.5" customHeight="1" hidden="1" thickBot="1">
      <c r="A29" s="102" t="s">
        <v>48</v>
      </c>
      <c r="B29" s="77"/>
      <c r="C29" s="107"/>
      <c r="D29" s="140"/>
      <c r="E29" s="78" t="s">
        <v>13</v>
      </c>
      <c r="F29" s="79" t="s">
        <v>46</v>
      </c>
      <c r="G29" s="85">
        <f>SUM(H29:S29)</f>
        <v>359</v>
      </c>
      <c r="H29" s="103">
        <v>33</v>
      </c>
      <c r="I29" s="103">
        <v>31</v>
      </c>
      <c r="J29" s="103">
        <v>30</v>
      </c>
      <c r="K29" s="103">
        <v>29</v>
      </c>
      <c r="L29" s="103">
        <v>28</v>
      </c>
      <c r="M29" s="103">
        <v>28</v>
      </c>
      <c r="N29" s="103">
        <v>28</v>
      </c>
      <c r="O29" s="103">
        <v>27</v>
      </c>
      <c r="P29" s="103">
        <v>30</v>
      </c>
      <c r="Q29" s="103">
        <v>30</v>
      </c>
      <c r="R29" s="103">
        <v>32</v>
      </c>
      <c r="S29" s="104">
        <v>33</v>
      </c>
    </row>
    <row r="30" spans="1:19" ht="27" customHeight="1" hidden="1" thickBot="1">
      <c r="A30" s="419" t="s">
        <v>81</v>
      </c>
      <c r="B30" s="420"/>
      <c r="C30" s="420"/>
      <c r="D30" s="420"/>
      <c r="E30" s="431"/>
      <c r="F30" s="431"/>
      <c r="G30" s="92"/>
      <c r="H30" s="92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</row>
    <row r="31" spans="1:19" ht="13.5" customHeight="1" hidden="1">
      <c r="A31" s="95" t="s">
        <v>87</v>
      </c>
      <c r="B31" s="96"/>
      <c r="C31" s="111"/>
      <c r="D31" s="136">
        <f>1000*G32/S31</f>
        <v>5595.959595959596</v>
      </c>
      <c r="E31" s="98" t="s">
        <v>13</v>
      </c>
      <c r="F31" s="99" t="s">
        <v>45</v>
      </c>
      <c r="G31" s="100">
        <f>MAX(H31:S31)</f>
        <v>99</v>
      </c>
      <c r="H31" s="100">
        <v>99</v>
      </c>
      <c r="I31" s="100">
        <v>99</v>
      </c>
      <c r="J31" s="100">
        <v>99</v>
      </c>
      <c r="K31" s="100">
        <v>76</v>
      </c>
      <c r="L31" s="100">
        <v>50</v>
      </c>
      <c r="M31" s="100">
        <v>37</v>
      </c>
      <c r="N31" s="100">
        <v>35</v>
      </c>
      <c r="O31" s="100">
        <v>35</v>
      </c>
      <c r="P31" s="100">
        <v>39</v>
      </c>
      <c r="Q31" s="100">
        <v>52</v>
      </c>
      <c r="R31" s="100">
        <v>80</v>
      </c>
      <c r="S31" s="101">
        <v>99</v>
      </c>
    </row>
    <row r="32" spans="1:19" ht="13.5" customHeight="1" hidden="1" thickBot="1">
      <c r="A32" s="102" t="s">
        <v>48</v>
      </c>
      <c r="B32" s="77"/>
      <c r="C32" s="55"/>
      <c r="D32" s="139"/>
      <c r="E32" s="78" t="s">
        <v>13</v>
      </c>
      <c r="F32" s="79" t="s">
        <v>46</v>
      </c>
      <c r="G32" s="85">
        <f>SUM(H32:S32)</f>
        <v>554</v>
      </c>
      <c r="H32" s="103">
        <v>70</v>
      </c>
      <c r="I32" s="103">
        <v>63</v>
      </c>
      <c r="J32" s="103">
        <v>70</v>
      </c>
      <c r="K32" s="103">
        <v>52</v>
      </c>
      <c r="L32" s="103">
        <v>35</v>
      </c>
      <c r="M32" s="103">
        <v>25</v>
      </c>
      <c r="N32" s="103">
        <v>25</v>
      </c>
      <c r="O32" s="103">
        <v>25</v>
      </c>
      <c r="P32" s="103">
        <v>27</v>
      </c>
      <c r="Q32" s="103">
        <v>37</v>
      </c>
      <c r="R32" s="103">
        <v>55</v>
      </c>
      <c r="S32" s="104">
        <v>70</v>
      </c>
    </row>
    <row r="33" spans="1:19" ht="13.5" customHeight="1" hidden="1" thickBot="1">
      <c r="A33" s="412" t="s">
        <v>86</v>
      </c>
      <c r="B33" s="413"/>
      <c r="C33" s="413"/>
      <c r="D33" s="413"/>
      <c r="E33" s="413"/>
      <c r="F33" s="413"/>
      <c r="G33" s="116"/>
      <c r="H33" s="116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8"/>
    </row>
    <row r="34" spans="1:19" ht="13.5" customHeight="1" hidden="1">
      <c r="A34" s="95" t="s">
        <v>88</v>
      </c>
      <c r="B34" s="96"/>
      <c r="C34" s="97"/>
      <c r="D34" s="138">
        <f>1000*G35/S34</f>
        <v>5461.538461538462</v>
      </c>
      <c r="E34" s="98" t="s">
        <v>13</v>
      </c>
      <c r="F34" s="99" t="s">
        <v>45</v>
      </c>
      <c r="G34" s="100">
        <f>MAX(H34:S34)</f>
        <v>13</v>
      </c>
      <c r="H34" s="100">
        <v>13</v>
      </c>
      <c r="I34" s="100">
        <v>11</v>
      </c>
      <c r="J34" s="100">
        <v>10</v>
      </c>
      <c r="K34" s="100">
        <v>7</v>
      </c>
      <c r="L34" s="100">
        <v>7</v>
      </c>
      <c r="M34" s="100">
        <v>4</v>
      </c>
      <c r="N34" s="100">
        <v>4</v>
      </c>
      <c r="O34" s="100">
        <v>4</v>
      </c>
      <c r="P34" s="100">
        <v>5</v>
      </c>
      <c r="Q34" s="100">
        <v>6</v>
      </c>
      <c r="R34" s="100">
        <v>11</v>
      </c>
      <c r="S34" s="101">
        <v>13</v>
      </c>
    </row>
    <row r="35" spans="1:19" ht="13.5" customHeight="1" hidden="1" thickBot="1">
      <c r="A35" s="105" t="s">
        <v>48</v>
      </c>
      <c r="B35" s="106"/>
      <c r="C35" s="107"/>
      <c r="D35" s="141"/>
      <c r="E35" s="78" t="s">
        <v>13</v>
      </c>
      <c r="F35" s="108" t="s">
        <v>46</v>
      </c>
      <c r="G35" s="85">
        <f>SUM(H35:S35)</f>
        <v>71</v>
      </c>
      <c r="H35" s="103">
        <v>9</v>
      </c>
      <c r="I35" s="103">
        <v>8</v>
      </c>
      <c r="J35" s="103">
        <v>7</v>
      </c>
      <c r="K35" s="103">
        <v>6</v>
      </c>
      <c r="L35" s="103">
        <v>6</v>
      </c>
      <c r="M35" s="103">
        <v>3</v>
      </c>
      <c r="N35" s="103">
        <v>3</v>
      </c>
      <c r="O35" s="103">
        <v>3</v>
      </c>
      <c r="P35" s="103">
        <v>4</v>
      </c>
      <c r="Q35" s="103">
        <v>5</v>
      </c>
      <c r="R35" s="103">
        <v>8</v>
      </c>
      <c r="S35" s="104">
        <v>9</v>
      </c>
    </row>
    <row r="36" spans="1:19" ht="13.5" customHeight="1" hidden="1">
      <c r="A36" s="109" t="s">
        <v>89</v>
      </c>
      <c r="B36" s="110"/>
      <c r="C36" s="111"/>
      <c r="D36" s="136">
        <f>1000*G37/S36</f>
        <v>5333.333333333333</v>
      </c>
      <c r="E36" s="112" t="s">
        <v>13</v>
      </c>
      <c r="F36" s="113" t="s">
        <v>45</v>
      </c>
      <c r="G36" s="114">
        <f>MAX(H36:S36)</f>
        <v>9</v>
      </c>
      <c r="H36" s="114">
        <v>9</v>
      </c>
      <c r="I36" s="114">
        <v>7</v>
      </c>
      <c r="J36" s="114">
        <v>5</v>
      </c>
      <c r="K36" s="114">
        <v>5</v>
      </c>
      <c r="L36" s="114">
        <v>5</v>
      </c>
      <c r="M36" s="114">
        <v>2</v>
      </c>
      <c r="N36" s="114">
        <v>3</v>
      </c>
      <c r="O36" s="114">
        <v>3</v>
      </c>
      <c r="P36" s="114">
        <v>3</v>
      </c>
      <c r="Q36" s="114">
        <v>4</v>
      </c>
      <c r="R36" s="114">
        <v>7</v>
      </c>
      <c r="S36" s="115">
        <v>9</v>
      </c>
    </row>
    <row r="37" spans="1:19" ht="13.5" customHeight="1" hidden="1" thickBot="1">
      <c r="A37" s="102" t="s">
        <v>48</v>
      </c>
      <c r="B37" s="77"/>
      <c r="C37" s="55"/>
      <c r="D37" s="139"/>
      <c r="E37" s="78" t="s">
        <v>13</v>
      </c>
      <c r="F37" s="79" t="s">
        <v>46</v>
      </c>
      <c r="G37" s="85">
        <f>SUM(H37:S37)</f>
        <v>48</v>
      </c>
      <c r="H37" s="103">
        <v>7</v>
      </c>
      <c r="I37" s="103">
        <v>6</v>
      </c>
      <c r="J37" s="103">
        <v>4</v>
      </c>
      <c r="K37" s="103">
        <v>4</v>
      </c>
      <c r="L37" s="103">
        <v>4</v>
      </c>
      <c r="M37" s="103">
        <v>1</v>
      </c>
      <c r="N37" s="103">
        <v>2</v>
      </c>
      <c r="O37" s="103">
        <v>2</v>
      </c>
      <c r="P37" s="103">
        <v>2</v>
      </c>
      <c r="Q37" s="103">
        <v>3</v>
      </c>
      <c r="R37" s="103">
        <v>6</v>
      </c>
      <c r="S37" s="104">
        <v>7</v>
      </c>
    </row>
    <row r="38" spans="1:19" ht="13.5" customHeight="1" hidden="1" thickBot="1">
      <c r="A38" s="412" t="s">
        <v>75</v>
      </c>
      <c r="B38" s="413"/>
      <c r="C38" s="413"/>
      <c r="D38" s="413"/>
      <c r="E38" s="413"/>
      <c r="F38" s="413"/>
      <c r="G38" s="92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4"/>
    </row>
    <row r="39" spans="1:19" ht="13.5" customHeight="1" hidden="1">
      <c r="A39" s="95" t="s">
        <v>87</v>
      </c>
      <c r="B39" s="96"/>
      <c r="C39" s="97"/>
      <c r="D39" s="138">
        <f>1000*G40/S39</f>
        <v>4552.631578947368</v>
      </c>
      <c r="E39" s="98" t="s">
        <v>13</v>
      </c>
      <c r="F39" s="99" t="s">
        <v>45</v>
      </c>
      <c r="G39" s="100">
        <f>MAX(H39:S39)</f>
        <v>38</v>
      </c>
      <c r="H39" s="100">
        <v>38</v>
      </c>
      <c r="I39" s="100">
        <v>34</v>
      </c>
      <c r="J39" s="100">
        <v>36</v>
      </c>
      <c r="K39" s="100">
        <v>29</v>
      </c>
      <c r="L39" s="100">
        <v>31</v>
      </c>
      <c r="M39" s="100">
        <v>34</v>
      </c>
      <c r="N39" s="100">
        <v>33</v>
      </c>
      <c r="O39" s="100">
        <v>28</v>
      </c>
      <c r="P39" s="100">
        <v>29</v>
      </c>
      <c r="Q39" s="100">
        <v>36</v>
      </c>
      <c r="R39" s="100">
        <v>32</v>
      </c>
      <c r="S39" s="101">
        <v>38</v>
      </c>
    </row>
    <row r="40" spans="1:19" ht="13.5" customHeight="1" hidden="1" thickBot="1">
      <c r="A40" s="102" t="s">
        <v>48</v>
      </c>
      <c r="B40" s="77"/>
      <c r="C40" s="55"/>
      <c r="D40" s="139"/>
      <c r="E40" s="78" t="s">
        <v>13</v>
      </c>
      <c r="F40" s="79" t="s">
        <v>46</v>
      </c>
      <c r="G40" s="85">
        <f>SUM(H40:S40)</f>
        <v>173</v>
      </c>
      <c r="H40" s="103">
        <v>19</v>
      </c>
      <c r="I40" s="103">
        <v>13</v>
      </c>
      <c r="J40" s="103">
        <v>16</v>
      </c>
      <c r="K40" s="103">
        <v>12</v>
      </c>
      <c r="L40" s="103">
        <v>13</v>
      </c>
      <c r="M40" s="103">
        <v>14</v>
      </c>
      <c r="N40" s="103">
        <v>14</v>
      </c>
      <c r="O40" s="103">
        <v>12</v>
      </c>
      <c r="P40" s="103">
        <v>12</v>
      </c>
      <c r="Q40" s="103">
        <v>16</v>
      </c>
      <c r="R40" s="103">
        <v>13</v>
      </c>
      <c r="S40" s="104">
        <v>19</v>
      </c>
    </row>
    <row r="41" spans="1:19" ht="13.5" customHeight="1" hidden="1" thickBot="1">
      <c r="A41" s="412" t="s">
        <v>74</v>
      </c>
      <c r="B41" s="413"/>
      <c r="C41" s="413"/>
      <c r="D41" s="413"/>
      <c r="E41" s="413"/>
      <c r="F41" s="413"/>
      <c r="G41" s="92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4"/>
    </row>
    <row r="42" spans="1:19" ht="13.5" customHeight="1" hidden="1">
      <c r="A42" s="95" t="s">
        <v>87</v>
      </c>
      <c r="B42" s="96"/>
      <c r="C42" s="97"/>
      <c r="D42" s="138">
        <f>1000*G43/S42</f>
        <v>6533.333333333333</v>
      </c>
      <c r="E42" s="98" t="s">
        <v>13</v>
      </c>
      <c r="F42" s="99" t="s">
        <v>45</v>
      </c>
      <c r="G42" s="100">
        <f>MAX(H42:S42)</f>
        <v>15</v>
      </c>
      <c r="H42" s="100">
        <v>15</v>
      </c>
      <c r="I42" s="100">
        <v>14</v>
      </c>
      <c r="J42" s="100">
        <v>14</v>
      </c>
      <c r="K42" s="100">
        <v>14</v>
      </c>
      <c r="L42" s="100">
        <v>14</v>
      </c>
      <c r="M42" s="100">
        <v>14</v>
      </c>
      <c r="N42" s="100">
        <v>14</v>
      </c>
      <c r="O42" s="100">
        <v>14</v>
      </c>
      <c r="P42" s="100">
        <v>14</v>
      </c>
      <c r="Q42" s="100">
        <v>14</v>
      </c>
      <c r="R42" s="100">
        <v>14</v>
      </c>
      <c r="S42" s="101">
        <v>15</v>
      </c>
    </row>
    <row r="43" spans="1:19" ht="13.5" customHeight="1" hidden="1" thickBot="1">
      <c r="A43" s="102" t="s">
        <v>48</v>
      </c>
      <c r="B43" s="77"/>
      <c r="C43" s="55"/>
      <c r="D43" s="139"/>
      <c r="E43" s="78" t="s">
        <v>13</v>
      </c>
      <c r="F43" s="79" t="s">
        <v>46</v>
      </c>
      <c r="G43" s="85">
        <f>SUM(H43:S43)</f>
        <v>98</v>
      </c>
      <c r="H43" s="103">
        <v>9</v>
      </c>
      <c r="I43" s="103">
        <v>8</v>
      </c>
      <c r="J43" s="103">
        <v>8</v>
      </c>
      <c r="K43" s="103">
        <v>8</v>
      </c>
      <c r="L43" s="103">
        <v>8</v>
      </c>
      <c r="M43" s="103">
        <v>8</v>
      </c>
      <c r="N43" s="103">
        <v>8</v>
      </c>
      <c r="O43" s="103">
        <v>8</v>
      </c>
      <c r="P43" s="103">
        <v>8</v>
      </c>
      <c r="Q43" s="103">
        <v>8</v>
      </c>
      <c r="R43" s="103">
        <v>8</v>
      </c>
      <c r="S43" s="104">
        <v>9</v>
      </c>
    </row>
    <row r="44" spans="1:19" ht="13.5" customHeight="1" hidden="1" thickBot="1">
      <c r="A44" s="412" t="s">
        <v>77</v>
      </c>
      <c r="B44" s="413"/>
      <c r="C44" s="413"/>
      <c r="D44" s="413"/>
      <c r="E44" s="413"/>
      <c r="F44" s="413"/>
      <c r="G44" s="116"/>
      <c r="H44" s="116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8"/>
    </row>
    <row r="45" spans="1:19" ht="13.5" customHeight="1" hidden="1">
      <c r="A45" s="95" t="s">
        <v>88</v>
      </c>
      <c r="B45" s="96"/>
      <c r="C45" s="97"/>
      <c r="D45" s="138">
        <f>1000*G46/S45</f>
        <v>4600</v>
      </c>
      <c r="E45" s="98" t="s">
        <v>13</v>
      </c>
      <c r="F45" s="99" t="s">
        <v>45</v>
      </c>
      <c r="G45" s="100">
        <f>MAX(H45:S45)</f>
        <v>5</v>
      </c>
      <c r="H45" s="100">
        <v>5</v>
      </c>
      <c r="I45" s="100">
        <v>5</v>
      </c>
      <c r="J45" s="100">
        <v>5</v>
      </c>
      <c r="K45" s="100">
        <v>3</v>
      </c>
      <c r="L45" s="100">
        <v>2</v>
      </c>
      <c r="M45" s="100">
        <v>1</v>
      </c>
      <c r="N45" s="100">
        <v>1</v>
      </c>
      <c r="O45" s="100">
        <v>2</v>
      </c>
      <c r="P45" s="100">
        <v>2</v>
      </c>
      <c r="Q45" s="100">
        <v>3</v>
      </c>
      <c r="R45" s="100">
        <v>5</v>
      </c>
      <c r="S45" s="101">
        <v>5</v>
      </c>
    </row>
    <row r="46" spans="1:19" ht="13.5" customHeight="1" hidden="1" thickBot="1">
      <c r="A46" s="105" t="s">
        <v>48</v>
      </c>
      <c r="B46" s="106"/>
      <c r="C46" s="107"/>
      <c r="D46" s="141"/>
      <c r="E46" s="78" t="s">
        <v>13</v>
      </c>
      <c r="F46" s="108" t="s">
        <v>46</v>
      </c>
      <c r="G46" s="85">
        <f>SUM(H46:S46)</f>
        <v>23</v>
      </c>
      <c r="H46" s="103">
        <v>3</v>
      </c>
      <c r="I46" s="103">
        <v>3</v>
      </c>
      <c r="J46" s="103">
        <v>3</v>
      </c>
      <c r="K46" s="103">
        <v>2</v>
      </c>
      <c r="L46" s="103">
        <v>1</v>
      </c>
      <c r="M46" s="103">
        <v>0.6</v>
      </c>
      <c r="N46" s="103">
        <v>0.6</v>
      </c>
      <c r="O46" s="103">
        <v>0.9</v>
      </c>
      <c r="P46" s="103">
        <v>0.9</v>
      </c>
      <c r="Q46" s="103">
        <v>2</v>
      </c>
      <c r="R46" s="103">
        <v>3</v>
      </c>
      <c r="S46" s="104">
        <v>3</v>
      </c>
    </row>
    <row r="47" spans="1:19" ht="13.5" customHeight="1" hidden="1">
      <c r="A47" s="109" t="s">
        <v>89</v>
      </c>
      <c r="B47" s="110"/>
      <c r="C47" s="111"/>
      <c r="D47" s="136">
        <f>1000*G48/S47</f>
        <v>4766.666666666667</v>
      </c>
      <c r="E47" s="112" t="s">
        <v>13</v>
      </c>
      <c r="F47" s="113" t="s">
        <v>45</v>
      </c>
      <c r="G47" s="114">
        <f>MAX(H47:S47)</f>
        <v>3</v>
      </c>
      <c r="H47" s="114">
        <v>3</v>
      </c>
      <c r="I47" s="114">
        <v>3</v>
      </c>
      <c r="J47" s="114">
        <v>3</v>
      </c>
      <c r="K47" s="114">
        <v>2</v>
      </c>
      <c r="L47" s="114">
        <v>2</v>
      </c>
      <c r="M47" s="114">
        <v>1</v>
      </c>
      <c r="N47" s="114">
        <v>1</v>
      </c>
      <c r="O47" s="114">
        <v>1</v>
      </c>
      <c r="P47" s="114">
        <v>1</v>
      </c>
      <c r="Q47" s="114">
        <v>2</v>
      </c>
      <c r="R47" s="114">
        <v>3</v>
      </c>
      <c r="S47" s="115">
        <v>3</v>
      </c>
    </row>
    <row r="48" spans="1:19" ht="13.5" customHeight="1" hidden="1" thickBot="1">
      <c r="A48" s="102" t="s">
        <v>48</v>
      </c>
      <c r="B48" s="77"/>
      <c r="C48" s="55"/>
      <c r="D48" s="139"/>
      <c r="E48" s="78" t="s">
        <v>13</v>
      </c>
      <c r="F48" s="79" t="s">
        <v>46</v>
      </c>
      <c r="G48" s="85">
        <f>SUM(H48:S48)</f>
        <v>14.3</v>
      </c>
      <c r="H48" s="103">
        <v>2</v>
      </c>
      <c r="I48" s="103">
        <v>2</v>
      </c>
      <c r="J48" s="103">
        <v>2</v>
      </c>
      <c r="K48" s="103">
        <v>1</v>
      </c>
      <c r="L48" s="103">
        <v>0.7</v>
      </c>
      <c r="M48" s="103">
        <v>0.3</v>
      </c>
      <c r="N48" s="103">
        <v>0.3</v>
      </c>
      <c r="O48" s="103">
        <v>0.5</v>
      </c>
      <c r="P48" s="103">
        <v>0.5</v>
      </c>
      <c r="Q48" s="103">
        <v>1</v>
      </c>
      <c r="R48" s="103">
        <v>2</v>
      </c>
      <c r="S48" s="104">
        <v>2</v>
      </c>
    </row>
    <row r="49" spans="1:19" ht="13.5" customHeight="1" hidden="1" thickBot="1">
      <c r="A49" s="412" t="s">
        <v>68</v>
      </c>
      <c r="B49" s="413"/>
      <c r="C49" s="413"/>
      <c r="D49" s="413"/>
      <c r="E49" s="413"/>
      <c r="F49" s="413"/>
      <c r="G49" s="92"/>
      <c r="H49" s="92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4"/>
    </row>
    <row r="50" spans="1:19" ht="13.5" customHeight="1" hidden="1">
      <c r="A50" s="95" t="s">
        <v>87</v>
      </c>
      <c r="B50" s="96"/>
      <c r="C50" s="97"/>
      <c r="D50" s="138">
        <f>1000*G51/S50</f>
        <v>6600</v>
      </c>
      <c r="E50" s="98" t="s">
        <v>14</v>
      </c>
      <c r="F50" s="99" t="s">
        <v>45</v>
      </c>
      <c r="G50" s="100">
        <f>MAX(H50:S50)</f>
        <v>1</v>
      </c>
      <c r="H50" s="100">
        <v>1</v>
      </c>
      <c r="I50" s="100">
        <v>1</v>
      </c>
      <c r="J50" s="100">
        <v>1</v>
      </c>
      <c r="K50" s="100">
        <v>1</v>
      </c>
      <c r="L50" s="100">
        <v>1</v>
      </c>
      <c r="M50" s="100">
        <v>1</v>
      </c>
      <c r="N50" s="100">
        <v>1</v>
      </c>
      <c r="O50" s="100">
        <v>1</v>
      </c>
      <c r="P50" s="100">
        <v>1</v>
      </c>
      <c r="Q50" s="100">
        <v>1</v>
      </c>
      <c r="R50" s="100">
        <v>1</v>
      </c>
      <c r="S50" s="101">
        <v>1</v>
      </c>
    </row>
    <row r="51" spans="1:19" ht="13.5" customHeight="1" hidden="1" thickBot="1">
      <c r="A51" s="102" t="s">
        <v>48</v>
      </c>
      <c r="B51" s="77"/>
      <c r="C51" s="55"/>
      <c r="D51" s="139"/>
      <c r="E51" s="78" t="s">
        <v>14</v>
      </c>
      <c r="F51" s="79" t="s">
        <v>46</v>
      </c>
      <c r="G51" s="85">
        <f>SUM(H51:S51)</f>
        <v>6.6</v>
      </c>
      <c r="H51" s="103">
        <v>0.7</v>
      </c>
      <c r="I51" s="103">
        <v>0.6</v>
      </c>
      <c r="J51" s="103">
        <v>0.5</v>
      </c>
      <c r="K51" s="103">
        <v>0.5</v>
      </c>
      <c r="L51" s="103">
        <v>0.5</v>
      </c>
      <c r="M51" s="103">
        <v>0.5</v>
      </c>
      <c r="N51" s="103">
        <v>0.5</v>
      </c>
      <c r="O51" s="103">
        <v>0.5</v>
      </c>
      <c r="P51" s="103">
        <v>0.5</v>
      </c>
      <c r="Q51" s="103">
        <v>0.5</v>
      </c>
      <c r="R51" s="103">
        <v>0.6</v>
      </c>
      <c r="S51" s="104">
        <v>0.7</v>
      </c>
    </row>
    <row r="52" spans="1:19" ht="13.5" customHeight="1" hidden="1" thickBot="1">
      <c r="A52" s="412" t="s">
        <v>71</v>
      </c>
      <c r="B52" s="413"/>
      <c r="C52" s="413"/>
      <c r="D52" s="413"/>
      <c r="E52" s="413"/>
      <c r="F52" s="413"/>
      <c r="G52" s="92"/>
      <c r="H52" s="92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4"/>
    </row>
    <row r="53" spans="1:19" ht="13.5" customHeight="1" hidden="1">
      <c r="A53" s="95" t="s">
        <v>87</v>
      </c>
      <c r="B53" s="96"/>
      <c r="C53" s="97"/>
      <c r="D53" s="138">
        <f>1000*G54/S53</f>
        <v>6000</v>
      </c>
      <c r="E53" s="98" t="s">
        <v>13</v>
      </c>
      <c r="F53" s="99" t="s">
        <v>45</v>
      </c>
      <c r="G53" s="100">
        <f>MAX(H53:S53)</f>
        <v>11</v>
      </c>
      <c r="H53" s="100">
        <v>11</v>
      </c>
      <c r="I53" s="100">
        <v>11</v>
      </c>
      <c r="J53" s="100">
        <v>10</v>
      </c>
      <c r="K53" s="100">
        <v>8</v>
      </c>
      <c r="L53" s="100">
        <v>8</v>
      </c>
      <c r="M53" s="100">
        <v>8</v>
      </c>
      <c r="N53" s="100">
        <v>8</v>
      </c>
      <c r="O53" s="100">
        <v>8</v>
      </c>
      <c r="P53" s="100">
        <v>10</v>
      </c>
      <c r="Q53" s="100">
        <v>10</v>
      </c>
      <c r="R53" s="100">
        <v>11</v>
      </c>
      <c r="S53" s="101">
        <v>11</v>
      </c>
    </row>
    <row r="54" spans="1:19" ht="13.5" customHeight="1" hidden="1" thickBot="1">
      <c r="A54" s="102" t="s">
        <v>48</v>
      </c>
      <c r="B54" s="77"/>
      <c r="C54" s="55"/>
      <c r="D54" s="139"/>
      <c r="E54" s="78" t="s">
        <v>13</v>
      </c>
      <c r="F54" s="79" t="s">
        <v>46</v>
      </c>
      <c r="G54" s="85">
        <f>SUM(H54:S54)</f>
        <v>66</v>
      </c>
      <c r="H54" s="103">
        <v>7</v>
      </c>
      <c r="I54" s="103">
        <v>7</v>
      </c>
      <c r="J54" s="103">
        <v>6</v>
      </c>
      <c r="K54" s="103">
        <v>4</v>
      </c>
      <c r="L54" s="103">
        <v>4</v>
      </c>
      <c r="M54" s="103">
        <v>4</v>
      </c>
      <c r="N54" s="103">
        <v>4</v>
      </c>
      <c r="O54" s="103">
        <v>4</v>
      </c>
      <c r="P54" s="103">
        <v>6</v>
      </c>
      <c r="Q54" s="103">
        <v>6</v>
      </c>
      <c r="R54" s="103">
        <v>7</v>
      </c>
      <c r="S54" s="104">
        <v>7</v>
      </c>
    </row>
    <row r="55" spans="1:19" ht="13.5" customHeight="1" hidden="1" thickBot="1">
      <c r="A55" s="417" t="s">
        <v>65</v>
      </c>
      <c r="B55" s="418"/>
      <c r="C55" s="418"/>
      <c r="D55" s="418"/>
      <c r="E55" s="418"/>
      <c r="F55" s="418"/>
      <c r="G55" s="89"/>
      <c r="H55" s="89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1"/>
    </row>
    <row r="56" spans="1:19" ht="12.75" hidden="1">
      <c r="A56" s="95" t="s">
        <v>87</v>
      </c>
      <c r="B56" s="96"/>
      <c r="C56" s="97"/>
      <c r="D56" s="138">
        <f>1000*G57/S56</f>
        <v>4729.411764705883</v>
      </c>
      <c r="E56" s="98" t="s">
        <v>13</v>
      </c>
      <c r="F56" s="99" t="s">
        <v>45</v>
      </c>
      <c r="G56" s="100">
        <f>MAX(H56:S56)</f>
        <v>17</v>
      </c>
      <c r="H56" s="100">
        <v>17</v>
      </c>
      <c r="I56" s="100">
        <v>17</v>
      </c>
      <c r="J56" s="100">
        <v>17</v>
      </c>
      <c r="K56" s="100">
        <v>10</v>
      </c>
      <c r="L56" s="100">
        <v>9</v>
      </c>
      <c r="M56" s="100">
        <v>10</v>
      </c>
      <c r="N56" s="100">
        <v>9</v>
      </c>
      <c r="O56" s="100">
        <v>9</v>
      </c>
      <c r="P56" s="100">
        <v>10</v>
      </c>
      <c r="Q56" s="100">
        <v>9</v>
      </c>
      <c r="R56" s="100">
        <v>17</v>
      </c>
      <c r="S56" s="101">
        <v>17</v>
      </c>
    </row>
    <row r="57" spans="1:19" ht="13.5" customHeight="1" hidden="1" thickBot="1">
      <c r="A57" s="102" t="s">
        <v>48</v>
      </c>
      <c r="B57" s="77"/>
      <c r="C57" s="55"/>
      <c r="D57" s="139"/>
      <c r="E57" s="78" t="s">
        <v>13</v>
      </c>
      <c r="F57" s="79" t="s">
        <v>46</v>
      </c>
      <c r="G57" s="85">
        <f>SUM(H57:S57)</f>
        <v>80.40000000000002</v>
      </c>
      <c r="H57" s="103">
        <v>6.7</v>
      </c>
      <c r="I57" s="103">
        <v>6.7</v>
      </c>
      <c r="J57" s="103">
        <v>6.7</v>
      </c>
      <c r="K57" s="103">
        <v>6.7</v>
      </c>
      <c r="L57" s="103">
        <v>6.7</v>
      </c>
      <c r="M57" s="103">
        <v>6.7</v>
      </c>
      <c r="N57" s="103">
        <v>6.7</v>
      </c>
      <c r="O57" s="103">
        <v>6.7</v>
      </c>
      <c r="P57" s="103">
        <v>6.7</v>
      </c>
      <c r="Q57" s="103">
        <v>6.7</v>
      </c>
      <c r="R57" s="103">
        <v>6.7</v>
      </c>
      <c r="S57" s="104">
        <v>6.7</v>
      </c>
    </row>
    <row r="58" spans="1:19" ht="13.5" customHeight="1" hidden="1" thickBot="1">
      <c r="A58" s="417" t="s">
        <v>82</v>
      </c>
      <c r="B58" s="418"/>
      <c r="C58" s="418"/>
      <c r="D58" s="418"/>
      <c r="E58" s="418"/>
      <c r="F58" s="418"/>
      <c r="G58" s="116"/>
      <c r="H58" s="116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8"/>
    </row>
    <row r="59" spans="1:19" ht="13.5" customHeight="1" hidden="1">
      <c r="A59" s="109" t="s">
        <v>87</v>
      </c>
      <c r="B59" s="110"/>
      <c r="C59" s="111"/>
      <c r="D59" s="136">
        <f>1000*G60/S59</f>
        <v>6547.169811320755</v>
      </c>
      <c r="E59" s="112" t="s">
        <v>13</v>
      </c>
      <c r="F59" s="113" t="s">
        <v>45</v>
      </c>
      <c r="G59" s="100">
        <f>MAX(H59:S59)</f>
        <v>53</v>
      </c>
      <c r="H59" s="100">
        <v>53</v>
      </c>
      <c r="I59" s="100">
        <v>53</v>
      </c>
      <c r="J59" s="100">
        <v>53</v>
      </c>
      <c r="K59" s="100">
        <v>53</v>
      </c>
      <c r="L59" s="100">
        <v>50</v>
      </c>
      <c r="M59" s="100">
        <v>45</v>
      </c>
      <c r="N59" s="100">
        <v>45</v>
      </c>
      <c r="O59" s="100">
        <v>45</v>
      </c>
      <c r="P59" s="100">
        <v>45</v>
      </c>
      <c r="Q59" s="100">
        <v>53</v>
      </c>
      <c r="R59" s="100">
        <v>53</v>
      </c>
      <c r="S59" s="101">
        <v>53</v>
      </c>
    </row>
    <row r="60" spans="1:19" ht="13.5" customHeight="1" hidden="1" thickBot="1">
      <c r="A60" s="102" t="s">
        <v>48</v>
      </c>
      <c r="B60" s="77"/>
      <c r="C60" s="55"/>
      <c r="D60" s="139"/>
      <c r="E60" s="78" t="s">
        <v>13</v>
      </c>
      <c r="F60" s="79" t="s">
        <v>46</v>
      </c>
      <c r="G60" s="85">
        <f>SUM(H60:S60)</f>
        <v>347</v>
      </c>
      <c r="H60" s="103">
        <v>31</v>
      </c>
      <c r="I60" s="103">
        <v>31</v>
      </c>
      <c r="J60" s="103">
        <v>31</v>
      </c>
      <c r="K60" s="103">
        <v>31</v>
      </c>
      <c r="L60" s="103">
        <v>30</v>
      </c>
      <c r="M60" s="103">
        <v>25</v>
      </c>
      <c r="N60" s="103">
        <v>25</v>
      </c>
      <c r="O60" s="103">
        <v>25</v>
      </c>
      <c r="P60" s="103">
        <v>25</v>
      </c>
      <c r="Q60" s="103">
        <v>31</v>
      </c>
      <c r="R60" s="103">
        <v>31</v>
      </c>
      <c r="S60" s="104">
        <v>31</v>
      </c>
    </row>
    <row r="61" spans="1:19" s="59" customFormat="1" ht="13.5" customHeight="1" hidden="1" thickBot="1">
      <c r="A61" s="417" t="s">
        <v>83</v>
      </c>
      <c r="B61" s="418"/>
      <c r="C61" s="418"/>
      <c r="D61" s="418"/>
      <c r="E61" s="418"/>
      <c r="F61" s="418"/>
      <c r="G61" s="116"/>
      <c r="H61" s="116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8"/>
    </row>
    <row r="62" spans="1:19" s="59" customFormat="1" ht="13.5" customHeight="1" hidden="1">
      <c r="A62" s="109" t="s">
        <v>87</v>
      </c>
      <c r="B62" s="110"/>
      <c r="C62" s="111"/>
      <c r="D62" s="136">
        <f>1000*G63/S62</f>
        <v>5727.272727272727</v>
      </c>
      <c r="E62" s="112" t="s">
        <v>14</v>
      </c>
      <c r="F62" s="113" t="s">
        <v>45</v>
      </c>
      <c r="G62" s="100">
        <f>MAX(H62:S62)</f>
        <v>11</v>
      </c>
      <c r="H62" s="100">
        <v>11</v>
      </c>
      <c r="I62" s="100">
        <v>9</v>
      </c>
      <c r="J62" s="100">
        <v>9</v>
      </c>
      <c r="K62" s="100">
        <v>7</v>
      </c>
      <c r="L62" s="100">
        <v>7</v>
      </c>
      <c r="M62" s="100">
        <v>5</v>
      </c>
      <c r="N62" s="100">
        <v>5</v>
      </c>
      <c r="O62" s="100">
        <v>5</v>
      </c>
      <c r="P62" s="100">
        <v>9</v>
      </c>
      <c r="Q62" s="100">
        <v>9</v>
      </c>
      <c r="R62" s="100">
        <v>9</v>
      </c>
      <c r="S62" s="101">
        <v>11</v>
      </c>
    </row>
    <row r="63" spans="1:19" s="59" customFormat="1" ht="13.5" customHeight="1" hidden="1" thickBot="1">
      <c r="A63" s="102" t="s">
        <v>48</v>
      </c>
      <c r="B63" s="77"/>
      <c r="C63" s="55"/>
      <c r="D63" s="139"/>
      <c r="E63" s="78" t="s">
        <v>14</v>
      </c>
      <c r="F63" s="79" t="s">
        <v>46</v>
      </c>
      <c r="G63" s="85">
        <f>SUM(H63:S63)</f>
        <v>63</v>
      </c>
      <c r="H63" s="103">
        <v>7</v>
      </c>
      <c r="I63" s="103">
        <v>6</v>
      </c>
      <c r="J63" s="103">
        <v>6</v>
      </c>
      <c r="K63" s="103">
        <v>5</v>
      </c>
      <c r="L63" s="103">
        <v>5</v>
      </c>
      <c r="M63" s="103">
        <v>3</v>
      </c>
      <c r="N63" s="103">
        <v>3</v>
      </c>
      <c r="O63" s="103">
        <v>3</v>
      </c>
      <c r="P63" s="103">
        <v>6</v>
      </c>
      <c r="Q63" s="103">
        <v>6</v>
      </c>
      <c r="R63" s="103">
        <v>6</v>
      </c>
      <c r="S63" s="104">
        <v>7</v>
      </c>
    </row>
    <row r="64" spans="1:19" s="60" customFormat="1" ht="13.5" customHeight="1" hidden="1">
      <c r="A64" s="410" t="s">
        <v>66</v>
      </c>
      <c r="B64" s="411"/>
      <c r="C64" s="411"/>
      <c r="D64" s="411"/>
      <c r="E64" s="411"/>
      <c r="F64" s="411"/>
      <c r="G64" s="157"/>
      <c r="H64" s="157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13.5" customHeight="1" hidden="1">
      <c r="A65" s="109" t="s">
        <v>87</v>
      </c>
      <c r="B65" s="110"/>
      <c r="C65" s="111"/>
      <c r="D65" s="136">
        <f>1000*G66/S65</f>
        <v>5600</v>
      </c>
      <c r="E65" s="112" t="s">
        <v>13</v>
      </c>
      <c r="F65" s="113" t="s">
        <v>45</v>
      </c>
      <c r="G65" s="114">
        <f>MAX(H65:S65)</f>
        <v>45</v>
      </c>
      <c r="H65" s="114">
        <v>45</v>
      </c>
      <c r="I65" s="114">
        <v>45</v>
      </c>
      <c r="J65" s="114">
        <v>40</v>
      </c>
      <c r="K65" s="114">
        <v>40</v>
      </c>
      <c r="L65" s="114">
        <v>25</v>
      </c>
      <c r="M65" s="114">
        <v>25</v>
      </c>
      <c r="N65" s="114">
        <v>25</v>
      </c>
      <c r="O65" s="114">
        <v>25</v>
      </c>
      <c r="P65" s="114">
        <v>40</v>
      </c>
      <c r="Q65" s="114">
        <v>40</v>
      </c>
      <c r="R65" s="114">
        <v>45</v>
      </c>
      <c r="S65" s="115">
        <v>45</v>
      </c>
    </row>
    <row r="66" spans="1:19" ht="13.5" customHeight="1" hidden="1">
      <c r="A66" s="145" t="s">
        <v>48</v>
      </c>
      <c r="B66" s="146"/>
      <c r="C66" s="147"/>
      <c r="D66" s="148"/>
      <c r="E66" s="75" t="s">
        <v>13</v>
      </c>
      <c r="F66" s="149" t="s">
        <v>46</v>
      </c>
      <c r="G66" s="83">
        <f>SUM(H66:S66)</f>
        <v>252</v>
      </c>
      <c r="H66" s="150">
        <v>28</v>
      </c>
      <c r="I66" s="150">
        <v>28</v>
      </c>
      <c r="J66" s="150">
        <v>23</v>
      </c>
      <c r="K66" s="150">
        <v>23</v>
      </c>
      <c r="L66" s="150">
        <v>12</v>
      </c>
      <c r="M66" s="150">
        <v>12</v>
      </c>
      <c r="N66" s="150">
        <v>12</v>
      </c>
      <c r="O66" s="150">
        <v>12</v>
      </c>
      <c r="P66" s="150">
        <v>23</v>
      </c>
      <c r="Q66" s="150">
        <v>23</v>
      </c>
      <c r="R66" s="150">
        <v>28</v>
      </c>
      <c r="S66" s="151">
        <v>28</v>
      </c>
    </row>
    <row r="67" spans="1:19" ht="13.5" customHeight="1" hidden="1">
      <c r="A67" s="414" t="s">
        <v>100</v>
      </c>
      <c r="B67" s="415"/>
      <c r="C67" s="415"/>
      <c r="D67" s="415"/>
      <c r="E67" s="415"/>
      <c r="F67" s="415"/>
      <c r="G67" s="154"/>
      <c r="H67" s="154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31" ht="13.5" customHeight="1" hidden="1">
      <c r="A68" s="109" t="s">
        <v>87</v>
      </c>
      <c r="B68" s="110"/>
      <c r="C68" s="111"/>
      <c r="D68" s="136">
        <f>1000*G69/S68</f>
        <v>6750</v>
      </c>
      <c r="E68" s="112" t="s">
        <v>13</v>
      </c>
      <c r="F68" s="113" t="s">
        <v>45</v>
      </c>
      <c r="G68" s="114">
        <f>MAX(H68:S68)</f>
        <v>20</v>
      </c>
      <c r="H68" s="114">
        <v>20</v>
      </c>
      <c r="I68" s="114">
        <v>16</v>
      </c>
      <c r="J68" s="114">
        <v>12</v>
      </c>
      <c r="K68" s="114">
        <v>6</v>
      </c>
      <c r="L68" s="114">
        <v>10</v>
      </c>
      <c r="M68" s="114">
        <v>11</v>
      </c>
      <c r="N68" s="114">
        <v>13</v>
      </c>
      <c r="O68" s="114">
        <v>11</v>
      </c>
      <c r="P68" s="114">
        <v>10</v>
      </c>
      <c r="Q68" s="114">
        <v>13</v>
      </c>
      <c r="R68" s="114">
        <v>16</v>
      </c>
      <c r="S68" s="164">
        <v>20</v>
      </c>
      <c r="T68" s="166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</row>
    <row r="69" spans="1:19" ht="13.5" customHeight="1" hidden="1">
      <c r="A69" s="152" t="s">
        <v>48</v>
      </c>
      <c r="B69" s="110"/>
      <c r="C69" s="111"/>
      <c r="D69" s="153"/>
      <c r="E69" s="75" t="s">
        <v>13</v>
      </c>
      <c r="F69" s="113" t="s">
        <v>46</v>
      </c>
      <c r="G69" s="83">
        <f>SUM(H69:S69)</f>
        <v>135</v>
      </c>
      <c r="H69" s="150">
        <v>18</v>
      </c>
      <c r="I69" s="150">
        <v>14</v>
      </c>
      <c r="J69" s="150">
        <v>10</v>
      </c>
      <c r="K69" s="150">
        <v>5</v>
      </c>
      <c r="L69" s="150">
        <v>8</v>
      </c>
      <c r="M69" s="150">
        <v>9</v>
      </c>
      <c r="N69" s="150">
        <v>11</v>
      </c>
      <c r="O69" s="150">
        <v>9</v>
      </c>
      <c r="P69" s="150">
        <v>8</v>
      </c>
      <c r="Q69" s="150">
        <v>11</v>
      </c>
      <c r="R69" s="150">
        <v>14</v>
      </c>
      <c r="S69" s="151">
        <v>18</v>
      </c>
    </row>
    <row r="70" spans="1:19" ht="13.5" customHeight="1" hidden="1">
      <c r="A70" s="414" t="s">
        <v>95</v>
      </c>
      <c r="B70" s="415"/>
      <c r="C70" s="415"/>
      <c r="D70" s="415"/>
      <c r="E70" s="415"/>
      <c r="F70" s="415"/>
      <c r="G70" s="154"/>
      <c r="H70" s="154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6"/>
    </row>
    <row r="71" spans="1:19" ht="13.5" customHeight="1" hidden="1">
      <c r="A71" s="109" t="s">
        <v>87</v>
      </c>
      <c r="B71" s="110"/>
      <c r="C71" s="111"/>
      <c r="D71" s="136">
        <f>1000*G72/S71</f>
        <v>6799.999999999999</v>
      </c>
      <c r="E71" s="112" t="s">
        <v>13</v>
      </c>
      <c r="F71" s="113" t="s">
        <v>45</v>
      </c>
      <c r="G71" s="114">
        <f>MAX(H71:S71)</f>
        <v>3</v>
      </c>
      <c r="H71" s="114">
        <v>2</v>
      </c>
      <c r="I71" s="114">
        <v>2</v>
      </c>
      <c r="J71" s="114">
        <v>3</v>
      </c>
      <c r="K71" s="114">
        <v>3</v>
      </c>
      <c r="L71" s="114">
        <v>2</v>
      </c>
      <c r="M71" s="114">
        <v>2</v>
      </c>
      <c r="N71" s="114">
        <v>2</v>
      </c>
      <c r="O71" s="114">
        <v>2</v>
      </c>
      <c r="P71" s="114">
        <v>2</v>
      </c>
      <c r="Q71" s="114">
        <v>2</v>
      </c>
      <c r="R71" s="114">
        <v>2</v>
      </c>
      <c r="S71" s="115">
        <v>2</v>
      </c>
    </row>
    <row r="72" spans="1:19" ht="13.5" customHeight="1" hidden="1">
      <c r="A72" s="152" t="s">
        <v>48</v>
      </c>
      <c r="B72" s="110"/>
      <c r="C72" s="111"/>
      <c r="D72" s="153"/>
      <c r="E72" s="75" t="s">
        <v>13</v>
      </c>
      <c r="F72" s="113" t="s">
        <v>46</v>
      </c>
      <c r="G72" s="83">
        <f>SUM(H72:S72)</f>
        <v>13.599999999999998</v>
      </c>
      <c r="H72" s="150">
        <v>1</v>
      </c>
      <c r="I72" s="150">
        <v>1</v>
      </c>
      <c r="J72" s="150">
        <v>1.3</v>
      </c>
      <c r="K72" s="150">
        <v>1.3</v>
      </c>
      <c r="L72" s="150">
        <v>1.2</v>
      </c>
      <c r="M72" s="150">
        <v>1.2</v>
      </c>
      <c r="N72" s="150">
        <v>1.2</v>
      </c>
      <c r="O72" s="150">
        <v>1.2</v>
      </c>
      <c r="P72" s="150">
        <v>1.2</v>
      </c>
      <c r="Q72" s="150">
        <v>1</v>
      </c>
      <c r="R72" s="150">
        <v>1</v>
      </c>
      <c r="S72" s="151">
        <v>1</v>
      </c>
    </row>
    <row r="73" spans="1:19" ht="13.5" customHeight="1" hidden="1">
      <c r="A73" s="414" t="s">
        <v>96</v>
      </c>
      <c r="B73" s="415"/>
      <c r="C73" s="415"/>
      <c r="D73" s="415"/>
      <c r="E73" s="415"/>
      <c r="F73" s="415"/>
      <c r="G73" s="154"/>
      <c r="H73" s="154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6"/>
    </row>
    <row r="74" spans="1:19" ht="13.5" customHeight="1" hidden="1">
      <c r="A74" s="109" t="s">
        <v>87</v>
      </c>
      <c r="B74" s="110"/>
      <c r="C74" s="111"/>
      <c r="D74" s="136">
        <f>1000*G75/S74</f>
        <v>6550</v>
      </c>
      <c r="E74" s="112" t="s">
        <v>13</v>
      </c>
      <c r="F74" s="113" t="s">
        <v>45</v>
      </c>
      <c r="G74" s="114">
        <f>MAX(H74:S74)</f>
        <v>20</v>
      </c>
      <c r="H74" s="114">
        <v>20</v>
      </c>
      <c r="I74" s="114">
        <v>18</v>
      </c>
      <c r="J74" s="114">
        <v>16</v>
      </c>
      <c r="K74" s="114">
        <v>16</v>
      </c>
      <c r="L74" s="114">
        <v>16</v>
      </c>
      <c r="M74" s="114">
        <v>16</v>
      </c>
      <c r="N74" s="114">
        <v>16</v>
      </c>
      <c r="O74" s="114">
        <v>16</v>
      </c>
      <c r="P74" s="114">
        <v>18</v>
      </c>
      <c r="Q74" s="114">
        <v>18</v>
      </c>
      <c r="R74" s="114">
        <v>19</v>
      </c>
      <c r="S74" s="115">
        <v>20</v>
      </c>
    </row>
    <row r="75" spans="1:19" ht="13.5" customHeight="1" hidden="1">
      <c r="A75" s="152" t="s">
        <v>48</v>
      </c>
      <c r="B75" s="110"/>
      <c r="C75" s="111"/>
      <c r="D75" s="153"/>
      <c r="E75" s="75" t="s">
        <v>13</v>
      </c>
      <c r="F75" s="113" t="s">
        <v>46</v>
      </c>
      <c r="G75" s="83">
        <f>SUM(H75:S75)</f>
        <v>131</v>
      </c>
      <c r="H75" s="150">
        <v>13</v>
      </c>
      <c r="I75" s="150">
        <v>11</v>
      </c>
      <c r="J75" s="150">
        <v>10</v>
      </c>
      <c r="K75" s="150">
        <v>10</v>
      </c>
      <c r="L75" s="150">
        <v>10</v>
      </c>
      <c r="M75" s="150">
        <v>10</v>
      </c>
      <c r="N75" s="150">
        <v>10</v>
      </c>
      <c r="O75" s="150">
        <v>10</v>
      </c>
      <c r="P75" s="150">
        <v>11</v>
      </c>
      <c r="Q75" s="150">
        <v>11</v>
      </c>
      <c r="R75" s="150">
        <v>12</v>
      </c>
      <c r="S75" s="151">
        <v>13</v>
      </c>
    </row>
    <row r="76" spans="1:19" ht="13.5" customHeight="1" hidden="1">
      <c r="A76" s="414" t="s">
        <v>97</v>
      </c>
      <c r="B76" s="415"/>
      <c r="C76" s="415"/>
      <c r="D76" s="415"/>
      <c r="E76" s="415"/>
      <c r="F76" s="415"/>
      <c r="G76" s="154"/>
      <c r="H76" s="154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6"/>
    </row>
    <row r="77" spans="1:19" ht="13.5" customHeight="1" hidden="1">
      <c r="A77" s="109" t="s">
        <v>87</v>
      </c>
      <c r="B77" s="110"/>
      <c r="C77" s="111"/>
      <c r="D77" s="136">
        <f>1000*G78/S77</f>
        <v>5333.333333333333</v>
      </c>
      <c r="E77" s="112" t="s">
        <v>13</v>
      </c>
      <c r="F77" s="113" t="s">
        <v>45</v>
      </c>
      <c r="G77" s="114">
        <f>MAX(H77:S77)</f>
        <v>3</v>
      </c>
      <c r="H77" s="114">
        <v>3</v>
      </c>
      <c r="I77" s="114">
        <v>2</v>
      </c>
      <c r="J77" s="114">
        <v>2</v>
      </c>
      <c r="K77" s="114">
        <v>1</v>
      </c>
      <c r="L77" s="114">
        <v>1</v>
      </c>
      <c r="M77" s="114">
        <v>1</v>
      </c>
      <c r="N77" s="114">
        <v>1</v>
      </c>
      <c r="O77" s="114">
        <v>1</v>
      </c>
      <c r="P77" s="114">
        <v>1</v>
      </c>
      <c r="Q77" s="114">
        <v>1</v>
      </c>
      <c r="R77" s="114">
        <v>2</v>
      </c>
      <c r="S77" s="115">
        <v>3</v>
      </c>
    </row>
    <row r="78" spans="1:19" ht="13.5" customHeight="1" hidden="1">
      <c r="A78" s="152" t="s">
        <v>48</v>
      </c>
      <c r="B78" s="110"/>
      <c r="C78" s="111"/>
      <c r="D78" s="153"/>
      <c r="E78" s="75" t="s">
        <v>13</v>
      </c>
      <c r="F78" s="113" t="s">
        <v>46</v>
      </c>
      <c r="G78" s="83">
        <f>SUM(H78:S78)</f>
        <v>16</v>
      </c>
      <c r="H78" s="150">
        <v>3</v>
      </c>
      <c r="I78" s="150">
        <v>2</v>
      </c>
      <c r="J78" s="150">
        <v>1.5</v>
      </c>
      <c r="K78" s="150">
        <v>1</v>
      </c>
      <c r="L78" s="150">
        <v>1</v>
      </c>
      <c r="M78" s="150">
        <v>0.3</v>
      </c>
      <c r="N78" s="150">
        <v>0.3</v>
      </c>
      <c r="O78" s="150">
        <v>0.3</v>
      </c>
      <c r="P78" s="150">
        <v>0.6</v>
      </c>
      <c r="Q78" s="150">
        <v>1</v>
      </c>
      <c r="R78" s="150">
        <v>2</v>
      </c>
      <c r="S78" s="151">
        <v>3</v>
      </c>
    </row>
    <row r="79" spans="1:19" ht="13.5" customHeight="1" hidden="1">
      <c r="A79" s="414" t="s">
        <v>98</v>
      </c>
      <c r="B79" s="415"/>
      <c r="C79" s="415"/>
      <c r="D79" s="415"/>
      <c r="E79" s="415"/>
      <c r="F79" s="415"/>
      <c r="G79" s="154"/>
      <c r="H79" s="154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6"/>
    </row>
    <row r="80" spans="1:19" ht="13.5" customHeight="1" hidden="1">
      <c r="A80" s="109" t="s">
        <v>87</v>
      </c>
      <c r="B80" s="110"/>
      <c r="C80" s="111"/>
      <c r="D80" s="136">
        <f>1000*G81/S80</f>
        <v>4640</v>
      </c>
      <c r="E80" s="112" t="s">
        <v>13</v>
      </c>
      <c r="F80" s="113" t="s">
        <v>45</v>
      </c>
      <c r="G80" s="114">
        <f>MAX(H80:S80)</f>
        <v>25</v>
      </c>
      <c r="H80" s="114">
        <v>25</v>
      </c>
      <c r="I80" s="114">
        <v>18</v>
      </c>
      <c r="J80" s="114">
        <v>18</v>
      </c>
      <c r="K80" s="114">
        <v>18</v>
      </c>
      <c r="L80" s="114">
        <v>19</v>
      </c>
      <c r="M80" s="114">
        <v>19</v>
      </c>
      <c r="N80" s="114">
        <v>22</v>
      </c>
      <c r="O80" s="114">
        <v>22</v>
      </c>
      <c r="P80" s="114">
        <v>22</v>
      </c>
      <c r="Q80" s="114">
        <v>22</v>
      </c>
      <c r="R80" s="114">
        <v>22</v>
      </c>
      <c r="S80" s="115">
        <v>25</v>
      </c>
    </row>
    <row r="81" spans="1:19" ht="13.5" customHeight="1" hidden="1" thickBot="1">
      <c r="A81" s="152" t="s">
        <v>48</v>
      </c>
      <c r="B81" s="110"/>
      <c r="C81" s="111"/>
      <c r="D81" s="153"/>
      <c r="E81" s="75" t="s">
        <v>13</v>
      </c>
      <c r="F81" s="113" t="s">
        <v>46</v>
      </c>
      <c r="G81" s="83">
        <f>SUM(H81:S81)</f>
        <v>116</v>
      </c>
      <c r="H81" s="150">
        <v>12</v>
      </c>
      <c r="I81" s="150">
        <v>8</v>
      </c>
      <c r="J81" s="150">
        <v>8</v>
      </c>
      <c r="K81" s="150">
        <v>8</v>
      </c>
      <c r="L81" s="150">
        <v>9</v>
      </c>
      <c r="M81" s="150">
        <v>9</v>
      </c>
      <c r="N81" s="150">
        <v>10</v>
      </c>
      <c r="O81" s="150">
        <v>10</v>
      </c>
      <c r="P81" s="150">
        <v>10</v>
      </c>
      <c r="Q81" s="150">
        <v>10</v>
      </c>
      <c r="R81" s="150">
        <v>10</v>
      </c>
      <c r="S81" s="151">
        <v>12</v>
      </c>
    </row>
    <row r="82" spans="1:19" ht="13.5" hidden="1" thickBot="1">
      <c r="A82" s="412" t="s">
        <v>79</v>
      </c>
      <c r="B82" s="413"/>
      <c r="C82" s="413"/>
      <c r="D82" s="413"/>
      <c r="E82" s="413"/>
      <c r="F82" s="413"/>
      <c r="G82" s="116"/>
      <c r="H82" s="116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8"/>
    </row>
    <row r="83" spans="1:19" ht="12.75" hidden="1">
      <c r="A83" s="95" t="s">
        <v>88</v>
      </c>
      <c r="B83" s="96"/>
      <c r="C83" s="97"/>
      <c r="D83" s="138">
        <f>1000*G84/S83</f>
        <v>4627.586206896552</v>
      </c>
      <c r="E83" s="98" t="s">
        <v>13</v>
      </c>
      <c r="F83" s="99" t="s">
        <v>45</v>
      </c>
      <c r="G83" s="100">
        <f>MAX(H83:S83)</f>
        <v>150</v>
      </c>
      <c r="H83" s="100">
        <v>150</v>
      </c>
      <c r="I83" s="100">
        <v>140</v>
      </c>
      <c r="J83" s="100">
        <v>130</v>
      </c>
      <c r="K83" s="100">
        <v>100</v>
      </c>
      <c r="L83" s="100">
        <v>40</v>
      </c>
      <c r="M83" s="100">
        <v>17</v>
      </c>
      <c r="N83" s="100">
        <v>10</v>
      </c>
      <c r="O83" s="100">
        <v>10</v>
      </c>
      <c r="P83" s="100">
        <v>18</v>
      </c>
      <c r="Q83" s="100">
        <v>98</v>
      </c>
      <c r="R83" s="100">
        <v>135</v>
      </c>
      <c r="S83" s="101">
        <v>145</v>
      </c>
    </row>
    <row r="84" spans="1:21" s="60" customFormat="1" ht="13.5" customHeight="1" hidden="1">
      <c r="A84" s="145" t="s">
        <v>48</v>
      </c>
      <c r="B84" s="146"/>
      <c r="C84" s="147"/>
      <c r="D84" s="163"/>
      <c r="E84" s="75" t="s">
        <v>13</v>
      </c>
      <c r="F84" s="149" t="s">
        <v>46</v>
      </c>
      <c r="G84" s="83">
        <f>SUM(H84:S84)</f>
        <v>671</v>
      </c>
      <c r="H84" s="150">
        <v>110</v>
      </c>
      <c r="I84" s="150">
        <v>96</v>
      </c>
      <c r="J84" s="150">
        <v>80</v>
      </c>
      <c r="K84" s="150">
        <v>56</v>
      </c>
      <c r="L84" s="150">
        <v>39</v>
      </c>
      <c r="M84" s="150">
        <v>14</v>
      </c>
      <c r="N84" s="150">
        <v>9</v>
      </c>
      <c r="O84" s="150">
        <v>9</v>
      </c>
      <c r="P84" s="150">
        <v>16</v>
      </c>
      <c r="Q84" s="150">
        <v>52</v>
      </c>
      <c r="R84" s="150">
        <v>90</v>
      </c>
      <c r="S84" s="151">
        <v>100</v>
      </c>
      <c r="T84" s="47"/>
      <c r="U84" s="47"/>
    </row>
    <row r="85" spans="1:19" ht="13.5" customHeight="1" hidden="1">
      <c r="A85" s="109" t="s">
        <v>89</v>
      </c>
      <c r="B85" s="110"/>
      <c r="C85" s="111"/>
      <c r="D85" s="136">
        <f>1000*G86/S85</f>
        <v>4720</v>
      </c>
      <c r="E85" s="112" t="s">
        <v>13</v>
      </c>
      <c r="F85" s="113" t="s">
        <v>45</v>
      </c>
      <c r="G85" s="114">
        <f>MAX(H85:S85)</f>
        <v>25</v>
      </c>
      <c r="H85" s="114">
        <v>25</v>
      </c>
      <c r="I85" s="114">
        <v>18</v>
      </c>
      <c r="J85" s="114">
        <v>16</v>
      </c>
      <c r="K85" s="114">
        <v>10</v>
      </c>
      <c r="L85" s="114">
        <v>10</v>
      </c>
      <c r="M85" s="114">
        <v>4</v>
      </c>
      <c r="N85" s="114">
        <v>4</v>
      </c>
      <c r="O85" s="114">
        <v>4</v>
      </c>
      <c r="P85" s="114">
        <v>4</v>
      </c>
      <c r="Q85" s="114">
        <v>10</v>
      </c>
      <c r="R85" s="114">
        <v>18</v>
      </c>
      <c r="S85" s="115">
        <v>25</v>
      </c>
    </row>
    <row r="86" spans="1:19" ht="13.5" customHeight="1" hidden="1">
      <c r="A86" s="145" t="s">
        <v>48</v>
      </c>
      <c r="B86" s="146"/>
      <c r="C86" s="147"/>
      <c r="D86" s="148"/>
      <c r="E86" s="75" t="s">
        <v>13</v>
      </c>
      <c r="F86" s="149" t="s">
        <v>46</v>
      </c>
      <c r="G86" s="83">
        <f>SUM(H86:S86)</f>
        <v>118</v>
      </c>
      <c r="H86" s="150">
        <v>20</v>
      </c>
      <c r="I86" s="150">
        <v>16</v>
      </c>
      <c r="J86" s="150">
        <v>14</v>
      </c>
      <c r="K86" s="150">
        <v>8</v>
      </c>
      <c r="L86" s="150">
        <v>8</v>
      </c>
      <c r="M86" s="150">
        <v>2</v>
      </c>
      <c r="N86" s="150">
        <v>2</v>
      </c>
      <c r="O86" s="150">
        <v>2</v>
      </c>
      <c r="P86" s="150">
        <v>2</v>
      </c>
      <c r="Q86" s="150">
        <v>8</v>
      </c>
      <c r="R86" s="150">
        <v>16</v>
      </c>
      <c r="S86" s="151">
        <v>20</v>
      </c>
    </row>
    <row r="87" spans="1:19" ht="13.5" customHeight="1" hidden="1">
      <c r="A87" s="438" t="s">
        <v>92</v>
      </c>
      <c r="B87" s="439"/>
      <c r="C87" s="439"/>
      <c r="D87" s="439"/>
      <c r="E87" s="439"/>
      <c r="F87" s="439"/>
      <c r="G87" s="160"/>
      <c r="H87" s="160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2"/>
    </row>
    <row r="88" spans="1:19" ht="13.5" customHeight="1" hidden="1">
      <c r="A88" s="109" t="s">
        <v>87</v>
      </c>
      <c r="B88" s="110"/>
      <c r="C88" s="111"/>
      <c r="D88" s="136">
        <f>1000*G89/S88</f>
        <v>5900</v>
      </c>
      <c r="E88" s="112" t="s">
        <v>13</v>
      </c>
      <c r="F88" s="113" t="s">
        <v>45</v>
      </c>
      <c r="G88" s="114">
        <f>MAX(H88:S88)</f>
        <v>5</v>
      </c>
      <c r="H88" s="114">
        <v>5</v>
      </c>
      <c r="I88" s="114">
        <v>5</v>
      </c>
      <c r="J88" s="114">
        <v>5</v>
      </c>
      <c r="K88" s="114">
        <v>3</v>
      </c>
      <c r="L88" s="114">
        <v>3</v>
      </c>
      <c r="M88" s="114">
        <v>2</v>
      </c>
      <c r="N88" s="114">
        <v>3</v>
      </c>
      <c r="O88" s="114">
        <v>3</v>
      </c>
      <c r="P88" s="114">
        <v>3</v>
      </c>
      <c r="Q88" s="114">
        <v>5</v>
      </c>
      <c r="R88" s="114">
        <v>5</v>
      </c>
      <c r="S88" s="115">
        <v>5</v>
      </c>
    </row>
    <row r="89" spans="1:19" ht="13.5" customHeight="1" hidden="1">
      <c r="A89" s="152" t="s">
        <v>48</v>
      </c>
      <c r="B89" s="110"/>
      <c r="C89" s="111"/>
      <c r="D89" s="153"/>
      <c r="E89" s="75" t="s">
        <v>13</v>
      </c>
      <c r="F89" s="113" t="s">
        <v>46</v>
      </c>
      <c r="G89" s="83">
        <f>SUM(H89:S89)</f>
        <v>29.5</v>
      </c>
      <c r="H89" s="150">
        <v>3</v>
      </c>
      <c r="I89" s="150">
        <v>3</v>
      </c>
      <c r="J89" s="150">
        <v>3</v>
      </c>
      <c r="K89" s="150">
        <v>2</v>
      </c>
      <c r="L89" s="150">
        <v>2</v>
      </c>
      <c r="M89" s="150">
        <v>1.5</v>
      </c>
      <c r="N89" s="150">
        <v>2</v>
      </c>
      <c r="O89" s="150">
        <v>2</v>
      </c>
      <c r="P89" s="150">
        <v>2</v>
      </c>
      <c r="Q89" s="150">
        <v>3</v>
      </c>
      <c r="R89" s="150">
        <v>3</v>
      </c>
      <c r="S89" s="151">
        <v>3</v>
      </c>
    </row>
    <row r="90" spans="1:19" ht="13.5" customHeight="1" hidden="1">
      <c r="A90" s="414" t="s">
        <v>93</v>
      </c>
      <c r="B90" s="415"/>
      <c r="C90" s="415"/>
      <c r="D90" s="415"/>
      <c r="E90" s="415"/>
      <c r="F90" s="415"/>
      <c r="G90" s="154"/>
      <c r="H90" s="154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6"/>
    </row>
    <row r="91" spans="1:19" ht="13.5" customHeight="1" hidden="1">
      <c r="A91" s="109" t="s">
        <v>87</v>
      </c>
      <c r="B91" s="110"/>
      <c r="C91" s="111"/>
      <c r="D91" s="136">
        <f>1000*G92/S91</f>
        <v>6600</v>
      </c>
      <c r="E91" s="112" t="s">
        <v>13</v>
      </c>
      <c r="F91" s="113" t="s">
        <v>45</v>
      </c>
      <c r="G91" s="114">
        <f>MAX(H91:S91)</f>
        <v>10</v>
      </c>
      <c r="H91" s="114">
        <v>10</v>
      </c>
      <c r="I91" s="114">
        <v>10</v>
      </c>
      <c r="J91" s="114">
        <v>8</v>
      </c>
      <c r="K91" s="114">
        <v>8</v>
      </c>
      <c r="L91" s="114">
        <v>8</v>
      </c>
      <c r="M91" s="114">
        <v>6</v>
      </c>
      <c r="N91" s="114">
        <v>6</v>
      </c>
      <c r="O91" s="114">
        <v>6</v>
      </c>
      <c r="P91" s="114">
        <v>8</v>
      </c>
      <c r="Q91" s="114">
        <v>9</v>
      </c>
      <c r="R91" s="114">
        <v>10</v>
      </c>
      <c r="S91" s="115">
        <v>10</v>
      </c>
    </row>
    <row r="92" spans="1:19" ht="13.5" customHeight="1" hidden="1">
      <c r="A92" s="152" t="s">
        <v>48</v>
      </c>
      <c r="B92" s="110"/>
      <c r="C92" s="111"/>
      <c r="D92" s="153"/>
      <c r="E92" s="75" t="s">
        <v>13</v>
      </c>
      <c r="F92" s="113" t="s">
        <v>46</v>
      </c>
      <c r="G92" s="83">
        <f>SUM(H92:S92)</f>
        <v>66</v>
      </c>
      <c r="H92" s="150">
        <v>7</v>
      </c>
      <c r="I92" s="150">
        <v>7</v>
      </c>
      <c r="J92" s="150">
        <v>5</v>
      </c>
      <c r="K92" s="150">
        <v>5</v>
      </c>
      <c r="L92" s="150">
        <v>5</v>
      </c>
      <c r="M92" s="150">
        <v>4</v>
      </c>
      <c r="N92" s="150">
        <v>4</v>
      </c>
      <c r="O92" s="150">
        <v>4</v>
      </c>
      <c r="P92" s="150">
        <v>5</v>
      </c>
      <c r="Q92" s="150">
        <v>6</v>
      </c>
      <c r="R92" s="150">
        <v>7</v>
      </c>
      <c r="S92" s="151">
        <v>7</v>
      </c>
    </row>
    <row r="93" spans="1:19" ht="13.5" customHeight="1" hidden="1">
      <c r="A93" s="414" t="s">
        <v>94</v>
      </c>
      <c r="B93" s="415"/>
      <c r="C93" s="415"/>
      <c r="D93" s="415"/>
      <c r="E93" s="415"/>
      <c r="F93" s="415"/>
      <c r="G93" s="154"/>
      <c r="H93" s="154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6"/>
    </row>
    <row r="94" spans="1:19" ht="13.5" customHeight="1" hidden="1">
      <c r="A94" s="109" t="s">
        <v>87</v>
      </c>
      <c r="B94" s="110"/>
      <c r="C94" s="111"/>
      <c r="D94" s="136">
        <f>1000*G95/S94</f>
        <v>4220</v>
      </c>
      <c r="E94" s="112" t="s">
        <v>13</v>
      </c>
      <c r="F94" s="113" t="s">
        <v>45</v>
      </c>
      <c r="G94" s="114">
        <f>MAX(H94:S94)</f>
        <v>6</v>
      </c>
      <c r="H94" s="114">
        <v>6</v>
      </c>
      <c r="I94" s="114">
        <v>5</v>
      </c>
      <c r="J94" s="114">
        <v>5</v>
      </c>
      <c r="K94" s="114">
        <v>4</v>
      </c>
      <c r="L94" s="114">
        <v>2</v>
      </c>
      <c r="M94" s="114">
        <v>2</v>
      </c>
      <c r="N94" s="114">
        <v>2</v>
      </c>
      <c r="O94" s="114">
        <v>2</v>
      </c>
      <c r="P94" s="114">
        <v>2</v>
      </c>
      <c r="Q94" s="114">
        <v>4</v>
      </c>
      <c r="R94" s="114">
        <v>5</v>
      </c>
      <c r="S94" s="115">
        <v>5</v>
      </c>
    </row>
    <row r="95" spans="1:19" ht="13.5" customHeight="1" hidden="1" thickBot="1">
      <c r="A95" s="152" t="s">
        <v>48</v>
      </c>
      <c r="B95" s="110"/>
      <c r="C95" s="111"/>
      <c r="D95" s="153"/>
      <c r="E95" s="75" t="s">
        <v>13</v>
      </c>
      <c r="F95" s="113" t="s">
        <v>46</v>
      </c>
      <c r="G95" s="83">
        <f>SUM(H95:S95)</f>
        <v>21.1</v>
      </c>
      <c r="H95" s="150">
        <v>3.6</v>
      </c>
      <c r="I95" s="150">
        <v>3.4</v>
      </c>
      <c r="J95" s="150">
        <v>3.3</v>
      </c>
      <c r="K95" s="150">
        <v>1.3</v>
      </c>
      <c r="L95" s="150">
        <v>0.4</v>
      </c>
      <c r="M95" s="150">
        <v>0.5</v>
      </c>
      <c r="N95" s="150">
        <v>0.5</v>
      </c>
      <c r="O95" s="150">
        <v>0.5</v>
      </c>
      <c r="P95" s="150">
        <v>0.6</v>
      </c>
      <c r="Q95" s="150">
        <v>1.5</v>
      </c>
      <c r="R95" s="150">
        <v>2.5</v>
      </c>
      <c r="S95" s="151">
        <v>3</v>
      </c>
    </row>
    <row r="96" spans="1:19" ht="13.5" customHeight="1" hidden="1" thickBot="1">
      <c r="A96" s="417" t="s">
        <v>85</v>
      </c>
      <c r="B96" s="418"/>
      <c r="C96" s="418"/>
      <c r="D96" s="418"/>
      <c r="E96" s="418"/>
      <c r="F96" s="418"/>
      <c r="G96" s="116"/>
      <c r="H96" s="116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8"/>
    </row>
    <row r="97" spans="1:19" ht="13.5" customHeight="1" hidden="1">
      <c r="A97" s="109" t="s">
        <v>87</v>
      </c>
      <c r="B97" s="110"/>
      <c r="C97" s="111"/>
      <c r="D97" s="136">
        <f>1000*G98/S97</f>
        <v>6515.384615384615</v>
      </c>
      <c r="E97" s="112" t="s">
        <v>13</v>
      </c>
      <c r="F97" s="113" t="s">
        <v>45</v>
      </c>
      <c r="G97" s="100">
        <f>MAX(H97:S97)</f>
        <v>260</v>
      </c>
      <c r="H97" s="100">
        <v>260</v>
      </c>
      <c r="I97" s="100">
        <v>250</v>
      </c>
      <c r="J97" s="100">
        <v>240</v>
      </c>
      <c r="K97" s="100">
        <v>200</v>
      </c>
      <c r="L97" s="100">
        <v>180</v>
      </c>
      <c r="M97" s="100">
        <v>100</v>
      </c>
      <c r="N97" s="100">
        <v>100</v>
      </c>
      <c r="O97" s="100">
        <v>100</v>
      </c>
      <c r="P97" s="100">
        <v>205</v>
      </c>
      <c r="Q97" s="100">
        <v>235</v>
      </c>
      <c r="R97" s="100">
        <v>250</v>
      </c>
      <c r="S97" s="101">
        <v>260</v>
      </c>
    </row>
    <row r="98" spans="1:19" ht="13.5" customHeight="1" hidden="1" thickBot="1">
      <c r="A98" s="102" t="s">
        <v>48</v>
      </c>
      <c r="B98" s="77"/>
      <c r="C98" s="55"/>
      <c r="D98" s="139"/>
      <c r="E98" s="78" t="s">
        <v>13</v>
      </c>
      <c r="F98" s="79" t="s">
        <v>46</v>
      </c>
      <c r="G98" s="85">
        <f>SUM(H98:S98)</f>
        <v>1694</v>
      </c>
      <c r="H98" s="103">
        <v>207</v>
      </c>
      <c r="I98" s="103">
        <v>190</v>
      </c>
      <c r="J98" s="103">
        <v>175</v>
      </c>
      <c r="K98" s="103">
        <v>130</v>
      </c>
      <c r="L98" s="103">
        <v>110</v>
      </c>
      <c r="M98" s="103">
        <v>60</v>
      </c>
      <c r="N98" s="103">
        <v>60</v>
      </c>
      <c r="O98" s="103">
        <v>60</v>
      </c>
      <c r="P98" s="103">
        <v>135</v>
      </c>
      <c r="Q98" s="103">
        <v>170</v>
      </c>
      <c r="R98" s="103">
        <v>190</v>
      </c>
      <c r="S98" s="104">
        <v>207</v>
      </c>
    </row>
    <row r="99" spans="1:19" ht="13.5" customHeight="1" hidden="1" thickBot="1">
      <c r="A99" s="412" t="s">
        <v>72</v>
      </c>
      <c r="B99" s="413"/>
      <c r="C99" s="413"/>
      <c r="D99" s="413"/>
      <c r="E99" s="413"/>
      <c r="F99" s="413"/>
      <c r="G99" s="92"/>
      <c r="H99" s="92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4"/>
    </row>
    <row r="100" spans="1:21" ht="13.5" customHeight="1" hidden="1">
      <c r="A100" s="95" t="s">
        <v>87</v>
      </c>
      <c r="B100" s="96"/>
      <c r="C100" s="97"/>
      <c r="D100" s="138">
        <f>1000*G101/S100</f>
        <v>6530.6122448979595</v>
      </c>
      <c r="E100" s="98" t="s">
        <v>13</v>
      </c>
      <c r="F100" s="99" t="s">
        <v>45</v>
      </c>
      <c r="G100" s="100">
        <f>MAX(H100:S100)</f>
        <v>49</v>
      </c>
      <c r="H100" s="100">
        <v>38</v>
      </c>
      <c r="I100" s="100">
        <v>47</v>
      </c>
      <c r="J100" s="100">
        <v>37</v>
      </c>
      <c r="K100" s="100">
        <v>32</v>
      </c>
      <c r="L100" s="100">
        <v>25</v>
      </c>
      <c r="M100" s="100">
        <v>25</v>
      </c>
      <c r="N100" s="100">
        <v>30</v>
      </c>
      <c r="O100" s="100">
        <v>20</v>
      </c>
      <c r="P100" s="100">
        <v>30</v>
      </c>
      <c r="Q100" s="100">
        <v>35</v>
      </c>
      <c r="R100" s="100">
        <v>48</v>
      </c>
      <c r="S100" s="101">
        <v>49</v>
      </c>
      <c r="U100" s="48"/>
    </row>
    <row r="101" spans="1:21" ht="13.5" customHeight="1" hidden="1">
      <c r="A101" s="145" t="s">
        <v>48</v>
      </c>
      <c r="B101" s="146"/>
      <c r="C101" s="147"/>
      <c r="D101" s="148"/>
      <c r="E101" s="75" t="s">
        <v>13</v>
      </c>
      <c r="F101" s="149" t="s">
        <v>46</v>
      </c>
      <c r="G101" s="83">
        <f>SUM(H101:S101)</f>
        <v>320</v>
      </c>
      <c r="H101" s="150">
        <v>30</v>
      </c>
      <c r="I101" s="150">
        <v>43</v>
      </c>
      <c r="J101" s="150">
        <v>29</v>
      </c>
      <c r="K101" s="150">
        <v>22</v>
      </c>
      <c r="L101" s="150">
        <v>17</v>
      </c>
      <c r="M101" s="150">
        <v>17</v>
      </c>
      <c r="N101" s="150">
        <v>19</v>
      </c>
      <c r="O101" s="150">
        <v>14</v>
      </c>
      <c r="P101" s="150">
        <v>19</v>
      </c>
      <c r="Q101" s="150">
        <v>25</v>
      </c>
      <c r="R101" s="150">
        <v>40</v>
      </c>
      <c r="S101" s="151">
        <v>45</v>
      </c>
      <c r="U101" s="144"/>
    </row>
    <row r="102" spans="1:19" ht="13.5" customHeight="1" hidden="1">
      <c r="A102" s="438" t="s">
        <v>99</v>
      </c>
      <c r="B102" s="439"/>
      <c r="C102" s="439"/>
      <c r="D102" s="439"/>
      <c r="E102" s="439"/>
      <c r="F102" s="439"/>
      <c r="G102" s="160"/>
      <c r="H102" s="160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2"/>
    </row>
    <row r="103" spans="1:19" ht="13.5" customHeight="1" hidden="1">
      <c r="A103" s="109" t="s">
        <v>87</v>
      </c>
      <c r="B103" s="110"/>
      <c r="C103" s="111"/>
      <c r="D103" s="136">
        <f>1000*G104/S103</f>
        <v>3819.9999999999995</v>
      </c>
      <c r="E103" s="112" t="s">
        <v>13</v>
      </c>
      <c r="F103" s="113" t="s">
        <v>45</v>
      </c>
      <c r="G103" s="114">
        <f>MAX(H103:S103)</f>
        <v>66</v>
      </c>
      <c r="H103" s="114">
        <v>66</v>
      </c>
      <c r="I103" s="114">
        <v>62</v>
      </c>
      <c r="J103" s="114">
        <v>60</v>
      </c>
      <c r="K103" s="114">
        <v>52</v>
      </c>
      <c r="L103" s="114">
        <v>52</v>
      </c>
      <c r="M103" s="114">
        <v>51</v>
      </c>
      <c r="N103" s="114">
        <v>52</v>
      </c>
      <c r="O103" s="114">
        <v>52</v>
      </c>
      <c r="P103" s="114">
        <v>52</v>
      </c>
      <c r="Q103" s="114">
        <v>60</v>
      </c>
      <c r="R103" s="114">
        <v>64</v>
      </c>
      <c r="S103" s="115">
        <v>66</v>
      </c>
    </row>
    <row r="104" spans="1:19" ht="13.5" customHeight="1" hidden="1" thickBot="1">
      <c r="A104" s="152" t="s">
        <v>48</v>
      </c>
      <c r="B104" s="110"/>
      <c r="C104" s="111"/>
      <c r="D104" s="153"/>
      <c r="E104" s="75" t="s">
        <v>13</v>
      </c>
      <c r="F104" s="113" t="s">
        <v>46</v>
      </c>
      <c r="G104" s="85">
        <f>SUM(H104:S104)</f>
        <v>252.11999999999998</v>
      </c>
      <c r="H104" s="103">
        <v>24.552</v>
      </c>
      <c r="I104" s="103">
        <v>21.504</v>
      </c>
      <c r="J104" s="103">
        <v>22.32</v>
      </c>
      <c r="K104" s="103">
        <v>18.72</v>
      </c>
      <c r="L104" s="103">
        <v>19.344</v>
      </c>
      <c r="M104" s="103">
        <v>18.36</v>
      </c>
      <c r="N104" s="103">
        <v>19.344</v>
      </c>
      <c r="O104" s="103">
        <v>19.344</v>
      </c>
      <c r="P104" s="103">
        <v>18.72</v>
      </c>
      <c r="Q104" s="103">
        <v>22.32</v>
      </c>
      <c r="R104" s="103">
        <v>23.04</v>
      </c>
      <c r="S104" s="104">
        <v>24.552</v>
      </c>
    </row>
    <row r="105" spans="1:26" s="23" customFormat="1" ht="15" hidden="1" thickBot="1">
      <c r="A105" s="412" t="s">
        <v>67</v>
      </c>
      <c r="B105" s="413"/>
      <c r="C105" s="413"/>
      <c r="D105" s="413"/>
      <c r="E105" s="413"/>
      <c r="F105" s="413"/>
      <c r="G105" s="92"/>
      <c r="H105" s="92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X105" s="38"/>
      <c r="Y105" s="38"/>
      <c r="Z105" s="38"/>
    </row>
    <row r="106" spans="1:26" s="23" customFormat="1" ht="14.25" hidden="1">
      <c r="A106" s="95" t="s">
        <v>87</v>
      </c>
      <c r="B106" s="96"/>
      <c r="C106" s="97"/>
      <c r="D106" s="138">
        <f>1000*G107/S106</f>
        <v>3545.4545454545455</v>
      </c>
      <c r="E106" s="98" t="s">
        <v>14</v>
      </c>
      <c r="F106" s="99" t="s">
        <v>45</v>
      </c>
      <c r="G106" s="100">
        <f>MAX(H106:S106)</f>
        <v>44</v>
      </c>
      <c r="H106" s="100">
        <v>44</v>
      </c>
      <c r="I106" s="100">
        <v>40</v>
      </c>
      <c r="J106" s="100">
        <v>35</v>
      </c>
      <c r="K106" s="100">
        <v>30</v>
      </c>
      <c r="L106" s="100">
        <v>20</v>
      </c>
      <c r="M106" s="100">
        <v>12</v>
      </c>
      <c r="N106" s="100">
        <v>10</v>
      </c>
      <c r="O106" s="100">
        <v>15</v>
      </c>
      <c r="P106" s="100">
        <v>25</v>
      </c>
      <c r="Q106" s="100">
        <v>35</v>
      </c>
      <c r="R106" s="100">
        <v>40</v>
      </c>
      <c r="S106" s="101">
        <v>44</v>
      </c>
      <c r="X106" s="38"/>
      <c r="Y106" s="38"/>
      <c r="Z106" s="38"/>
    </row>
    <row r="107" spans="1:26" s="23" customFormat="1" ht="15" hidden="1" thickBot="1">
      <c r="A107" s="102" t="s">
        <v>48</v>
      </c>
      <c r="B107" s="77"/>
      <c r="C107" s="55"/>
      <c r="D107" s="139"/>
      <c r="E107" s="78" t="s">
        <v>14</v>
      </c>
      <c r="F107" s="79" t="s">
        <v>46</v>
      </c>
      <c r="G107" s="85">
        <f>SUM(H107:S107)</f>
        <v>156</v>
      </c>
      <c r="H107" s="103">
        <v>25</v>
      </c>
      <c r="I107" s="103">
        <v>20</v>
      </c>
      <c r="J107" s="103">
        <v>15</v>
      </c>
      <c r="K107" s="103">
        <v>12</v>
      </c>
      <c r="L107" s="103">
        <v>7</v>
      </c>
      <c r="M107" s="103">
        <v>3</v>
      </c>
      <c r="N107" s="103">
        <v>2</v>
      </c>
      <c r="O107" s="103">
        <v>4</v>
      </c>
      <c r="P107" s="103">
        <v>8</v>
      </c>
      <c r="Q107" s="103">
        <v>15</v>
      </c>
      <c r="R107" s="103">
        <v>20</v>
      </c>
      <c r="S107" s="104">
        <v>25</v>
      </c>
      <c r="X107" s="39"/>
      <c r="Y107" s="39"/>
      <c r="Z107" s="40"/>
    </row>
    <row r="108" spans="1:19" ht="13.5" customHeight="1" hidden="1" thickBot="1">
      <c r="A108" s="412" t="s">
        <v>78</v>
      </c>
      <c r="B108" s="413"/>
      <c r="C108" s="413"/>
      <c r="D108" s="413"/>
      <c r="E108" s="413"/>
      <c r="F108" s="413"/>
      <c r="G108" s="92"/>
      <c r="H108" s="92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4"/>
    </row>
    <row r="109" spans="1:19" ht="13.5" customHeight="1" hidden="1">
      <c r="A109" s="95" t="s">
        <v>87</v>
      </c>
      <c r="B109" s="96"/>
      <c r="C109" s="97"/>
      <c r="D109" s="138">
        <f>1000*G110/S109</f>
        <v>2619.0476190476193</v>
      </c>
      <c r="E109" s="98" t="s">
        <v>14</v>
      </c>
      <c r="F109" s="99" t="s">
        <v>45</v>
      </c>
      <c r="G109" s="100">
        <f>MAX(H109:S109)</f>
        <v>21</v>
      </c>
      <c r="H109" s="100">
        <v>21</v>
      </c>
      <c r="I109" s="100">
        <v>21</v>
      </c>
      <c r="J109" s="100">
        <v>21</v>
      </c>
      <c r="K109" s="100">
        <v>18</v>
      </c>
      <c r="L109" s="100">
        <v>8</v>
      </c>
      <c r="M109" s="100">
        <v>4</v>
      </c>
      <c r="N109" s="100">
        <v>4</v>
      </c>
      <c r="O109" s="100">
        <v>8</v>
      </c>
      <c r="P109" s="100">
        <v>10</v>
      </c>
      <c r="Q109" s="100">
        <v>19</v>
      </c>
      <c r="R109" s="100">
        <v>21</v>
      </c>
      <c r="S109" s="101">
        <v>21</v>
      </c>
    </row>
    <row r="110" spans="1:19" ht="13.5" customHeight="1" hidden="1" thickBot="1">
      <c r="A110" s="102" t="s">
        <v>48</v>
      </c>
      <c r="B110" s="77"/>
      <c r="C110" s="55"/>
      <c r="D110" s="139"/>
      <c r="E110" s="78" t="s">
        <v>14</v>
      </c>
      <c r="F110" s="79" t="s">
        <v>46</v>
      </c>
      <c r="G110" s="85">
        <f>SUM(H110:S110)</f>
        <v>55</v>
      </c>
      <c r="H110" s="103">
        <v>7</v>
      </c>
      <c r="I110" s="103">
        <v>7</v>
      </c>
      <c r="J110" s="103">
        <v>7</v>
      </c>
      <c r="K110" s="103">
        <v>5</v>
      </c>
      <c r="L110" s="103">
        <v>2</v>
      </c>
      <c r="M110" s="103">
        <v>1</v>
      </c>
      <c r="N110" s="103">
        <v>1</v>
      </c>
      <c r="O110" s="103">
        <v>2</v>
      </c>
      <c r="P110" s="103">
        <v>3</v>
      </c>
      <c r="Q110" s="103">
        <v>6</v>
      </c>
      <c r="R110" s="103">
        <v>7</v>
      </c>
      <c r="S110" s="104">
        <v>7</v>
      </c>
    </row>
    <row r="111" spans="1:19" ht="13.5" customHeight="1" hidden="1" thickBot="1">
      <c r="A111" s="417" t="s">
        <v>84</v>
      </c>
      <c r="B111" s="418"/>
      <c r="C111" s="418"/>
      <c r="D111" s="418"/>
      <c r="E111" s="418"/>
      <c r="F111" s="418"/>
      <c r="G111" s="116"/>
      <c r="H111" s="116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8"/>
    </row>
    <row r="112" spans="1:19" ht="13.5" customHeight="1" hidden="1">
      <c r="A112" s="109" t="s">
        <v>87</v>
      </c>
      <c r="B112" s="110"/>
      <c r="C112" s="111"/>
      <c r="D112" s="136">
        <f>1000*G113/S112</f>
        <v>4764.705882352941</v>
      </c>
      <c r="E112" s="112" t="s">
        <v>13</v>
      </c>
      <c r="F112" s="113" t="s">
        <v>45</v>
      </c>
      <c r="G112" s="100">
        <f>MAX(H112:S112)</f>
        <v>17</v>
      </c>
      <c r="H112" s="100">
        <v>17</v>
      </c>
      <c r="I112" s="100">
        <v>17</v>
      </c>
      <c r="J112" s="100">
        <v>15</v>
      </c>
      <c r="K112" s="100">
        <v>12</v>
      </c>
      <c r="L112" s="100">
        <v>11</v>
      </c>
      <c r="M112" s="100">
        <v>8</v>
      </c>
      <c r="N112" s="100">
        <v>8</v>
      </c>
      <c r="O112" s="100">
        <v>8</v>
      </c>
      <c r="P112" s="100">
        <v>11</v>
      </c>
      <c r="Q112" s="100">
        <v>15</v>
      </c>
      <c r="R112" s="100">
        <v>17</v>
      </c>
      <c r="S112" s="101">
        <v>17</v>
      </c>
    </row>
    <row r="113" spans="1:19" ht="13.5" customHeight="1" hidden="1" thickBot="1">
      <c r="A113" s="102" t="s">
        <v>48</v>
      </c>
      <c r="B113" s="77"/>
      <c r="C113" s="55"/>
      <c r="D113" s="139"/>
      <c r="E113" s="78" t="s">
        <v>13</v>
      </c>
      <c r="F113" s="79" t="s">
        <v>46</v>
      </c>
      <c r="G113" s="85">
        <f>SUM(H113:S113)</f>
        <v>81</v>
      </c>
      <c r="H113" s="103">
        <v>10</v>
      </c>
      <c r="I113" s="103">
        <v>10</v>
      </c>
      <c r="J113" s="103">
        <v>8</v>
      </c>
      <c r="K113" s="103">
        <v>6</v>
      </c>
      <c r="L113" s="103">
        <v>5</v>
      </c>
      <c r="M113" s="103">
        <v>3</v>
      </c>
      <c r="N113" s="103">
        <v>3</v>
      </c>
      <c r="O113" s="103">
        <v>3</v>
      </c>
      <c r="P113" s="103">
        <v>5</v>
      </c>
      <c r="Q113" s="103">
        <v>8</v>
      </c>
      <c r="R113" s="103">
        <v>10</v>
      </c>
      <c r="S113" s="104">
        <v>10</v>
      </c>
    </row>
    <row r="114" spans="1:19" ht="13.5" customHeight="1">
      <c r="A114" s="127"/>
      <c r="B114" s="127"/>
      <c r="C114" s="127"/>
      <c r="D114" s="142"/>
      <c r="E114" s="119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</row>
    <row r="115" spans="1:19" ht="13.5" customHeight="1">
      <c r="A115" s="48"/>
      <c r="B115" s="48"/>
      <c r="C115" s="48"/>
      <c r="D115" s="132"/>
      <c r="E115" s="49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8:19" ht="13.5" customHeight="1">
      <c r="H116" s="53"/>
      <c r="I116" s="53"/>
      <c r="J116" s="53"/>
      <c r="K116" s="53"/>
      <c r="L116" s="53"/>
      <c r="M116" s="53"/>
      <c r="R116" s="50"/>
      <c r="S116" s="53"/>
    </row>
    <row r="117" spans="8:19" ht="13.5" customHeight="1"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</row>
    <row r="118" spans="1:19" ht="13.5" customHeight="1">
      <c r="A118" s="21"/>
      <c r="B118" s="35" t="s">
        <v>60</v>
      </c>
      <c r="C118" s="34"/>
      <c r="D118" s="143"/>
      <c r="E118" s="36"/>
      <c r="F118" s="32"/>
      <c r="G118" s="37"/>
      <c r="H118" s="32"/>
      <c r="I118" s="32"/>
      <c r="J118" s="32"/>
      <c r="K118" s="33"/>
      <c r="L118" s="37"/>
      <c r="M118" s="37"/>
      <c r="N118" s="35"/>
      <c r="O118" s="35" t="s">
        <v>61</v>
      </c>
      <c r="P118" s="35"/>
      <c r="Q118" s="35"/>
      <c r="R118" s="33"/>
      <c r="S118" s="23"/>
    </row>
    <row r="119" spans="1:19" ht="13.5" customHeight="1">
      <c r="A119" s="21"/>
      <c r="B119" s="35"/>
      <c r="C119" s="34"/>
      <c r="D119" s="143"/>
      <c r="E119" s="36"/>
      <c r="F119" s="32"/>
      <c r="G119" s="37"/>
      <c r="H119" s="32"/>
      <c r="I119" s="32"/>
      <c r="J119" s="32"/>
      <c r="K119" s="33"/>
      <c r="L119" s="37"/>
      <c r="M119" s="37"/>
      <c r="N119" s="35"/>
      <c r="O119" s="35"/>
      <c r="P119" s="35"/>
      <c r="Q119" s="35"/>
      <c r="R119" s="33"/>
      <c r="S119" s="23"/>
    </row>
    <row r="120" spans="1:19" ht="13.5" customHeight="1">
      <c r="A120" s="21"/>
      <c r="B120" s="33"/>
      <c r="C120" s="34"/>
      <c r="D120" s="143"/>
      <c r="E120" s="36"/>
      <c r="F120" s="32"/>
      <c r="G120" s="37"/>
      <c r="H120" s="32"/>
      <c r="I120" s="32"/>
      <c r="J120" s="32"/>
      <c r="K120" s="33"/>
      <c r="L120" s="37"/>
      <c r="M120" s="37"/>
      <c r="N120" s="33"/>
      <c r="O120" s="33"/>
      <c r="P120" s="33"/>
      <c r="Q120" s="33"/>
      <c r="R120" s="33"/>
      <c r="S120" s="23"/>
    </row>
    <row r="121" spans="1:19" ht="13.5" customHeight="1">
      <c r="A121" s="21"/>
      <c r="B121" s="35" t="s">
        <v>59</v>
      </c>
      <c r="C121" s="34"/>
      <c r="D121" s="143"/>
      <c r="E121" s="36"/>
      <c r="F121" s="32"/>
      <c r="G121" s="37"/>
      <c r="H121" s="32"/>
      <c r="I121" s="32"/>
      <c r="J121" s="32"/>
      <c r="K121" s="33"/>
      <c r="L121" s="37"/>
      <c r="M121" s="37"/>
      <c r="N121" s="35"/>
      <c r="O121" s="35" t="s">
        <v>59</v>
      </c>
      <c r="P121" s="35"/>
      <c r="Q121" s="23"/>
      <c r="R121" s="33"/>
      <c r="S121" s="23"/>
    </row>
    <row r="122" spans="1:19" ht="13.5" customHeight="1">
      <c r="A122" s="21"/>
      <c r="B122" s="35" t="s">
        <v>58</v>
      </c>
      <c r="C122" s="34"/>
      <c r="D122" s="143"/>
      <c r="E122" s="36"/>
      <c r="F122" s="32"/>
      <c r="G122" s="37"/>
      <c r="H122" s="32"/>
      <c r="I122" s="32"/>
      <c r="J122" s="32"/>
      <c r="K122" s="33"/>
      <c r="L122" s="37"/>
      <c r="M122" s="37"/>
      <c r="N122" s="35"/>
      <c r="O122" s="35" t="s">
        <v>58</v>
      </c>
      <c r="P122" s="35"/>
      <c r="Q122" s="35"/>
      <c r="R122" s="33"/>
      <c r="S122" s="23"/>
    </row>
  </sheetData>
  <sheetProtection/>
  <mergeCells count="40">
    <mergeCell ref="A73:F73"/>
    <mergeCell ref="A76:F76"/>
    <mergeCell ref="A79:F79"/>
    <mergeCell ref="A87:F87"/>
    <mergeCell ref="A105:F105"/>
    <mergeCell ref="A108:F108"/>
    <mergeCell ref="A90:F90"/>
    <mergeCell ref="A93:F93"/>
    <mergeCell ref="A102:F102"/>
    <mergeCell ref="A96:F96"/>
    <mergeCell ref="A111:F111"/>
    <mergeCell ref="A99:F99"/>
    <mergeCell ref="G8:G9"/>
    <mergeCell ref="F10:F11"/>
    <mergeCell ref="A15:F15"/>
    <mergeCell ref="A18:F18"/>
    <mergeCell ref="A61:F61"/>
    <mergeCell ref="F12:F13"/>
    <mergeCell ref="A49:F49"/>
    <mergeCell ref="A52:F52"/>
    <mergeCell ref="A55:F55"/>
    <mergeCell ref="A27:F27"/>
    <mergeCell ref="A30:B30"/>
    <mergeCell ref="C8:E9"/>
    <mergeCell ref="C12:D13"/>
    <mergeCell ref="A58:F58"/>
    <mergeCell ref="A24:F24"/>
    <mergeCell ref="C30:D30"/>
    <mergeCell ref="E30:F30"/>
    <mergeCell ref="F8:F9"/>
    <mergeCell ref="A64:F64"/>
    <mergeCell ref="A82:F82"/>
    <mergeCell ref="A67:F67"/>
    <mergeCell ref="A70:F70"/>
    <mergeCell ref="A5:S5"/>
    <mergeCell ref="A33:F33"/>
    <mergeCell ref="A38:F38"/>
    <mergeCell ref="A41:F41"/>
    <mergeCell ref="A44:F44"/>
    <mergeCell ref="A21:F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  <rowBreaks count="1" manualBreakCount="1">
    <brk id="5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2"/>
  <sheetViews>
    <sheetView view="pageBreakPreview" zoomScale="60" zoomScaleNormal="70" workbookViewId="0" topLeftCell="J1">
      <selection activeCell="R341" sqref="R341"/>
    </sheetView>
  </sheetViews>
  <sheetFormatPr defaultColWidth="9.140625" defaultRowHeight="12.75"/>
  <cols>
    <col min="1" max="1" width="28.7109375" style="0" customWidth="1"/>
    <col min="2" max="2" width="14.7109375" style="0" customWidth="1"/>
    <col min="4" max="4" width="10.7109375" style="0" customWidth="1"/>
    <col min="5" max="5" width="16.57421875" style="0" hidden="1" customWidth="1"/>
    <col min="6" max="6" width="13.140625" style="0" hidden="1" customWidth="1"/>
    <col min="7" max="7" width="9.140625" style="0" hidden="1" customWidth="1"/>
    <col min="8" max="8" width="14.421875" style="0" hidden="1" customWidth="1"/>
    <col min="9" max="35" width="10.8515625" style="0" customWidth="1"/>
    <col min="36" max="36" width="1.421875" style="0" customWidth="1"/>
  </cols>
  <sheetData>
    <row r="1" spans="1:35" ht="15">
      <c r="A1" s="203" t="s">
        <v>201</v>
      </c>
      <c r="W1" s="204"/>
      <c r="X1" s="204"/>
      <c r="Y1" s="204"/>
      <c r="Z1" s="204"/>
      <c r="AA1" s="204"/>
      <c r="AB1" s="204"/>
      <c r="AC1" s="204"/>
      <c r="AD1" s="204"/>
      <c r="AE1" s="205"/>
      <c r="AF1" s="206"/>
      <c r="AG1" s="206"/>
      <c r="AH1" s="206"/>
      <c r="AI1" s="207" t="s">
        <v>105</v>
      </c>
    </row>
    <row r="2" spans="1:35" ht="15">
      <c r="A2" s="203" t="s">
        <v>192</v>
      </c>
      <c r="W2" s="204"/>
      <c r="X2" s="204"/>
      <c r="Y2" s="204"/>
      <c r="Z2" s="204"/>
      <c r="AA2" s="204"/>
      <c r="AB2" s="204"/>
      <c r="AC2" s="204"/>
      <c r="AD2" s="204"/>
      <c r="AE2" s="205"/>
      <c r="AF2" s="206"/>
      <c r="AG2" s="206"/>
      <c r="AH2" s="206"/>
      <c r="AI2" s="208" t="s">
        <v>193</v>
      </c>
    </row>
    <row r="5" spans="1:34" ht="18">
      <c r="A5" s="495" t="s">
        <v>106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</row>
    <row r="6" ht="18">
      <c r="S6" s="209" t="s">
        <v>202</v>
      </c>
    </row>
    <row r="7" ht="18.75" thickBot="1">
      <c r="S7" s="210"/>
    </row>
    <row r="8" spans="1:35" ht="28.5" customHeight="1">
      <c r="A8" s="492" t="s">
        <v>107</v>
      </c>
      <c r="B8" s="496"/>
      <c r="C8" s="496"/>
      <c r="D8" s="498" t="s">
        <v>30</v>
      </c>
      <c r="E8" s="211"/>
      <c r="F8" s="211"/>
      <c r="G8" s="211"/>
      <c r="H8" s="211"/>
      <c r="I8" s="212" t="s">
        <v>31</v>
      </c>
      <c r="J8" s="213" t="s">
        <v>108</v>
      </c>
      <c r="K8" s="213" t="s">
        <v>109</v>
      </c>
      <c r="L8" s="213" t="s">
        <v>32</v>
      </c>
      <c r="M8" s="213" t="s">
        <v>33</v>
      </c>
      <c r="N8" s="214" t="s">
        <v>110</v>
      </c>
      <c r="O8" s="213" t="s">
        <v>34</v>
      </c>
      <c r="P8" s="214" t="s">
        <v>111</v>
      </c>
      <c r="Q8" s="213" t="s">
        <v>35</v>
      </c>
      <c r="R8" s="214" t="s">
        <v>112</v>
      </c>
      <c r="S8" s="213" t="s">
        <v>36</v>
      </c>
      <c r="T8" s="214" t="s">
        <v>113</v>
      </c>
      <c r="U8" s="213" t="s">
        <v>37</v>
      </c>
      <c r="V8" s="214" t="s">
        <v>114</v>
      </c>
      <c r="W8" s="213" t="s">
        <v>38</v>
      </c>
      <c r="X8" s="214" t="s">
        <v>115</v>
      </c>
      <c r="Y8" s="213" t="s">
        <v>39</v>
      </c>
      <c r="Z8" s="214" t="s">
        <v>116</v>
      </c>
      <c r="AA8" s="213" t="s">
        <v>40</v>
      </c>
      <c r="AB8" s="214" t="s">
        <v>117</v>
      </c>
      <c r="AC8" s="214" t="s">
        <v>118</v>
      </c>
      <c r="AD8" s="213" t="s">
        <v>41</v>
      </c>
      <c r="AE8" s="214" t="s">
        <v>119</v>
      </c>
      <c r="AF8" s="213" t="s">
        <v>42</v>
      </c>
      <c r="AG8" s="214" t="s">
        <v>120</v>
      </c>
      <c r="AH8" s="213" t="s">
        <v>43</v>
      </c>
      <c r="AI8" s="215" t="s">
        <v>121</v>
      </c>
    </row>
    <row r="9" spans="1:35" ht="24" customHeight="1" thickBot="1">
      <c r="A9" s="494"/>
      <c r="B9" s="497"/>
      <c r="C9" s="497"/>
      <c r="D9" s="499"/>
      <c r="E9" s="216"/>
      <c r="F9" s="216"/>
      <c r="G9" s="216"/>
      <c r="H9" s="216"/>
      <c r="I9" s="217">
        <v>1</v>
      </c>
      <c r="J9" s="217">
        <v>2</v>
      </c>
      <c r="K9" s="217">
        <v>3</v>
      </c>
      <c r="L9" s="217">
        <v>4</v>
      </c>
      <c r="M9" s="217">
        <v>5</v>
      </c>
      <c r="N9" s="218">
        <v>6</v>
      </c>
      <c r="O9" s="217">
        <v>7</v>
      </c>
      <c r="P9" s="218">
        <v>8</v>
      </c>
      <c r="Q9" s="217">
        <v>9</v>
      </c>
      <c r="R9" s="218">
        <v>10</v>
      </c>
      <c r="S9" s="217">
        <v>11</v>
      </c>
      <c r="T9" s="218">
        <v>12</v>
      </c>
      <c r="U9" s="217">
        <v>13</v>
      </c>
      <c r="V9" s="218">
        <v>14</v>
      </c>
      <c r="W9" s="217">
        <v>15</v>
      </c>
      <c r="X9" s="218"/>
      <c r="Y9" s="217">
        <v>16</v>
      </c>
      <c r="Z9" s="218"/>
      <c r="AA9" s="217">
        <v>17</v>
      </c>
      <c r="AB9" s="218"/>
      <c r="AC9" s="218"/>
      <c r="AD9" s="217">
        <v>18</v>
      </c>
      <c r="AE9" s="218">
        <v>19</v>
      </c>
      <c r="AF9" s="217">
        <v>20</v>
      </c>
      <c r="AG9" s="218"/>
      <c r="AH9" s="217">
        <v>21</v>
      </c>
      <c r="AI9" s="219"/>
    </row>
    <row r="10" spans="1:36" ht="15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221"/>
    </row>
    <row r="11" spans="1:36" ht="15.75" thickBot="1">
      <c r="A11" s="220" t="s">
        <v>195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3"/>
      <c r="AJ11" s="221"/>
    </row>
    <row r="12" spans="1:35" ht="13.5" thickBot="1">
      <c r="A12" s="442" t="s">
        <v>122</v>
      </c>
      <c r="B12" s="443"/>
      <c r="C12" s="224" t="s">
        <v>44</v>
      </c>
      <c r="D12" s="442" t="s">
        <v>123</v>
      </c>
      <c r="E12" s="221"/>
      <c r="F12" s="221"/>
      <c r="G12" s="221"/>
      <c r="H12" s="221"/>
      <c r="I12" s="225">
        <f>SUM(L12,M12,O12,Q12,S12,U12,W12,Y12,AA12,AD12,AF12,AH12)/12</f>
        <v>0</v>
      </c>
      <c r="J12" s="226">
        <f>SUM(L12,M12,O12,Q12,S12,U12)/6</f>
        <v>0</v>
      </c>
      <c r="K12" s="226">
        <f>SUM(W12,Y12,AA12,AD12,AF12,AH12)/6</f>
        <v>0</v>
      </c>
      <c r="L12" s="226">
        <f>SUM(L13:L16)</f>
        <v>0</v>
      </c>
      <c r="M12" s="226">
        <f>SUM(M13:M16)</f>
        <v>0</v>
      </c>
      <c r="N12" s="226">
        <f>SUM(L12,M12)/2</f>
        <v>0</v>
      </c>
      <c r="O12" s="226">
        <f>SUM(O13:O16)</f>
        <v>0</v>
      </c>
      <c r="P12" s="226">
        <f>SUM(L12,M12,O12)/3</f>
        <v>0</v>
      </c>
      <c r="Q12" s="227">
        <f>SUM(Q13:Q16)</f>
        <v>0</v>
      </c>
      <c r="R12" s="225">
        <f>SUM(L12,M12,O12,Q12)/4</f>
        <v>0</v>
      </c>
      <c r="S12" s="226">
        <f>SUM(S13:S16)</f>
        <v>0</v>
      </c>
      <c r="T12" s="226">
        <f>SUM(L12,M12,O12,Q12,S12)/5</f>
        <v>0</v>
      </c>
      <c r="U12" s="226">
        <f>SUM(U13:U16)</f>
        <v>0</v>
      </c>
      <c r="V12" s="226">
        <f>SUM(Q12,S12,U12)/3</f>
        <v>0</v>
      </c>
      <c r="W12" s="226">
        <f>SUM(W13:W16)</f>
        <v>0</v>
      </c>
      <c r="X12" s="226">
        <f>SUM(L12,M12,O12,Q12,S12,U12,W12)/7</f>
        <v>0</v>
      </c>
      <c r="Y12" s="226">
        <f>SUM(Y13:Y16)</f>
        <v>0</v>
      </c>
      <c r="Z12" s="226">
        <f>SUM(L12,M12,O12,Q12,S12,U12,W12,Y12)/8</f>
        <v>0</v>
      </c>
      <c r="AA12" s="226">
        <f>SUM(AA13:AA16)</f>
        <v>0</v>
      </c>
      <c r="AB12" s="226">
        <f>SUM(W12,Y12,AA12)/3</f>
        <v>0</v>
      </c>
      <c r="AC12" s="226">
        <f>SUM(L12,M12,O12,Q12,S12,U12,W12,Y12,AA12)/9</f>
        <v>0</v>
      </c>
      <c r="AD12" s="226">
        <f>SUM(AD13:AD16)</f>
        <v>0</v>
      </c>
      <c r="AE12" s="226">
        <f>SUM(L12,M12,O12,Q12,S12,U12,W12,Y12,AA12,AD12)/10</f>
        <v>0</v>
      </c>
      <c r="AF12" s="226">
        <f>SUM(AF13:AF16)</f>
        <v>0</v>
      </c>
      <c r="AG12" s="226">
        <f>SUM(L12,M12,O12,Q12,S12,U12,W12,Y12,AA12,AD12,AF12)/11</f>
        <v>0</v>
      </c>
      <c r="AH12" s="226">
        <f>SUM(AH13:AH16)</f>
        <v>0</v>
      </c>
      <c r="AI12" s="228">
        <f>SUM(AD12,AF12,AH12)/3</f>
        <v>0</v>
      </c>
    </row>
    <row r="13" spans="1:35" ht="14.25" thickBot="1" thickTop="1">
      <c r="A13" s="444"/>
      <c r="B13" s="445"/>
      <c r="C13" s="229" t="s">
        <v>124</v>
      </c>
      <c r="D13" s="444"/>
      <c r="E13" s="221"/>
      <c r="F13" s="221"/>
      <c r="G13" s="221"/>
      <c r="H13" s="221"/>
      <c r="I13" s="225">
        <f>SUM(L13,M13,O13,Q13,S13,U13,W13,Y13,AA13,AD13,AF13,AH13)/12</f>
        <v>0</v>
      </c>
      <c r="J13" s="226">
        <f>SUM(L13,M13,O13,Q13,S13,U13)/6</f>
        <v>0</v>
      </c>
      <c r="K13" s="226">
        <f>SUM(W13,Y13,AA13,AD13,AF13,AH13)/6</f>
        <v>0</v>
      </c>
      <c r="L13" s="230">
        <f>SUM(L26,L94)</f>
        <v>0</v>
      </c>
      <c r="M13" s="230">
        <f>SUM(M26,M94)</f>
        <v>0</v>
      </c>
      <c r="N13" s="226">
        <f>SUM(L13,M13)/2</f>
        <v>0</v>
      </c>
      <c r="O13" s="230">
        <f>SUM(O26,O94)</f>
        <v>0</v>
      </c>
      <c r="P13" s="226">
        <f>SUM(L13,M13,O13)/3</f>
        <v>0</v>
      </c>
      <c r="Q13" s="231">
        <f>SUM(Q26,Q94)</f>
        <v>0</v>
      </c>
      <c r="R13" s="225">
        <f>SUM(L13,M13,O13,Q13)/4</f>
        <v>0</v>
      </c>
      <c r="S13" s="230">
        <f>SUM(S26,S94)</f>
        <v>0</v>
      </c>
      <c r="T13" s="226">
        <f>SUM(L13,M13,O13,Q13,S13)/5</f>
        <v>0</v>
      </c>
      <c r="U13" s="230">
        <f>SUM(U26,U94)</f>
        <v>0</v>
      </c>
      <c r="V13" s="226">
        <f>SUM(Q13,S13,U13)/3</f>
        <v>0</v>
      </c>
      <c r="W13" s="230">
        <f>SUM(W26,W94)</f>
        <v>0</v>
      </c>
      <c r="X13" s="226">
        <f>SUM(L13,M13,O13,Q13,S13,U13,W13)/7</f>
        <v>0</v>
      </c>
      <c r="Y13" s="230">
        <f>SUM(Y26,Y94)</f>
        <v>0</v>
      </c>
      <c r="Z13" s="226">
        <f>SUM(L13,M13,O13,Q13,S13,U13,W13,Y13)/8</f>
        <v>0</v>
      </c>
      <c r="AA13" s="230">
        <f>SUM(AA26,AA94)</f>
        <v>0</v>
      </c>
      <c r="AB13" s="226">
        <f>SUM(W13,Y13,AA13)/3</f>
        <v>0</v>
      </c>
      <c r="AC13" s="226">
        <f>SUM(L13,M13,O13,Q13,S13,U13,W13,Y13,AA13)/9</f>
        <v>0</v>
      </c>
      <c r="AD13" s="230">
        <f>SUM(AD26,AD94)</f>
        <v>0</v>
      </c>
      <c r="AE13" s="226">
        <f>SUM(L13,M13,O13,Q13,S13,U13,W13,Y13,AA13,AD13)/10</f>
        <v>0</v>
      </c>
      <c r="AF13" s="230">
        <f>SUM(AF26,AF94)</f>
        <v>0</v>
      </c>
      <c r="AG13" s="226">
        <f>SUM(L13,M13,O13,Q13,S13,U13,W13,Y13,AA13,AD13,AF13)/11</f>
        <v>0</v>
      </c>
      <c r="AH13" s="230">
        <f>SUM(AH26,AH94)</f>
        <v>0</v>
      </c>
      <c r="AI13" s="228">
        <f>SUM(AD13,AF13,AH13)/3</f>
        <v>0</v>
      </c>
    </row>
    <row r="14" spans="1:35" ht="14.25" thickBot="1" thickTop="1">
      <c r="A14" s="444"/>
      <c r="B14" s="445"/>
      <c r="C14" s="232" t="s">
        <v>125</v>
      </c>
      <c r="D14" s="444"/>
      <c r="E14" s="221"/>
      <c r="F14" s="221"/>
      <c r="G14" s="221"/>
      <c r="H14" s="221"/>
      <c r="I14" s="225">
        <f>SUM(L14,M14,O14,Q14,S14,U14,W14,Y14,AA14,AD14,AF14,AH14)/12</f>
        <v>0</v>
      </c>
      <c r="J14" s="226">
        <f>SUM(L14,M14,O14,Q14,S14,U14)/6</f>
        <v>0</v>
      </c>
      <c r="K14" s="226">
        <f>SUM(W14,Y14,AA14,AD14,AF14,AH14)/6</f>
        <v>0</v>
      </c>
      <c r="L14" s="230">
        <f aca="true" t="shared" si="0" ref="L14:M16">SUM(L27,L95)</f>
        <v>0</v>
      </c>
      <c r="M14" s="230">
        <f t="shared" si="0"/>
        <v>0</v>
      </c>
      <c r="N14" s="226">
        <f>SUM(L14,M14)/2</f>
        <v>0</v>
      </c>
      <c r="O14" s="230">
        <f>SUM(O27,O95)</f>
        <v>0</v>
      </c>
      <c r="P14" s="226">
        <f>SUM(L14,M14,O14)/3</f>
        <v>0</v>
      </c>
      <c r="Q14" s="231">
        <f>SUM(Q27,Q95)</f>
        <v>0</v>
      </c>
      <c r="R14" s="225">
        <f>SUM(L14,M14,O14,Q14)/4</f>
        <v>0</v>
      </c>
      <c r="S14" s="230">
        <f>SUM(S27,S95)</f>
        <v>0</v>
      </c>
      <c r="T14" s="226">
        <f>SUM(L14,M14,O14,Q14,S14)/5</f>
        <v>0</v>
      </c>
      <c r="U14" s="230">
        <f>SUM(U27,U95)</f>
        <v>0</v>
      </c>
      <c r="V14" s="226">
        <f>SUM(Q14,S14,U14)/3</f>
        <v>0</v>
      </c>
      <c r="W14" s="230">
        <f>SUM(W27,W95)</f>
        <v>0</v>
      </c>
      <c r="X14" s="226">
        <f>SUM(L14,M14,O14,Q14,S14,U14,W14)/7</f>
        <v>0</v>
      </c>
      <c r="Y14" s="230">
        <f>SUM(Y27,Y95)</f>
        <v>0</v>
      </c>
      <c r="Z14" s="226">
        <f>SUM(L14,M14,O14,Q14,S14,U14,W14,Y14)/8</f>
        <v>0</v>
      </c>
      <c r="AA14" s="230">
        <f>SUM(AA27,AA95)</f>
        <v>0</v>
      </c>
      <c r="AB14" s="226">
        <f>SUM(W14,Y14,AA14)/3</f>
        <v>0</v>
      </c>
      <c r="AC14" s="226">
        <f>SUM(L14,M14,O14,Q14,S14,U14,W14,Y14,AA14)/9</f>
        <v>0</v>
      </c>
      <c r="AD14" s="230">
        <f>SUM(AD27,AD95)</f>
        <v>0</v>
      </c>
      <c r="AE14" s="226">
        <f>SUM(L14,M14,O14,Q14,S14,U14,W14,Y14,AA14,AD14)/10</f>
        <v>0</v>
      </c>
      <c r="AF14" s="230">
        <f>SUM(AF27,AF95)</f>
        <v>0</v>
      </c>
      <c r="AG14" s="226">
        <f>SUM(L14,M14,O14,Q14,S14,U14,W14,Y14,AA14,AD14,AF14)/11</f>
        <v>0</v>
      </c>
      <c r="AH14" s="230">
        <f>SUM(AH27,AH95)</f>
        <v>0</v>
      </c>
      <c r="AI14" s="228">
        <f>SUM(AD14,AF14,AH14)/3</f>
        <v>0</v>
      </c>
    </row>
    <row r="15" spans="1:35" ht="14.25" thickBot="1" thickTop="1">
      <c r="A15" s="444"/>
      <c r="B15" s="445"/>
      <c r="C15" s="232" t="s">
        <v>126</v>
      </c>
      <c r="D15" s="444"/>
      <c r="E15" s="221"/>
      <c r="F15" s="221"/>
      <c r="G15" s="221"/>
      <c r="H15" s="221"/>
      <c r="I15" s="225">
        <f>SUM(L15,M15,O15,Q15,S15,U15,W15,Y15,AA15,AD15,AF15,AH15)/12</f>
        <v>0</v>
      </c>
      <c r="J15" s="226">
        <f>SUM(L15,M15,O15,Q15,S15,U15)/6</f>
        <v>0</v>
      </c>
      <c r="K15" s="226">
        <f>SUM(W15,Y15,AA15,AD15,AF15,AH15)/6</f>
        <v>0</v>
      </c>
      <c r="L15" s="230">
        <f t="shared" si="0"/>
        <v>0</v>
      </c>
      <c r="M15" s="230">
        <f t="shared" si="0"/>
        <v>0</v>
      </c>
      <c r="N15" s="226">
        <f>SUM(L15,M15)/2</f>
        <v>0</v>
      </c>
      <c r="O15" s="230">
        <f>SUM(O28,O96)</f>
        <v>0</v>
      </c>
      <c r="P15" s="226">
        <f>SUM(L15,M15,O15)/3</f>
        <v>0</v>
      </c>
      <c r="Q15" s="231">
        <f>SUM(Q28,Q96)</f>
        <v>0</v>
      </c>
      <c r="R15" s="225">
        <f>SUM(L15,M15,O15,Q15)/4</f>
        <v>0</v>
      </c>
      <c r="S15" s="230">
        <f>SUM(S28,S96)</f>
        <v>0</v>
      </c>
      <c r="T15" s="226">
        <f>SUM(L15,M15,O15,Q15,S15)/5</f>
        <v>0</v>
      </c>
      <c r="U15" s="230">
        <f>SUM(U28,U96)</f>
        <v>0</v>
      </c>
      <c r="V15" s="226">
        <f>SUM(Q15,S15,U15)/3</f>
        <v>0</v>
      </c>
      <c r="W15" s="230">
        <f>SUM(W28,W96)</f>
        <v>0</v>
      </c>
      <c r="X15" s="226">
        <f>SUM(L15,M15,O15,Q15,S15,U15,W15)/7</f>
        <v>0</v>
      </c>
      <c r="Y15" s="230">
        <f>SUM(Y28,Y96)</f>
        <v>0</v>
      </c>
      <c r="Z15" s="226">
        <f>SUM(L15,M15,O15,Q15,S15,U15,W15,Y15)/8</f>
        <v>0</v>
      </c>
      <c r="AA15" s="230">
        <f>SUM(AA28,AA96)</f>
        <v>0</v>
      </c>
      <c r="AB15" s="226">
        <f>SUM(W15,Y15,AA15)/3</f>
        <v>0</v>
      </c>
      <c r="AC15" s="226">
        <f>SUM(L15,M15,O15,Q15,S15,U15,W15,Y15,AA15)/9</f>
        <v>0</v>
      </c>
      <c r="AD15" s="230">
        <f>SUM(AD28,AD96)</f>
        <v>0</v>
      </c>
      <c r="AE15" s="226">
        <f>SUM(L15,M15,O15,Q15,S15,U15,W15,Y15,AA15,AD15)/10</f>
        <v>0</v>
      </c>
      <c r="AF15" s="230">
        <f>SUM(AF28,AF96)</f>
        <v>0</v>
      </c>
      <c r="AG15" s="226">
        <f>SUM(L15,M15,O15,Q15,S15,U15,W15,Y15,AA15,AD15,AF15)/11</f>
        <v>0</v>
      </c>
      <c r="AH15" s="230">
        <f>SUM(AH28,AH96)</f>
        <v>0</v>
      </c>
      <c r="AI15" s="228">
        <f>SUM(AD15,AF15,AH15)/3</f>
        <v>0</v>
      </c>
    </row>
    <row r="16" spans="1:35" ht="14.25" thickBot="1" thickTop="1">
      <c r="A16" s="446"/>
      <c r="B16" s="447"/>
      <c r="C16" s="233" t="s">
        <v>14</v>
      </c>
      <c r="D16" s="446"/>
      <c r="E16" s="221"/>
      <c r="F16" s="221"/>
      <c r="G16" s="221"/>
      <c r="H16" s="221"/>
      <c r="I16" s="234">
        <f>SUM(L16,M16,O16,Q16,S16,U16,W16,Y16,AA16,AD16,AF16,AH16)/12</f>
        <v>0</v>
      </c>
      <c r="J16" s="235">
        <f>SUM(L16,M16,O16,Q16,S16,U16)/6</f>
        <v>0</v>
      </c>
      <c r="K16" s="235">
        <f>SUM(W16,Y16,AA16,AD16,AF16,AH16)/6</f>
        <v>0</v>
      </c>
      <c r="L16" s="236">
        <f>SUM(L29,L97)</f>
        <v>0</v>
      </c>
      <c r="M16" s="236">
        <f t="shared" si="0"/>
        <v>0</v>
      </c>
      <c r="N16" s="235">
        <f>SUM(L16,M16)/2</f>
        <v>0</v>
      </c>
      <c r="O16" s="236">
        <f>SUM(O29,O97)</f>
        <v>0</v>
      </c>
      <c r="P16" s="235">
        <f>SUM(L16,M16,O16)/3</f>
        <v>0</v>
      </c>
      <c r="Q16" s="237">
        <f>SUM(Q29,Q97)</f>
        <v>0</v>
      </c>
      <c r="R16" s="234">
        <f>SUM(L16,M16,O16,Q16)/4</f>
        <v>0</v>
      </c>
      <c r="S16" s="236">
        <f>SUM(S29,S97)</f>
        <v>0</v>
      </c>
      <c r="T16" s="235">
        <f>SUM(L16,M16,O16,Q16,S16)/5</f>
        <v>0</v>
      </c>
      <c r="U16" s="236">
        <f>SUM(U29,U97)</f>
        <v>0</v>
      </c>
      <c r="V16" s="235">
        <f>SUM(Q16,S16,U16)/3</f>
        <v>0</v>
      </c>
      <c r="W16" s="236">
        <f>SUM(W29,W97)</f>
        <v>0</v>
      </c>
      <c r="X16" s="235">
        <f>SUM(L16,M16,O16,Q16,S16,U16,W16)/7</f>
        <v>0</v>
      </c>
      <c r="Y16" s="236">
        <f>SUM(Y29,Y97)</f>
        <v>0</v>
      </c>
      <c r="Z16" s="235">
        <f>SUM(L16,M16,O16,Q16,S16,U16,W16,Y16)/8</f>
        <v>0</v>
      </c>
      <c r="AA16" s="236">
        <f>SUM(AA29,AA97)</f>
        <v>0</v>
      </c>
      <c r="AB16" s="235">
        <f>SUM(W16,Y16,AA16)/3</f>
        <v>0</v>
      </c>
      <c r="AC16" s="235">
        <f>SUM(L16,M16,O16,Q16,S16,U16,W16,Y16,AA16)/9</f>
        <v>0</v>
      </c>
      <c r="AD16" s="236">
        <f>SUM(AD29,AD97)</f>
        <v>0</v>
      </c>
      <c r="AE16" s="235">
        <f>SUM(L16,M16,O16,Q16,S16,U16,W16,Y16,AA16,AD16)/10</f>
        <v>0</v>
      </c>
      <c r="AF16" s="236">
        <f>SUM(AF29,AF97)</f>
        <v>0</v>
      </c>
      <c r="AG16" s="235">
        <f>SUM(L16,M16,O16,Q16,S16,U16,W16,Y16,AA16,AD16,AF16)/11</f>
        <v>0</v>
      </c>
      <c r="AH16" s="236">
        <f>SUM(AH29,AH97)</f>
        <v>0</v>
      </c>
      <c r="AI16" s="238">
        <f>SUM(AD16,AF16,AH16)/3</f>
        <v>0</v>
      </c>
    </row>
    <row r="17" spans="1:35" ht="13.5" thickBot="1">
      <c r="A17" s="442" t="s">
        <v>127</v>
      </c>
      <c r="B17" s="443"/>
      <c r="C17" s="224" t="s">
        <v>44</v>
      </c>
      <c r="D17" s="442" t="s">
        <v>128</v>
      </c>
      <c r="E17" s="221"/>
      <c r="F17" s="221"/>
      <c r="G17" s="221"/>
      <c r="H17" s="221"/>
      <c r="I17" s="225">
        <f>SUM(L17,M17,O17,Q17,S17,U17,W17,Y17,AA17,AD17,AF17,AH17)</f>
        <v>0</v>
      </c>
      <c r="J17" s="226">
        <f>SUM(L17,M17,O17,Q17,S17,U17)</f>
        <v>0</v>
      </c>
      <c r="K17" s="226">
        <f>SUM(W17,Y17,AA17,AD17,AF17,AH17)</f>
        <v>0</v>
      </c>
      <c r="L17" s="226">
        <f>SUM(L18:L21)</f>
        <v>0</v>
      </c>
      <c r="M17" s="226">
        <f>SUM(M18:M21)</f>
        <v>0</v>
      </c>
      <c r="N17" s="226">
        <f>SUM(L17,M17)</f>
        <v>0</v>
      </c>
      <c r="O17" s="226">
        <f>SUM(O18:O21)</f>
        <v>0</v>
      </c>
      <c r="P17" s="226">
        <f>SUM(L17,M17,O17)</f>
        <v>0</v>
      </c>
      <c r="Q17" s="227">
        <f>SUM(Q18:Q21)</f>
        <v>0</v>
      </c>
      <c r="R17" s="225">
        <f>SUM(L17,M17,O17,Q17)</f>
        <v>0</v>
      </c>
      <c r="S17" s="226">
        <f>SUM(S18:S21)</f>
        <v>0</v>
      </c>
      <c r="T17" s="226">
        <f>SUM(L17,M17,O17,Q17,S17)</f>
        <v>0</v>
      </c>
      <c r="U17" s="226">
        <f>SUM(U18:U21)</f>
        <v>0</v>
      </c>
      <c r="V17" s="226">
        <f>SUM(Q17,S17,U17)</f>
        <v>0</v>
      </c>
      <c r="W17" s="226">
        <f>SUM(W18:W21)</f>
        <v>0</v>
      </c>
      <c r="X17" s="226">
        <f>SUM(L17,M17,O17,Q17,S17,U17,W17)</f>
        <v>0</v>
      </c>
      <c r="Y17" s="226">
        <f>SUM(Y18:Y21)</f>
        <v>0</v>
      </c>
      <c r="Z17" s="226">
        <f>SUM(L17,M17,O17,Q17,S17,U17,W17,Y17)</f>
        <v>0</v>
      </c>
      <c r="AA17" s="226">
        <f>SUM(AA18:AA21)</f>
        <v>0</v>
      </c>
      <c r="AB17" s="226">
        <f>SUM(W17,Y17,AA17)</f>
        <v>0</v>
      </c>
      <c r="AC17" s="226">
        <f>SUM(L17,M17,O17,Q17,S17,U17,W17,Y17,AA17)</f>
        <v>0</v>
      </c>
      <c r="AD17" s="226">
        <f>SUM(AD18:AD21)</f>
        <v>0</v>
      </c>
      <c r="AE17" s="226">
        <f>SUM(L17,M17,O17,Q17,S17,U17,W17,Y17,AA17,AD17)</f>
        <v>0</v>
      </c>
      <c r="AF17" s="226">
        <f>SUM(AF18:AF21)</f>
        <v>0</v>
      </c>
      <c r="AG17" s="226">
        <f>SUM(L17,M17,O17,Q17,S17,U17,W17,Y17,AA17,AD17,AF17)</f>
        <v>0</v>
      </c>
      <c r="AH17" s="226">
        <f>SUM(AH18:AH21)</f>
        <v>0</v>
      </c>
      <c r="AI17" s="228">
        <f>SUM(AD17,AF17,AH17)</f>
        <v>0</v>
      </c>
    </row>
    <row r="18" spans="1:35" ht="14.25" thickBot="1" thickTop="1">
      <c r="A18" s="444"/>
      <c r="B18" s="445"/>
      <c r="C18" s="239" t="s">
        <v>124</v>
      </c>
      <c r="D18" s="444"/>
      <c r="E18" s="221"/>
      <c r="F18" s="221"/>
      <c r="G18" s="221"/>
      <c r="H18" s="221"/>
      <c r="I18" s="225">
        <f>SUM(L18,M18,O18,Q18,S18,U18,W18,Y18,AA18,AD18,AF18,AH18)</f>
        <v>0</v>
      </c>
      <c r="J18" s="226">
        <f>SUM(L18,M18,O18,Q18,S18,U18)</f>
        <v>0</v>
      </c>
      <c r="K18" s="226">
        <f>SUM(W18,Y18,AA18,AD18,AF18,AH18)</f>
        <v>0</v>
      </c>
      <c r="L18" s="230">
        <f>SUM(L31,L99)</f>
        <v>0</v>
      </c>
      <c r="M18" s="230">
        <f>SUM(M31,M99)</f>
        <v>0</v>
      </c>
      <c r="N18" s="226">
        <f>SUM(L18,M18)</f>
        <v>0</v>
      </c>
      <c r="O18" s="230">
        <f>SUM(O31,O99)</f>
        <v>0</v>
      </c>
      <c r="P18" s="226">
        <f>SUM(L18,M18,O18)</f>
        <v>0</v>
      </c>
      <c r="Q18" s="231">
        <f>SUM(Q31,Q99)</f>
        <v>0</v>
      </c>
      <c r="R18" s="225">
        <f>SUM(L18,M18,O18,Q18)</f>
        <v>0</v>
      </c>
      <c r="S18" s="230">
        <f>SUM(S31,S99)</f>
        <v>0</v>
      </c>
      <c r="T18" s="226">
        <f>SUM(L18,M18,O18,Q18,S18)</f>
        <v>0</v>
      </c>
      <c r="U18" s="230">
        <f>SUM(U31,U99)</f>
        <v>0</v>
      </c>
      <c r="V18" s="226">
        <f>SUM(Q18,S18,U18)</f>
        <v>0</v>
      </c>
      <c r="W18" s="230">
        <f>SUM(W31,W99)</f>
        <v>0</v>
      </c>
      <c r="X18" s="226">
        <f>SUM(L18,M18,O18,Q18,S18,U18,W18)</f>
        <v>0</v>
      </c>
      <c r="Y18" s="230">
        <f>SUM(Y31,Y99)</f>
        <v>0</v>
      </c>
      <c r="Z18" s="226">
        <f>SUM(L18,M18,O18,Q18,S18,U18,W18,Y18)</f>
        <v>0</v>
      </c>
      <c r="AA18" s="230">
        <f>SUM(AA31,AA99)</f>
        <v>0</v>
      </c>
      <c r="AB18" s="226">
        <f>SUM(W18,Y18,AA18)</f>
        <v>0</v>
      </c>
      <c r="AC18" s="226">
        <f>SUM(L18,M18,O18,Q18,S18,U18,W18,Y18,AA18)</f>
        <v>0</v>
      </c>
      <c r="AD18" s="230">
        <f>SUM(AD31,AD99)</f>
        <v>0</v>
      </c>
      <c r="AE18" s="226">
        <f>SUM(L18,M18,O18,Q18,S18,U18,W18,Y18,AA18,AD18)</f>
        <v>0</v>
      </c>
      <c r="AF18" s="230">
        <f>SUM(AF31,AF99)</f>
        <v>0</v>
      </c>
      <c r="AG18" s="226">
        <f>SUM(L18,M18,O18,Q18,S18,U18,W18,Y18,AA18,AD18,AF18)</f>
        <v>0</v>
      </c>
      <c r="AH18" s="230">
        <f>SUM(AH31,AH99)</f>
        <v>0</v>
      </c>
      <c r="AI18" s="228">
        <f>SUM(AD18,AF18,AH18)</f>
        <v>0</v>
      </c>
    </row>
    <row r="19" spans="1:35" ht="14.25" thickBot="1" thickTop="1">
      <c r="A19" s="444"/>
      <c r="B19" s="445"/>
      <c r="C19" s="232" t="s">
        <v>125</v>
      </c>
      <c r="D19" s="444"/>
      <c r="E19" s="221"/>
      <c r="F19" s="221"/>
      <c r="G19" s="221"/>
      <c r="H19" s="221"/>
      <c r="I19" s="225">
        <f>SUM(L19,M19,O19,Q19,S19,U19,W19,Y19,AA19,AD19,AF19,AH19)</f>
        <v>0</v>
      </c>
      <c r="J19" s="226">
        <f>SUM(L19,M19,O19,Q19,S19,U19)</f>
        <v>0</v>
      </c>
      <c r="K19" s="226">
        <f>SUM(W19,Y19,AA19,AD19,AF19,AH19)</f>
        <v>0</v>
      </c>
      <c r="L19" s="230">
        <f aca="true" t="shared" si="1" ref="L19:M21">SUM(L32,L100)</f>
        <v>0</v>
      </c>
      <c r="M19" s="230">
        <f t="shared" si="1"/>
        <v>0</v>
      </c>
      <c r="N19" s="226">
        <f>SUM(L19,M19)</f>
        <v>0</v>
      </c>
      <c r="O19" s="230">
        <f>SUM(O32,O100)</f>
        <v>0</v>
      </c>
      <c r="P19" s="226">
        <f>SUM(L19,M19,O19)</f>
        <v>0</v>
      </c>
      <c r="Q19" s="231">
        <f>SUM(Q32,Q100)</f>
        <v>0</v>
      </c>
      <c r="R19" s="225">
        <f>SUM(L19,M19,O19,Q19)</f>
        <v>0</v>
      </c>
      <c r="S19" s="230">
        <f>SUM(S32,S100)</f>
        <v>0</v>
      </c>
      <c r="T19" s="226">
        <f>SUM(L19,M19,O19,Q19,S19)</f>
        <v>0</v>
      </c>
      <c r="U19" s="230">
        <f>SUM(U32,U100)</f>
        <v>0</v>
      </c>
      <c r="V19" s="226">
        <f>SUM(Q19,S19,U19)</f>
        <v>0</v>
      </c>
      <c r="W19" s="230">
        <f>SUM(W32,W100)</f>
        <v>0</v>
      </c>
      <c r="X19" s="226">
        <f>SUM(L19,M19,O19,Q19,S19,U19,W19)</f>
        <v>0</v>
      </c>
      <c r="Y19" s="230">
        <f>SUM(Y32,Y100)</f>
        <v>0</v>
      </c>
      <c r="Z19" s="226">
        <f>SUM(L19,M19,O19,Q19,S19,U19,W19,Y19)</f>
        <v>0</v>
      </c>
      <c r="AA19" s="230">
        <f>SUM(AA32,AA100)</f>
        <v>0</v>
      </c>
      <c r="AB19" s="226">
        <f>SUM(W19,Y19,AA19)</f>
        <v>0</v>
      </c>
      <c r="AC19" s="226">
        <f>SUM(L19,M19,O19,Q19,S19,U19,W19,Y19,AA19)</f>
        <v>0</v>
      </c>
      <c r="AD19" s="230">
        <f>SUM(AD32,AD100)</f>
        <v>0</v>
      </c>
      <c r="AE19" s="226">
        <f>SUM(L19,M19,O19,Q19,S19,U19,W19,Y19,AA19,AD19)</f>
        <v>0</v>
      </c>
      <c r="AF19" s="230">
        <f>SUM(AF32,AF100)</f>
        <v>0</v>
      </c>
      <c r="AG19" s="226">
        <f>SUM(L19,M19,O19,Q19,S19,U19,W19,Y19,AA19,AD19,AF19)</f>
        <v>0</v>
      </c>
      <c r="AH19" s="230">
        <f>SUM(AH32,AH100)</f>
        <v>0</v>
      </c>
      <c r="AI19" s="228">
        <f>SUM(AD19,AF19,AH19)</f>
        <v>0</v>
      </c>
    </row>
    <row r="20" spans="1:35" ht="14.25" thickBot="1" thickTop="1">
      <c r="A20" s="444"/>
      <c r="B20" s="445"/>
      <c r="C20" s="232" t="s">
        <v>126</v>
      </c>
      <c r="D20" s="444"/>
      <c r="E20" s="221"/>
      <c r="F20" s="221"/>
      <c r="G20" s="221"/>
      <c r="H20" s="221"/>
      <c r="I20" s="225">
        <f>SUM(L20,M20,O20,Q20,S20,U20,W20,Y20,AA20,AD20,AF20,AH20)</f>
        <v>0</v>
      </c>
      <c r="J20" s="226">
        <f>SUM(L20,M20,O20,Q20,S20,U20)</f>
        <v>0</v>
      </c>
      <c r="K20" s="226">
        <f>SUM(W20,Y20,AA20,AD20,AF20,AH20)</f>
        <v>0</v>
      </c>
      <c r="L20" s="230">
        <f>SUM(L33,L101)</f>
        <v>0</v>
      </c>
      <c r="M20" s="230">
        <f t="shared" si="1"/>
        <v>0</v>
      </c>
      <c r="N20" s="226">
        <f>SUM(L20,M20)</f>
        <v>0</v>
      </c>
      <c r="O20" s="230">
        <f>SUM(O33,O101)</f>
        <v>0</v>
      </c>
      <c r="P20" s="226">
        <f>SUM(L20,M20,O20)</f>
        <v>0</v>
      </c>
      <c r="Q20" s="231">
        <f>SUM(Q33,Q101)</f>
        <v>0</v>
      </c>
      <c r="R20" s="225">
        <f>SUM(L20,M20,O20,Q20)</f>
        <v>0</v>
      </c>
      <c r="S20" s="230">
        <f>SUM(S33,S101)</f>
        <v>0</v>
      </c>
      <c r="T20" s="226">
        <f>SUM(L20,M20,O20,Q20,S20)</f>
        <v>0</v>
      </c>
      <c r="U20" s="230">
        <f>SUM(U33,U101)</f>
        <v>0</v>
      </c>
      <c r="V20" s="226">
        <f>SUM(Q20,S20,U20)</f>
        <v>0</v>
      </c>
      <c r="W20" s="230">
        <f>SUM(W33,W101)</f>
        <v>0</v>
      </c>
      <c r="X20" s="226">
        <f>SUM(L20,M20,O20,Q20,S20,U20,W20)</f>
        <v>0</v>
      </c>
      <c r="Y20" s="230">
        <f>SUM(Y33,Y101)</f>
        <v>0</v>
      </c>
      <c r="Z20" s="226">
        <f>SUM(L20,M20,O20,Q20,S20,U20,W20,Y20)</f>
        <v>0</v>
      </c>
      <c r="AA20" s="230">
        <f>SUM(AA33,AA101)</f>
        <v>0</v>
      </c>
      <c r="AB20" s="226">
        <f>SUM(W20,Y20,AA20)</f>
        <v>0</v>
      </c>
      <c r="AC20" s="226">
        <f>SUM(L20,M20,O20,Q20,S20,U20,W20,Y20,AA20)</f>
        <v>0</v>
      </c>
      <c r="AD20" s="230">
        <f>SUM(AD33,AD101)</f>
        <v>0</v>
      </c>
      <c r="AE20" s="226">
        <f>SUM(L20,M20,O20,Q20,S20,U20,W20,Y20,AA20,AD20)</f>
        <v>0</v>
      </c>
      <c r="AF20" s="230">
        <f>SUM(AF33,AF101)</f>
        <v>0</v>
      </c>
      <c r="AG20" s="226">
        <f>SUM(L20,M20,O20,Q20,S20,U20,W20,Y20,AA20,AD20,AF20)</f>
        <v>0</v>
      </c>
      <c r="AH20" s="230">
        <f>SUM(AH33,AH101)</f>
        <v>0</v>
      </c>
      <c r="AI20" s="228">
        <f>SUM(AD20,AF20,AH20)</f>
        <v>0</v>
      </c>
    </row>
    <row r="21" spans="1:35" ht="14.25" thickBot="1" thickTop="1">
      <c r="A21" s="446"/>
      <c r="B21" s="447"/>
      <c r="C21" s="233" t="s">
        <v>14</v>
      </c>
      <c r="D21" s="446"/>
      <c r="E21" s="221"/>
      <c r="F21" s="221"/>
      <c r="G21" s="221"/>
      <c r="H21" s="221"/>
      <c r="I21" s="240">
        <f>SUM(L21,M21,O21,Q21,S21,U21,W21,Y21,AA21,AD21,AF21,AH21)</f>
        <v>0</v>
      </c>
      <c r="J21" s="241">
        <f>SUM(L21,M21,O21,Q21,S21,U21)</f>
        <v>0</v>
      </c>
      <c r="K21" s="241">
        <f>SUM(W21,Y21,AA21,AD21,AF21,AH21)</f>
        <v>0</v>
      </c>
      <c r="L21" s="242">
        <f t="shared" si="1"/>
        <v>0</v>
      </c>
      <c r="M21" s="242">
        <f t="shared" si="1"/>
        <v>0</v>
      </c>
      <c r="N21" s="241">
        <f>SUM(L21,M21)</f>
        <v>0</v>
      </c>
      <c r="O21" s="242">
        <f>SUM(O34,O102)</f>
        <v>0</v>
      </c>
      <c r="P21" s="241">
        <f>SUM(L21,M21,O21)</f>
        <v>0</v>
      </c>
      <c r="Q21" s="243">
        <f>SUM(Q34,Q102)</f>
        <v>0</v>
      </c>
      <c r="R21" s="240">
        <f>SUM(L21,M21,O21,Q21)</f>
        <v>0</v>
      </c>
      <c r="S21" s="242">
        <f>SUM(S34,S102)</f>
        <v>0</v>
      </c>
      <c r="T21" s="241">
        <f>SUM(L21,M21,O21,Q21,S21)</f>
        <v>0</v>
      </c>
      <c r="U21" s="242">
        <f>SUM(U34,U102)</f>
        <v>0</v>
      </c>
      <c r="V21" s="241">
        <f>SUM(Q21,S21,U21)</f>
        <v>0</v>
      </c>
      <c r="W21" s="242">
        <f>SUM(W34,W102)</f>
        <v>0</v>
      </c>
      <c r="X21" s="241">
        <f>SUM(L21,M21,O21,Q21,S21,U21,W21)</f>
        <v>0</v>
      </c>
      <c r="Y21" s="242">
        <f>SUM(Y34,Y102)</f>
        <v>0</v>
      </c>
      <c r="Z21" s="241">
        <f>SUM(L21,M21,O21,Q21,S21,U21,W21,Y21)</f>
        <v>0</v>
      </c>
      <c r="AA21" s="242">
        <f>SUM(AA34,AA102)</f>
        <v>0</v>
      </c>
      <c r="AB21" s="241">
        <f>SUM(W21,Y21,AA21)</f>
        <v>0</v>
      </c>
      <c r="AC21" s="241">
        <f>SUM(L21,M21,O21,Q21,S21,U21,W21,Y21,AA21)</f>
        <v>0</v>
      </c>
      <c r="AD21" s="242">
        <f>SUM(AD34,AD102)</f>
        <v>0</v>
      </c>
      <c r="AE21" s="241">
        <f>SUM(L21,M21,O21,Q21,S21,U21,W21,Y21,AA21,AD21)</f>
        <v>0</v>
      </c>
      <c r="AF21" s="242">
        <f>SUM(AF34,AF102)</f>
        <v>0</v>
      </c>
      <c r="AG21" s="241">
        <f>SUM(L21,M21,O21,Q21,S21,U21,W21,Y21,AA21,AD21,AF21)</f>
        <v>0</v>
      </c>
      <c r="AH21" s="242">
        <f>SUM(AH34,AH102)</f>
        <v>0</v>
      </c>
      <c r="AI21" s="244">
        <f>SUM(AD21,AF21,AH21)</f>
        <v>0</v>
      </c>
    </row>
    <row r="22" spans="1:36" ht="12.75">
      <c r="A22" s="245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2"/>
      <c r="AJ22" s="221"/>
    </row>
    <row r="23" spans="1:36" ht="15.75" thickBot="1">
      <c r="A23" s="246" t="s">
        <v>198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2"/>
      <c r="AJ23" s="221"/>
    </row>
    <row r="24" spans="1:35" ht="13.5" hidden="1" thickBot="1">
      <c r="A24" s="245"/>
      <c r="B24" s="221"/>
      <c r="C24" s="221"/>
      <c r="D24" s="221"/>
      <c r="E24" s="247" t="s">
        <v>129</v>
      </c>
      <c r="F24" s="247" t="s">
        <v>130</v>
      </c>
      <c r="G24" s="247" t="s">
        <v>16</v>
      </c>
      <c r="H24" s="247" t="s">
        <v>130</v>
      </c>
      <c r="I24" s="248" t="s">
        <v>31</v>
      </c>
      <c r="J24" s="248" t="s">
        <v>108</v>
      </c>
      <c r="K24" s="248" t="s">
        <v>109</v>
      </c>
      <c r="L24" s="248" t="s">
        <v>32</v>
      </c>
      <c r="M24" s="248" t="s">
        <v>33</v>
      </c>
      <c r="N24" s="248" t="s">
        <v>110</v>
      </c>
      <c r="O24" s="248" t="s">
        <v>34</v>
      </c>
      <c r="P24" s="248" t="s">
        <v>111</v>
      </c>
      <c r="Q24" s="248" t="s">
        <v>35</v>
      </c>
      <c r="R24" s="248" t="s">
        <v>112</v>
      </c>
      <c r="S24" s="248" t="s">
        <v>36</v>
      </c>
      <c r="T24" s="248" t="s">
        <v>113</v>
      </c>
      <c r="U24" s="248" t="s">
        <v>37</v>
      </c>
      <c r="V24" s="248" t="s">
        <v>131</v>
      </c>
      <c r="W24" s="248" t="s">
        <v>38</v>
      </c>
      <c r="X24" s="248" t="s">
        <v>115</v>
      </c>
      <c r="Y24" s="248" t="s">
        <v>39</v>
      </c>
      <c r="Z24" s="248" t="s">
        <v>116</v>
      </c>
      <c r="AA24" s="248" t="s">
        <v>40</v>
      </c>
      <c r="AB24" s="248" t="s">
        <v>117</v>
      </c>
      <c r="AC24" s="248" t="s">
        <v>118</v>
      </c>
      <c r="AD24" s="248" t="s">
        <v>41</v>
      </c>
      <c r="AE24" s="248" t="s">
        <v>119</v>
      </c>
      <c r="AF24" s="248" t="s">
        <v>42</v>
      </c>
      <c r="AG24" s="248" t="s">
        <v>120</v>
      </c>
      <c r="AH24" s="248" t="s">
        <v>43</v>
      </c>
      <c r="AI24" s="249" t="s">
        <v>121</v>
      </c>
    </row>
    <row r="25" spans="1:35" ht="12.75" customHeight="1" thickBot="1">
      <c r="A25" s="442" t="s">
        <v>122</v>
      </c>
      <c r="B25" s="443"/>
      <c r="C25" s="224" t="s">
        <v>44</v>
      </c>
      <c r="D25" s="457" t="s">
        <v>123</v>
      </c>
      <c r="E25" s="250" t="s">
        <v>132</v>
      </c>
      <c r="F25" s="251" t="s">
        <v>133</v>
      </c>
      <c r="G25" s="252" t="s">
        <v>134</v>
      </c>
      <c r="H25" s="253" t="s">
        <v>135</v>
      </c>
      <c r="I25" s="254">
        <f>SUM(L25,M25,O25,Q25,S25,U25,W25,Y25,AA25,AD25,AF25,AH25)/12</f>
        <v>0</v>
      </c>
      <c r="J25" s="254">
        <f>SUM(L25,M25,O25,Q25,S25,U25)/6</f>
        <v>0</v>
      </c>
      <c r="K25" s="254">
        <f>SUM(W25,Y25,AA25,AD25,AF25,AH25)/6</f>
        <v>0</v>
      </c>
      <c r="L25" s="255">
        <f>SUM(L26:L29)</f>
        <v>0</v>
      </c>
      <c r="M25" s="255">
        <f>SUM(M26:M29)</f>
        <v>0</v>
      </c>
      <c r="N25" s="254">
        <f>SUM(L25,M25)/2</f>
        <v>0</v>
      </c>
      <c r="O25" s="255">
        <f>SUM(O26:O29)</f>
        <v>0</v>
      </c>
      <c r="P25" s="254">
        <f>SUM(L25,M25,O25)/3</f>
        <v>0</v>
      </c>
      <c r="Q25" s="255">
        <f>SUM(Q26:Q29)</f>
        <v>0</v>
      </c>
      <c r="R25" s="254">
        <f>SUM(L25,M25,O25,Q25)/4</f>
        <v>0</v>
      </c>
      <c r="S25" s="255">
        <f>SUM(S26:S29)</f>
        <v>0</v>
      </c>
      <c r="T25" s="254">
        <f>SUM(L25,M25,O25,Q25,S25)/5</f>
        <v>0</v>
      </c>
      <c r="U25" s="255">
        <f>SUM(U26:U29)</f>
        <v>0</v>
      </c>
      <c r="V25" s="254">
        <f>SUM(Q25,S25,U25)/3</f>
        <v>0</v>
      </c>
      <c r="W25" s="255">
        <f>SUM(W26:W29)</f>
        <v>0</v>
      </c>
      <c r="X25" s="254">
        <f>SUM(L25,M25,O25,Q25,S25,U25,W25)/7</f>
        <v>0</v>
      </c>
      <c r="Y25" s="255">
        <f>SUM(Y26:Y29)</f>
        <v>0</v>
      </c>
      <c r="Z25" s="254">
        <f>SUM(L25,M25,O25,Q25,S25,U25,W25,Y25)/8</f>
        <v>0</v>
      </c>
      <c r="AA25" s="255">
        <f>SUM(AA26:AA29)</f>
        <v>0</v>
      </c>
      <c r="AB25" s="254">
        <f>SUM(W25,Y25,AA25)/3</f>
        <v>0</v>
      </c>
      <c r="AC25" s="254">
        <f>SUM(L25,M25,O25,Q25,S25,U25,W25,Y25,AA25)/9</f>
        <v>0</v>
      </c>
      <c r="AD25" s="255">
        <f>SUM(AD26:AD29)</f>
        <v>0</v>
      </c>
      <c r="AE25" s="254">
        <f>SUM(L25,M25,O25,Q25,S25,U25,W25,Y25,AA25,AD25)/10</f>
        <v>0</v>
      </c>
      <c r="AF25" s="255">
        <f>SUM(AF26:AF29)</f>
        <v>0</v>
      </c>
      <c r="AG25" s="254">
        <f>SUM(L25,M25,O25,Q25,S25,U25,W25,Y25,AA25,AD25,AF25)/11</f>
        <v>0</v>
      </c>
      <c r="AH25" s="255">
        <f>SUM(AH26:AH29)</f>
        <v>0</v>
      </c>
      <c r="AI25" s="256">
        <f>SUM(AD25,AF25,AH25)/3</f>
        <v>0</v>
      </c>
    </row>
    <row r="26" spans="1:35" ht="13.5" thickTop="1">
      <c r="A26" s="444"/>
      <c r="B26" s="445"/>
      <c r="C26" s="229" t="s">
        <v>124</v>
      </c>
      <c r="D26" s="458"/>
      <c r="E26" s="257" t="s">
        <v>130</v>
      </c>
      <c r="F26" s="258" t="s">
        <v>130</v>
      </c>
      <c r="G26" s="258" t="s">
        <v>124</v>
      </c>
      <c r="H26" s="259" t="s">
        <v>136</v>
      </c>
      <c r="I26" s="260">
        <f>SUM(L26,M26,O26,Q26,S26,U26,W26,Y26,AA26,AD26,AF26,AH26)/12</f>
        <v>0</v>
      </c>
      <c r="J26" s="260">
        <f>SUM(L26,M26,O26,Q26,S26,U26)/6</f>
        <v>0</v>
      </c>
      <c r="K26" s="260">
        <f>SUM(W26,Y26,AA26,AD26,AF26,AH26)/6</f>
        <v>0</v>
      </c>
      <c r="L26" s="261"/>
      <c r="M26" s="261"/>
      <c r="N26" s="260">
        <f>SUM(L26,M26)/2</f>
        <v>0</v>
      </c>
      <c r="O26" s="261"/>
      <c r="P26" s="260">
        <f>SUM(L26,M26,O26)/3</f>
        <v>0</v>
      </c>
      <c r="Q26" s="261"/>
      <c r="R26" s="260">
        <f>SUM(L26,M26,O26,Q26)/4</f>
        <v>0</v>
      </c>
      <c r="S26" s="261"/>
      <c r="T26" s="260">
        <f>SUM(L26,M26,O26,Q26,S26)/5</f>
        <v>0</v>
      </c>
      <c r="U26" s="261"/>
      <c r="V26" s="260">
        <f>SUM(Q26,S26,U26)/3</f>
        <v>0</v>
      </c>
      <c r="W26" s="261"/>
      <c r="X26" s="260">
        <f>SUM(L26,M26,O26,Q26,S26,U26,W26)/7</f>
        <v>0</v>
      </c>
      <c r="Y26" s="261"/>
      <c r="Z26" s="260">
        <f>SUM(L26,M26,O26,Q26,S26,U26,W26,Y26)/8</f>
        <v>0</v>
      </c>
      <c r="AA26" s="261"/>
      <c r="AB26" s="260">
        <f>SUM(W26,Y26,AA26)/3</f>
        <v>0</v>
      </c>
      <c r="AC26" s="260">
        <f>SUM(L26,M26,O26,Q26,S26,U26,W26,Y26,AA26)/9</f>
        <v>0</v>
      </c>
      <c r="AD26" s="261"/>
      <c r="AE26" s="260">
        <f>SUM(L26,M26,O26,Q26,S26,U26,W26,Y26,AA26,AD26)/10</f>
        <v>0</v>
      </c>
      <c r="AF26" s="261"/>
      <c r="AG26" s="260">
        <f>SUM(L26,M26,O26,Q26,S26,U26,W26,Y26,AA26,AD26,AF26)/11</f>
        <v>0</v>
      </c>
      <c r="AH26" s="261"/>
      <c r="AI26" s="262">
        <f>SUM(AD26,AF26,AH26)/3</f>
        <v>0</v>
      </c>
    </row>
    <row r="27" spans="1:35" ht="12.75">
      <c r="A27" s="444"/>
      <c r="B27" s="445"/>
      <c r="C27" s="232" t="s">
        <v>125</v>
      </c>
      <c r="D27" s="458"/>
      <c r="E27" s="257" t="s">
        <v>130</v>
      </c>
      <c r="F27" s="258" t="s">
        <v>130</v>
      </c>
      <c r="G27" s="258" t="s">
        <v>137</v>
      </c>
      <c r="H27" s="259" t="s">
        <v>136</v>
      </c>
      <c r="I27" s="260">
        <f>SUM(L27,M27,O27,Q27,S27,U27,W27,Y27,AA27,AD27,AF27,AH27)/12</f>
        <v>0</v>
      </c>
      <c r="J27" s="260">
        <f>SUM(L27,M27,O27,Q27,S27,U27)/6</f>
        <v>0</v>
      </c>
      <c r="K27" s="260">
        <f>SUM(W27,Y27,AA27,AD27,AF27,AH27)/6</f>
        <v>0</v>
      </c>
      <c r="L27" s="261"/>
      <c r="M27" s="261"/>
      <c r="N27" s="260">
        <f>SUM(L27,M27)/2</f>
        <v>0</v>
      </c>
      <c r="O27" s="261"/>
      <c r="P27" s="260">
        <f>SUM(L27,M27,O27)/3</f>
        <v>0</v>
      </c>
      <c r="Q27" s="261"/>
      <c r="R27" s="260">
        <f>SUM(L27,M27,O27,Q27)/4</f>
        <v>0</v>
      </c>
      <c r="S27" s="261"/>
      <c r="T27" s="260">
        <f>SUM(L27,M27,O27,Q27,S27)/5</f>
        <v>0</v>
      </c>
      <c r="U27" s="261"/>
      <c r="V27" s="260">
        <f>SUM(Q27,S27,U27)/3</f>
        <v>0</v>
      </c>
      <c r="W27" s="261"/>
      <c r="X27" s="260">
        <f>SUM(L27,M27,O27,Q27,S27,U27,W27)/7</f>
        <v>0</v>
      </c>
      <c r="Y27" s="261"/>
      <c r="Z27" s="260">
        <f>SUM(L27,M27,O27,Q27,S27,U27,W27,Y27)/8</f>
        <v>0</v>
      </c>
      <c r="AA27" s="261"/>
      <c r="AB27" s="260">
        <f>SUM(W27,Y27,AA27)/3</f>
        <v>0</v>
      </c>
      <c r="AC27" s="260">
        <f>SUM(L27,M27,O27,Q27,S27,U27,W27,Y27,AA27)/9</f>
        <v>0</v>
      </c>
      <c r="AD27" s="261"/>
      <c r="AE27" s="260">
        <f>SUM(L27,M27,O27,Q27,S27,U27,W27,Y27,AA27,AD27)/10</f>
        <v>0</v>
      </c>
      <c r="AF27" s="261"/>
      <c r="AG27" s="260">
        <f>SUM(L27,M27,O27,Q27,S27,U27,W27,Y27,AA27,AD27,AF27)/11</f>
        <v>0</v>
      </c>
      <c r="AH27" s="261"/>
      <c r="AI27" s="262">
        <f>SUM(AD27,AF27,AH27)/3</f>
        <v>0</v>
      </c>
    </row>
    <row r="28" spans="1:35" ht="12.75">
      <c r="A28" s="444"/>
      <c r="B28" s="445"/>
      <c r="C28" s="232" t="s">
        <v>126</v>
      </c>
      <c r="D28" s="458"/>
      <c r="E28" s="257" t="s">
        <v>130</v>
      </c>
      <c r="F28" s="258" t="s">
        <v>130</v>
      </c>
      <c r="G28" s="258" t="s">
        <v>138</v>
      </c>
      <c r="H28" s="259" t="s">
        <v>135</v>
      </c>
      <c r="I28" s="260">
        <f>SUM(L28,M28,O28,Q28,S28,U28,W28,Y28,AA28,AD28,AF28,AH28)/12</f>
        <v>0</v>
      </c>
      <c r="J28" s="260">
        <f>SUM(L28,M28,O28,Q28,S28,U28)/6</f>
        <v>0</v>
      </c>
      <c r="K28" s="260">
        <f>SUM(W28,Y28,AA28,AD28,AF28,AH28)/6</f>
        <v>0</v>
      </c>
      <c r="L28" s="261">
        <f>L43+L83</f>
        <v>0</v>
      </c>
      <c r="M28" s="261">
        <f>M43+M83</f>
        <v>0</v>
      </c>
      <c r="N28" s="260">
        <f>SUM(L28,M28)/2</f>
        <v>0</v>
      </c>
      <c r="O28" s="261">
        <f>O43+O83</f>
        <v>0</v>
      </c>
      <c r="P28" s="260">
        <f>SUM(L28,M28,O28)/3</f>
        <v>0</v>
      </c>
      <c r="Q28" s="261">
        <f>Q43+Q83</f>
        <v>0</v>
      </c>
      <c r="R28" s="260">
        <f>SUM(L28,M28,O28,Q28)/4</f>
        <v>0</v>
      </c>
      <c r="S28" s="261">
        <f>S43+S83</f>
        <v>0</v>
      </c>
      <c r="T28" s="260">
        <f>SUM(L28,M28,O28,Q28,S28)/5</f>
        <v>0</v>
      </c>
      <c r="U28" s="261">
        <f>U43+U83</f>
        <v>0</v>
      </c>
      <c r="V28" s="260">
        <f>SUM(Q28,S28,U28)/3</f>
        <v>0</v>
      </c>
      <c r="W28" s="261">
        <f>W43+W83</f>
        <v>0</v>
      </c>
      <c r="X28" s="260">
        <f>SUM(L28,M28,O28,Q28,S28,U28,W28)/7</f>
        <v>0</v>
      </c>
      <c r="Y28" s="261">
        <f>Y43+Y83</f>
        <v>0</v>
      </c>
      <c r="Z28" s="260">
        <f>SUM(L28,M28,O28,Q28,S28,U28,W28,Y28)/8</f>
        <v>0</v>
      </c>
      <c r="AA28" s="261">
        <f>AA43+AA83</f>
        <v>0</v>
      </c>
      <c r="AB28" s="260">
        <f>SUM(W28,Y28,AA28)/3</f>
        <v>0</v>
      </c>
      <c r="AC28" s="260">
        <f>SUM(L28,M28,O28,Q28,S28,U28,W28,Y28,AA28)/9</f>
        <v>0</v>
      </c>
      <c r="AD28" s="261">
        <f>AD43+AD83</f>
        <v>0</v>
      </c>
      <c r="AE28" s="260">
        <f>SUM(L28,M28,O28,Q28,S28,U28,W28,Y28,AA28,AD28)/10</f>
        <v>0</v>
      </c>
      <c r="AF28" s="261">
        <f>AF43+AF83</f>
        <v>0</v>
      </c>
      <c r="AG28" s="260">
        <f>SUM(L28,M28,O28,Q28,S28,U28,W28,Y28,AA28,AD28,AF28)/11</f>
        <v>0</v>
      </c>
      <c r="AH28" s="261">
        <f>AH43+AH83</f>
        <v>0</v>
      </c>
      <c r="AI28" s="262">
        <f>SUM(AD28,AF28,AH28)/3</f>
        <v>0</v>
      </c>
    </row>
    <row r="29" spans="1:35" ht="13.5" thickBot="1">
      <c r="A29" s="444"/>
      <c r="B29" s="445"/>
      <c r="C29" s="263" t="s">
        <v>14</v>
      </c>
      <c r="D29" s="458"/>
      <c r="E29" s="264" t="s">
        <v>130</v>
      </c>
      <c r="F29" s="248" t="s">
        <v>130</v>
      </c>
      <c r="G29" s="248" t="s">
        <v>14</v>
      </c>
      <c r="H29" s="265" t="s">
        <v>135</v>
      </c>
      <c r="I29" s="266">
        <f>SUM(L29,M29,O29,Q29,S29,U29,W29,Y29,AA29,AD29,AF29,AH29)/12</f>
        <v>0</v>
      </c>
      <c r="J29" s="266">
        <f>SUM(L29,M29,O29,Q29,S29,U29)/6</f>
        <v>0</v>
      </c>
      <c r="K29" s="266">
        <f>SUM(W29,Y29,AA29,AD29,AF29,AH29)/6</f>
        <v>0</v>
      </c>
      <c r="L29" s="267"/>
      <c r="M29" s="267"/>
      <c r="N29" s="266">
        <f>SUM(L29,M29)/2</f>
        <v>0</v>
      </c>
      <c r="O29" s="267"/>
      <c r="P29" s="266">
        <f>SUM(L29,M29,O29)/3</f>
        <v>0</v>
      </c>
      <c r="Q29" s="267"/>
      <c r="R29" s="266">
        <f>SUM(L29,M29,O29,Q29)/4</f>
        <v>0</v>
      </c>
      <c r="S29" s="267"/>
      <c r="T29" s="266">
        <f>SUM(L29,M29,O29,Q29,S29)/5</f>
        <v>0</v>
      </c>
      <c r="U29" s="267"/>
      <c r="V29" s="266">
        <f>SUM(Q29,S29,U29)/3</f>
        <v>0</v>
      </c>
      <c r="W29" s="267"/>
      <c r="X29" s="266">
        <f>SUM(L29,M29,O29,Q29,S29,U29,W29)/7</f>
        <v>0</v>
      </c>
      <c r="Y29" s="267"/>
      <c r="Z29" s="266">
        <f>SUM(L29,M29,O29,Q29,S29,U29,W29,Y29)/8</f>
        <v>0</v>
      </c>
      <c r="AA29" s="267"/>
      <c r="AB29" s="266">
        <f>SUM(W29,Y29,AA29)/3</f>
        <v>0</v>
      </c>
      <c r="AC29" s="266">
        <f>SUM(L29,M29,O29,Q29,S29,U29,W29,Y29,AA29)/9</f>
        <v>0</v>
      </c>
      <c r="AD29" s="267"/>
      <c r="AE29" s="266">
        <f>SUM(L29,M29,O29,Q29,S29,U29,W29,Y29,AA29,AD29)/10</f>
        <v>0</v>
      </c>
      <c r="AF29" s="267"/>
      <c r="AG29" s="266">
        <f>SUM(L29,M29,O29,Q29,S29,U29,W29,Y29,AA29,AD29,AF29)/11</f>
        <v>0</v>
      </c>
      <c r="AH29" s="267"/>
      <c r="AI29" s="268">
        <f>SUM(AD29,AF29,AH29)/3</f>
        <v>0</v>
      </c>
    </row>
    <row r="30" spans="1:35" ht="13.5" thickBot="1">
      <c r="A30" s="442" t="s">
        <v>127</v>
      </c>
      <c r="B30" s="443"/>
      <c r="C30" s="224" t="s">
        <v>44</v>
      </c>
      <c r="D30" s="457" t="s">
        <v>128</v>
      </c>
      <c r="E30" s="250" t="s">
        <v>130</v>
      </c>
      <c r="F30" s="251" t="s">
        <v>139</v>
      </c>
      <c r="G30" s="252" t="s">
        <v>134</v>
      </c>
      <c r="H30" s="253" t="s">
        <v>140</v>
      </c>
      <c r="I30" s="254">
        <f>SUM(L30,M30,O30,Q30,S30,U30,W30,Y30,AA30,AD30,AF30,AH30)</f>
        <v>0</v>
      </c>
      <c r="J30" s="254">
        <f>SUM(L30,M30,O30,Q30,S30,U30)</f>
        <v>0</v>
      </c>
      <c r="K30" s="254">
        <f>SUM(W30,Y30,AA30,AD30,AF30,AH30)</f>
        <v>0</v>
      </c>
      <c r="L30" s="255">
        <f>SUM(L31:L34)</f>
        <v>0</v>
      </c>
      <c r="M30" s="255">
        <f>SUM(M31:M34)</f>
        <v>0</v>
      </c>
      <c r="N30" s="254">
        <f>SUM(L30,M30)</f>
        <v>0</v>
      </c>
      <c r="O30" s="255">
        <f>SUM(O31:O34)</f>
        <v>0</v>
      </c>
      <c r="P30" s="254">
        <f>SUM(L30,M30,O30)</f>
        <v>0</v>
      </c>
      <c r="Q30" s="255">
        <f>SUM(Q31:Q34)</f>
        <v>0</v>
      </c>
      <c r="R30" s="254">
        <f>SUM(L30,M30,O30,Q30)</f>
        <v>0</v>
      </c>
      <c r="S30" s="255">
        <f>SUM(S31:S34)</f>
        <v>0</v>
      </c>
      <c r="T30" s="254">
        <f>SUM(L30,M30,O30,Q30,S30)</f>
        <v>0</v>
      </c>
      <c r="U30" s="255">
        <f>SUM(U31:U34)</f>
        <v>0</v>
      </c>
      <c r="V30" s="254">
        <f>SUM(Q30,S30,U30)</f>
        <v>0</v>
      </c>
      <c r="W30" s="255">
        <f>SUM(W31:W34)</f>
        <v>0</v>
      </c>
      <c r="X30" s="254">
        <f>SUM(L30,M30,O30,Q30,S30,U30,W30)</f>
        <v>0</v>
      </c>
      <c r="Y30" s="255">
        <f>SUM(Y31:Y34)</f>
        <v>0</v>
      </c>
      <c r="Z30" s="254">
        <f>SUM(L30,M30,O30,Q30,S30,U30,W30,Y30)</f>
        <v>0</v>
      </c>
      <c r="AA30" s="255">
        <f>SUM(AA31:AA34)</f>
        <v>0</v>
      </c>
      <c r="AB30" s="254">
        <f>SUM(W30,Y30,AA30)</f>
        <v>0</v>
      </c>
      <c r="AC30" s="254">
        <f>SUM(L30,M30,O30,Q30,S30,U30,W30,Y30,AA30)</f>
        <v>0</v>
      </c>
      <c r="AD30" s="255">
        <f>SUM(AD31:AD34)</f>
        <v>0</v>
      </c>
      <c r="AE30" s="254">
        <f>SUM(L30,M30,O30,Q30,S30,U30,W30,Y30,AA30,AD30)</f>
        <v>0</v>
      </c>
      <c r="AF30" s="255">
        <f>SUM(AF31:AF34)</f>
        <v>0</v>
      </c>
      <c r="AG30" s="254">
        <f>SUM(L30,M30,O30,Q30,S30,U30,W30,Y30,AA30,AD30,AF30)</f>
        <v>0</v>
      </c>
      <c r="AH30" s="255">
        <f>SUM(AH31:AH34)</f>
        <v>0</v>
      </c>
      <c r="AI30" s="256">
        <f>SUM(AD30,AF30,AH30)</f>
        <v>0</v>
      </c>
    </row>
    <row r="31" spans="1:35" ht="13.5" thickTop="1">
      <c r="A31" s="444"/>
      <c r="B31" s="445"/>
      <c r="C31" s="239" t="s">
        <v>124</v>
      </c>
      <c r="D31" s="458"/>
      <c r="E31" s="257" t="s">
        <v>130</v>
      </c>
      <c r="F31" s="258" t="s">
        <v>130</v>
      </c>
      <c r="G31" s="258" t="s">
        <v>124</v>
      </c>
      <c r="H31" s="259" t="s">
        <v>141</v>
      </c>
      <c r="I31" s="260">
        <f>SUM(L31,M31,O31,Q31,S31,U31,W31,Y31,AA31,AD31,AF31,AH31)</f>
        <v>0</v>
      </c>
      <c r="J31" s="260">
        <f>SUM(L31,M31,O31,Q31,S31,U31)</f>
        <v>0</v>
      </c>
      <c r="K31" s="260">
        <f>SUM(W31,Y31,AA31,AD31,AF31,AH31)</f>
        <v>0</v>
      </c>
      <c r="L31" s="261"/>
      <c r="M31" s="261"/>
      <c r="N31" s="260">
        <f>SUM(L31,M31)</f>
        <v>0</v>
      </c>
      <c r="O31" s="261"/>
      <c r="P31" s="260">
        <f>SUM(L31,M31,O31)</f>
        <v>0</v>
      </c>
      <c r="Q31" s="261"/>
      <c r="R31" s="260">
        <f>SUM(L31,M31,O31,Q31)</f>
        <v>0</v>
      </c>
      <c r="S31" s="261"/>
      <c r="T31" s="260">
        <f>SUM(L31,M31,O31,Q31,S31)</f>
        <v>0</v>
      </c>
      <c r="U31" s="261"/>
      <c r="V31" s="260">
        <f>SUM(Q31,S31,U31)</f>
        <v>0</v>
      </c>
      <c r="W31" s="261"/>
      <c r="X31" s="260">
        <f>SUM(L31,M31,O31,Q31,S31,U31,W31)</f>
        <v>0</v>
      </c>
      <c r="Y31" s="261"/>
      <c r="Z31" s="260">
        <f>SUM(L31,M31,O31,Q31,S31,U31,W31,Y31)</f>
        <v>0</v>
      </c>
      <c r="AA31" s="261"/>
      <c r="AB31" s="260">
        <f>SUM(W31,Y31,AA31)</f>
        <v>0</v>
      </c>
      <c r="AC31" s="260">
        <f>SUM(L31,M31,O31,Q31,S31,U31,W31,Y31,AA31)</f>
        <v>0</v>
      </c>
      <c r="AD31" s="261"/>
      <c r="AE31" s="260">
        <f>SUM(L31,M31,O31,Q31,S31,U31,W31,Y31,AA31,AD31)</f>
        <v>0</v>
      </c>
      <c r="AF31" s="261"/>
      <c r="AG31" s="260">
        <f>SUM(L31,M31,O31,Q31,S31,U31,W31,Y31,AA31,AD31,AF31)</f>
        <v>0</v>
      </c>
      <c r="AH31" s="261"/>
      <c r="AI31" s="262">
        <f>SUM(AD31,AF31,AH31)</f>
        <v>0</v>
      </c>
    </row>
    <row r="32" spans="1:35" ht="12.75">
      <c r="A32" s="444"/>
      <c r="B32" s="445"/>
      <c r="C32" s="232" t="s">
        <v>125</v>
      </c>
      <c r="D32" s="458"/>
      <c r="E32" s="257" t="s">
        <v>130</v>
      </c>
      <c r="F32" s="258" t="s">
        <v>130</v>
      </c>
      <c r="G32" s="258" t="s">
        <v>137</v>
      </c>
      <c r="H32" s="259" t="s">
        <v>141</v>
      </c>
      <c r="I32" s="260">
        <f>SUM(L32,M32,O32,Q32,S32,U32,W32,Y32,AA32,AD32,AF32,AH32)</f>
        <v>0</v>
      </c>
      <c r="J32" s="260">
        <f>SUM(L32,M32,O32,Q32,S32,U32)</f>
        <v>0</v>
      </c>
      <c r="K32" s="260">
        <f>SUM(W32,Y32,AA32,AD32,AF32,AH32)</f>
        <v>0</v>
      </c>
      <c r="L32" s="261"/>
      <c r="M32" s="261"/>
      <c r="N32" s="260">
        <f>SUM(L32,M32)</f>
        <v>0</v>
      </c>
      <c r="O32" s="261"/>
      <c r="P32" s="260">
        <f>SUM(L32,M32,O32)</f>
        <v>0</v>
      </c>
      <c r="Q32" s="261"/>
      <c r="R32" s="260">
        <f>SUM(L32,M32,O32,Q32)</f>
        <v>0</v>
      </c>
      <c r="S32" s="261"/>
      <c r="T32" s="260">
        <f>SUM(L32,M32,O32,Q32,S32)</f>
        <v>0</v>
      </c>
      <c r="U32" s="261"/>
      <c r="V32" s="260">
        <f>SUM(Q32,S32,U32)</f>
        <v>0</v>
      </c>
      <c r="W32" s="261"/>
      <c r="X32" s="260">
        <f>SUM(L32,M32,O32,Q32,S32,U32,W32)</f>
        <v>0</v>
      </c>
      <c r="Y32" s="261"/>
      <c r="Z32" s="260">
        <f>SUM(L32,M32,O32,Q32,S32,U32,W32,Y32)</f>
        <v>0</v>
      </c>
      <c r="AA32" s="261"/>
      <c r="AB32" s="260">
        <f>SUM(W32,Y32,AA32)</f>
        <v>0</v>
      </c>
      <c r="AC32" s="260">
        <f>SUM(L32,M32,O32,Q32,S32,U32,W32,Y32,AA32)</f>
        <v>0</v>
      </c>
      <c r="AD32" s="261"/>
      <c r="AE32" s="260">
        <f>SUM(L32,M32,O32,Q32,S32,U32,W32,Y32,AA32,AD32)</f>
        <v>0</v>
      </c>
      <c r="AF32" s="261"/>
      <c r="AG32" s="260">
        <f>SUM(L32,M32,O32,Q32,S32,U32,W32,Y32,AA32,AD32,AF32)</f>
        <v>0</v>
      </c>
      <c r="AH32" s="261"/>
      <c r="AI32" s="262">
        <f>SUM(AD32,AF32,AH32)</f>
        <v>0</v>
      </c>
    </row>
    <row r="33" spans="1:35" ht="12.75">
      <c r="A33" s="444"/>
      <c r="B33" s="445"/>
      <c r="C33" s="232" t="s">
        <v>126</v>
      </c>
      <c r="D33" s="458"/>
      <c r="E33" s="257" t="s">
        <v>130</v>
      </c>
      <c r="F33" s="258" t="s">
        <v>130</v>
      </c>
      <c r="G33" s="258" t="s">
        <v>138</v>
      </c>
      <c r="H33" s="259" t="s">
        <v>140</v>
      </c>
      <c r="I33" s="260">
        <f>SUM(L33,M33,O33,Q33,S33,U33,W33,Y33,AA33,AD33,AF33,AH33)</f>
        <v>0</v>
      </c>
      <c r="J33" s="260">
        <f>SUM(L33,M33,O33,Q33,S33,U33)</f>
        <v>0</v>
      </c>
      <c r="K33" s="260">
        <f>SUM(W33,Y33,AA33,AD33,AF33,AH33)</f>
        <v>0</v>
      </c>
      <c r="L33" s="261">
        <f>L48+L88</f>
        <v>0</v>
      </c>
      <c r="M33" s="261">
        <f>M48+M88</f>
        <v>0</v>
      </c>
      <c r="N33" s="260">
        <f>SUM(L33,M33)</f>
        <v>0</v>
      </c>
      <c r="O33" s="261">
        <f>O48+O88</f>
        <v>0</v>
      </c>
      <c r="P33" s="260">
        <f>SUM(L33,M33,O33)</f>
        <v>0</v>
      </c>
      <c r="Q33" s="261">
        <f>Q48+Q88</f>
        <v>0</v>
      </c>
      <c r="R33" s="260">
        <f>SUM(L33,M33,O33,Q33)</f>
        <v>0</v>
      </c>
      <c r="S33" s="261">
        <f>S48+S88</f>
        <v>0</v>
      </c>
      <c r="T33" s="260">
        <f>SUM(L33,M33,O33,Q33,S33)</f>
        <v>0</v>
      </c>
      <c r="U33" s="261">
        <f>U48+U88</f>
        <v>0</v>
      </c>
      <c r="V33" s="260">
        <f>SUM(Q33,S33,U33)</f>
        <v>0</v>
      </c>
      <c r="W33" s="261">
        <f>W48+W88</f>
        <v>0</v>
      </c>
      <c r="X33" s="260">
        <f>SUM(L33,M33,O33,Q33,S33,U33,W33)</f>
        <v>0</v>
      </c>
      <c r="Y33" s="261">
        <f>Y48+Y88</f>
        <v>0</v>
      </c>
      <c r="Z33" s="260">
        <f>SUM(L33,M33,O33,Q33,S33,U33,W33,Y33)</f>
        <v>0</v>
      </c>
      <c r="AA33" s="261">
        <f>AA48+AA88</f>
        <v>0</v>
      </c>
      <c r="AB33" s="260">
        <f>SUM(W33,Y33,AA33)</f>
        <v>0</v>
      </c>
      <c r="AC33" s="260">
        <f>SUM(L33,M33,O33,Q33,S33,U33,W33,Y33,AA33)</f>
        <v>0</v>
      </c>
      <c r="AD33" s="261">
        <f>AD48+AD88</f>
        <v>0</v>
      </c>
      <c r="AE33" s="260">
        <f>SUM(L33,M33,O33,Q33,S33,U33,W33,Y33,AA33,AD33)</f>
        <v>0</v>
      </c>
      <c r="AF33" s="261">
        <f>AF48+AF88</f>
        <v>0</v>
      </c>
      <c r="AG33" s="260">
        <f>SUM(L33,M33,O33,Q33,S33,U33,W33,Y33,AA33,AD33,AF33)</f>
        <v>0</v>
      </c>
      <c r="AH33" s="261">
        <f>AH48+AH88</f>
        <v>0</v>
      </c>
      <c r="AI33" s="262">
        <f>SUM(AD33,AF33,AH33)</f>
        <v>0</v>
      </c>
    </row>
    <row r="34" spans="1:35" ht="13.5" thickBot="1">
      <c r="A34" s="446"/>
      <c r="B34" s="447"/>
      <c r="C34" s="233" t="s">
        <v>14</v>
      </c>
      <c r="D34" s="459"/>
      <c r="E34" s="269" t="s">
        <v>130</v>
      </c>
      <c r="F34" s="270" t="s">
        <v>130</v>
      </c>
      <c r="G34" s="270" t="s">
        <v>14</v>
      </c>
      <c r="H34" s="271" t="s">
        <v>140</v>
      </c>
      <c r="I34" s="272">
        <f>SUM(L34,M34,O34,Q34,S34,U34,W34,Y34,AA34,AD34,AF34,AH34)</f>
        <v>0</v>
      </c>
      <c r="J34" s="272">
        <f>SUM(L34,M34,O34,Q34,S34,U34)</f>
        <v>0</v>
      </c>
      <c r="K34" s="272">
        <f>SUM(W34,Y34,AA34,AD34,AF34,AH34)</f>
        <v>0</v>
      </c>
      <c r="L34" s="273"/>
      <c r="M34" s="273"/>
      <c r="N34" s="272">
        <f>SUM(L34,M34)</f>
        <v>0</v>
      </c>
      <c r="O34" s="273"/>
      <c r="P34" s="272">
        <f>SUM(L34,M34,O34)</f>
        <v>0</v>
      </c>
      <c r="Q34" s="273"/>
      <c r="R34" s="272">
        <f>SUM(L34,M34,O34,Q34)</f>
        <v>0</v>
      </c>
      <c r="S34" s="273"/>
      <c r="T34" s="272">
        <f>SUM(L34,M34,O34,Q34,S34)</f>
        <v>0</v>
      </c>
      <c r="U34" s="273"/>
      <c r="V34" s="272">
        <f>SUM(Q34,S34,U34)</f>
        <v>0</v>
      </c>
      <c r="W34" s="273"/>
      <c r="X34" s="272">
        <f>SUM(L34,M34,O34,Q34,S34,U34,W34)</f>
        <v>0</v>
      </c>
      <c r="Y34" s="273"/>
      <c r="Z34" s="272">
        <f>SUM(L34,M34,O34,Q34,S34,U34,W34,Y34)</f>
        <v>0</v>
      </c>
      <c r="AA34" s="273"/>
      <c r="AB34" s="272">
        <f>SUM(W34,Y34,AA34)</f>
        <v>0</v>
      </c>
      <c r="AC34" s="272">
        <f>SUM(L34,M34,O34,Q34,S34,U34,W34,Y34,AA34)</f>
        <v>0</v>
      </c>
      <c r="AD34" s="273"/>
      <c r="AE34" s="272">
        <f>SUM(L34,M34,O34,Q34,S34,U34,W34,Y34,AA34,AD34)</f>
        <v>0</v>
      </c>
      <c r="AF34" s="273"/>
      <c r="AG34" s="272">
        <f>SUM(L34,M34,O34,Q34,S34,U34,W34,Y34,AA34,AD34,AF34)</f>
        <v>0</v>
      </c>
      <c r="AH34" s="273"/>
      <c r="AI34" s="274">
        <f>SUM(AD34,AF34,AH34)</f>
        <v>0</v>
      </c>
    </row>
    <row r="35" spans="1:35" ht="13.5" thickBot="1">
      <c r="A35" s="275" t="s">
        <v>142</v>
      </c>
      <c r="B35" s="276"/>
      <c r="C35" s="276"/>
      <c r="D35" s="276"/>
      <c r="E35" s="276"/>
      <c r="F35" s="276"/>
      <c r="G35" s="277"/>
      <c r="H35" s="278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80"/>
    </row>
    <row r="36" spans="1:35" ht="13.5" hidden="1" thickBot="1">
      <c r="A36" s="245"/>
      <c r="B36" s="221"/>
      <c r="C36" s="221"/>
      <c r="D36" s="221"/>
      <c r="E36" s="258" t="s">
        <v>130</v>
      </c>
      <c r="F36" s="258" t="s">
        <v>130</v>
      </c>
      <c r="G36" s="258" t="s">
        <v>124</v>
      </c>
      <c r="H36" s="259" t="s">
        <v>130</v>
      </c>
      <c r="I36" s="281" t="s">
        <v>130</v>
      </c>
      <c r="J36" s="281" t="s">
        <v>130</v>
      </c>
      <c r="K36" s="281" t="s">
        <v>130</v>
      </c>
      <c r="L36" s="282" t="s">
        <v>130</v>
      </c>
      <c r="M36" s="282" t="s">
        <v>130</v>
      </c>
      <c r="N36" s="281" t="s">
        <v>130</v>
      </c>
      <c r="O36" s="282" t="s">
        <v>130</v>
      </c>
      <c r="P36" s="281" t="s">
        <v>130</v>
      </c>
      <c r="Q36" s="282" t="s">
        <v>130</v>
      </c>
      <c r="R36" s="281" t="s">
        <v>130</v>
      </c>
      <c r="S36" s="282" t="s">
        <v>130</v>
      </c>
      <c r="T36" s="281" t="s">
        <v>130</v>
      </c>
      <c r="U36" s="282" t="s">
        <v>130</v>
      </c>
      <c r="V36" s="281" t="s">
        <v>130</v>
      </c>
      <c r="W36" s="282" t="s">
        <v>130</v>
      </c>
      <c r="X36" s="281" t="s">
        <v>130</v>
      </c>
      <c r="Y36" s="282" t="s">
        <v>130</v>
      </c>
      <c r="Z36" s="281" t="s">
        <v>130</v>
      </c>
      <c r="AA36" s="282" t="s">
        <v>130</v>
      </c>
      <c r="AB36" s="281" t="s">
        <v>130</v>
      </c>
      <c r="AC36" s="281" t="s">
        <v>130</v>
      </c>
      <c r="AD36" s="282" t="s">
        <v>130</v>
      </c>
      <c r="AE36" s="281" t="s">
        <v>130</v>
      </c>
      <c r="AF36" s="282" t="s">
        <v>130</v>
      </c>
      <c r="AG36" s="281" t="s">
        <v>130</v>
      </c>
      <c r="AH36" s="282" t="s">
        <v>130</v>
      </c>
      <c r="AI36" s="283" t="s">
        <v>130</v>
      </c>
    </row>
    <row r="37" spans="1:35" ht="13.5" hidden="1" thickBot="1">
      <c r="A37" s="245"/>
      <c r="B37" s="221"/>
      <c r="C37" s="221"/>
      <c r="D37" s="221"/>
      <c r="E37" s="258" t="s">
        <v>130</v>
      </c>
      <c r="F37" s="258" t="s">
        <v>130</v>
      </c>
      <c r="G37" s="258" t="s">
        <v>137</v>
      </c>
      <c r="H37" s="259" t="s">
        <v>130</v>
      </c>
      <c r="I37" s="281" t="s">
        <v>130</v>
      </c>
      <c r="J37" s="281" t="s">
        <v>130</v>
      </c>
      <c r="K37" s="281" t="s">
        <v>130</v>
      </c>
      <c r="L37" s="282" t="s">
        <v>130</v>
      </c>
      <c r="M37" s="282" t="s">
        <v>130</v>
      </c>
      <c r="N37" s="281" t="s">
        <v>130</v>
      </c>
      <c r="O37" s="282" t="s">
        <v>130</v>
      </c>
      <c r="P37" s="281" t="s">
        <v>130</v>
      </c>
      <c r="Q37" s="282" t="s">
        <v>130</v>
      </c>
      <c r="R37" s="281" t="s">
        <v>130</v>
      </c>
      <c r="S37" s="282" t="s">
        <v>130</v>
      </c>
      <c r="T37" s="281" t="s">
        <v>130</v>
      </c>
      <c r="U37" s="282" t="s">
        <v>130</v>
      </c>
      <c r="V37" s="281" t="s">
        <v>130</v>
      </c>
      <c r="W37" s="282" t="s">
        <v>130</v>
      </c>
      <c r="X37" s="281" t="s">
        <v>130</v>
      </c>
      <c r="Y37" s="282" t="s">
        <v>130</v>
      </c>
      <c r="Z37" s="281" t="s">
        <v>130</v>
      </c>
      <c r="AA37" s="282" t="s">
        <v>130</v>
      </c>
      <c r="AB37" s="281" t="s">
        <v>130</v>
      </c>
      <c r="AC37" s="281" t="s">
        <v>130</v>
      </c>
      <c r="AD37" s="282" t="s">
        <v>130</v>
      </c>
      <c r="AE37" s="281" t="s">
        <v>130</v>
      </c>
      <c r="AF37" s="282" t="s">
        <v>130</v>
      </c>
      <c r="AG37" s="281" t="s">
        <v>130</v>
      </c>
      <c r="AH37" s="282" t="s">
        <v>130</v>
      </c>
      <c r="AI37" s="283" t="s">
        <v>130</v>
      </c>
    </row>
    <row r="38" spans="1:35" ht="13.5" hidden="1" thickBot="1">
      <c r="A38" s="245"/>
      <c r="B38" s="221"/>
      <c r="C38" s="221"/>
      <c r="D38" s="221"/>
      <c r="E38" s="258" t="s">
        <v>130</v>
      </c>
      <c r="F38" s="258" t="s">
        <v>130</v>
      </c>
      <c r="G38" s="258" t="s">
        <v>138</v>
      </c>
      <c r="H38" s="259" t="s">
        <v>130</v>
      </c>
      <c r="I38" s="281" t="s">
        <v>130</v>
      </c>
      <c r="J38" s="281" t="s">
        <v>130</v>
      </c>
      <c r="K38" s="281" t="s">
        <v>130</v>
      </c>
      <c r="L38" s="282" t="s">
        <v>130</v>
      </c>
      <c r="M38" s="282" t="s">
        <v>130</v>
      </c>
      <c r="N38" s="281" t="s">
        <v>130</v>
      </c>
      <c r="O38" s="282" t="s">
        <v>130</v>
      </c>
      <c r="P38" s="281" t="s">
        <v>130</v>
      </c>
      <c r="Q38" s="282" t="s">
        <v>130</v>
      </c>
      <c r="R38" s="281" t="s">
        <v>130</v>
      </c>
      <c r="S38" s="282" t="s">
        <v>130</v>
      </c>
      <c r="T38" s="281" t="s">
        <v>130</v>
      </c>
      <c r="U38" s="282" t="s">
        <v>130</v>
      </c>
      <c r="V38" s="281" t="s">
        <v>130</v>
      </c>
      <c r="W38" s="282" t="s">
        <v>130</v>
      </c>
      <c r="X38" s="281" t="s">
        <v>130</v>
      </c>
      <c r="Y38" s="282" t="s">
        <v>130</v>
      </c>
      <c r="Z38" s="281" t="s">
        <v>130</v>
      </c>
      <c r="AA38" s="282" t="s">
        <v>130</v>
      </c>
      <c r="AB38" s="281" t="s">
        <v>130</v>
      </c>
      <c r="AC38" s="281" t="s">
        <v>130</v>
      </c>
      <c r="AD38" s="282" t="s">
        <v>130</v>
      </c>
      <c r="AE38" s="281" t="s">
        <v>130</v>
      </c>
      <c r="AF38" s="282" t="s">
        <v>130</v>
      </c>
      <c r="AG38" s="281" t="s">
        <v>130</v>
      </c>
      <c r="AH38" s="282" t="s">
        <v>130</v>
      </c>
      <c r="AI38" s="283" t="s">
        <v>130</v>
      </c>
    </row>
    <row r="39" spans="1:35" ht="13.5" hidden="1" thickBot="1">
      <c r="A39" s="245"/>
      <c r="B39" s="221"/>
      <c r="C39" s="221"/>
      <c r="D39" s="221"/>
      <c r="E39" s="248" t="s">
        <v>130</v>
      </c>
      <c r="F39" s="248" t="s">
        <v>130</v>
      </c>
      <c r="G39" s="248" t="s">
        <v>14</v>
      </c>
      <c r="H39" s="265" t="s">
        <v>130</v>
      </c>
      <c r="I39" s="284" t="s">
        <v>130</v>
      </c>
      <c r="J39" s="284" t="s">
        <v>130</v>
      </c>
      <c r="K39" s="284" t="s">
        <v>130</v>
      </c>
      <c r="L39" s="285" t="s">
        <v>130</v>
      </c>
      <c r="M39" s="285" t="s">
        <v>130</v>
      </c>
      <c r="N39" s="284" t="s">
        <v>130</v>
      </c>
      <c r="O39" s="285" t="s">
        <v>130</v>
      </c>
      <c r="P39" s="284" t="s">
        <v>130</v>
      </c>
      <c r="Q39" s="285" t="s">
        <v>130</v>
      </c>
      <c r="R39" s="284" t="s">
        <v>130</v>
      </c>
      <c r="S39" s="285" t="s">
        <v>130</v>
      </c>
      <c r="T39" s="284" t="s">
        <v>130</v>
      </c>
      <c r="U39" s="285" t="s">
        <v>130</v>
      </c>
      <c r="V39" s="284" t="s">
        <v>130</v>
      </c>
      <c r="W39" s="285" t="s">
        <v>130</v>
      </c>
      <c r="X39" s="284" t="s">
        <v>130</v>
      </c>
      <c r="Y39" s="285" t="s">
        <v>130</v>
      </c>
      <c r="Z39" s="284" t="s">
        <v>130</v>
      </c>
      <c r="AA39" s="285" t="s">
        <v>130</v>
      </c>
      <c r="AB39" s="284" t="s">
        <v>130</v>
      </c>
      <c r="AC39" s="284" t="s">
        <v>130</v>
      </c>
      <c r="AD39" s="285" t="s">
        <v>130</v>
      </c>
      <c r="AE39" s="284" t="s">
        <v>130</v>
      </c>
      <c r="AF39" s="285" t="s">
        <v>130</v>
      </c>
      <c r="AG39" s="284" t="s">
        <v>130</v>
      </c>
      <c r="AH39" s="285" t="s">
        <v>130</v>
      </c>
      <c r="AI39" s="286" t="s">
        <v>130</v>
      </c>
    </row>
    <row r="40" spans="1:35" ht="13.5" thickBot="1">
      <c r="A40" s="492" t="s">
        <v>143</v>
      </c>
      <c r="B40" s="454" t="s">
        <v>144</v>
      </c>
      <c r="C40" s="287" t="s">
        <v>44</v>
      </c>
      <c r="D40" s="457" t="s">
        <v>123</v>
      </c>
      <c r="E40" s="250" t="s">
        <v>130</v>
      </c>
      <c r="F40" s="251" t="s">
        <v>145</v>
      </c>
      <c r="G40" s="252" t="s">
        <v>134</v>
      </c>
      <c r="H40" s="253" t="s">
        <v>135</v>
      </c>
      <c r="I40" s="254">
        <f>SUM(L40,M40,O40,Q40,S40,U40,W40,Y40,AA40,AD40,AF40,AH40)/12</f>
        <v>0</v>
      </c>
      <c r="J40" s="254">
        <f>SUM(L40,M40,O40,Q40,S40,U40)/6</f>
        <v>0</v>
      </c>
      <c r="K40" s="254">
        <f>SUM(W40,Y40,AA40,AD40,AF40,AH40)/6</f>
        <v>0</v>
      </c>
      <c r="L40" s="255">
        <f>SUM(L41:L44)</f>
        <v>0</v>
      </c>
      <c r="M40" s="255">
        <f>SUM(M41:M44)</f>
        <v>0</v>
      </c>
      <c r="N40" s="254">
        <f>SUM(L40,M40)/2</f>
        <v>0</v>
      </c>
      <c r="O40" s="255">
        <f>SUM(O41:O44)</f>
        <v>0</v>
      </c>
      <c r="P40" s="254">
        <f>SUM(L40,M40,O40)/3</f>
        <v>0</v>
      </c>
      <c r="Q40" s="255">
        <f>SUM(Q41:Q44)</f>
        <v>0</v>
      </c>
      <c r="R40" s="254">
        <f>SUM(L40,M40,O40,Q40)/4</f>
        <v>0</v>
      </c>
      <c r="S40" s="255">
        <f>SUM(S41:S44)</f>
        <v>0</v>
      </c>
      <c r="T40" s="254">
        <f>SUM(L40,M40,O40,Q40,S40)/5</f>
        <v>0</v>
      </c>
      <c r="U40" s="255">
        <f>SUM(U41:U44)</f>
        <v>0</v>
      </c>
      <c r="V40" s="254">
        <f>SUM(Q40,S40,U40)/3</f>
        <v>0</v>
      </c>
      <c r="W40" s="255">
        <f>SUM(W41:W44)</f>
        <v>0</v>
      </c>
      <c r="X40" s="254">
        <f>SUM(L40,M40,O40,Q40,S40,U40,W40)/7</f>
        <v>0</v>
      </c>
      <c r="Y40" s="255">
        <f>SUM(Y41:Y44)</f>
        <v>0</v>
      </c>
      <c r="Z40" s="254">
        <f>SUM(L40,M40,O40,Q40,S40,U40,W40,Y40)/8</f>
        <v>0</v>
      </c>
      <c r="AA40" s="255">
        <f>SUM(AA41:AA44)</f>
        <v>0</v>
      </c>
      <c r="AB40" s="254">
        <f>SUM(W40,Y40,AA40)/3</f>
        <v>0</v>
      </c>
      <c r="AC40" s="254">
        <f>SUM(L40,M40,O40,Q40,S40,U40,W40,Y40,AA40)/9</f>
        <v>0</v>
      </c>
      <c r="AD40" s="255">
        <f>SUM(AD41:AD44)</f>
        <v>0</v>
      </c>
      <c r="AE40" s="254">
        <f>SUM(L40,M40,O40,Q40,S40,U40,W40,Y40,AA40,AD40)/10</f>
        <v>0</v>
      </c>
      <c r="AF40" s="255">
        <f>SUM(AF41:AF44)</f>
        <v>0</v>
      </c>
      <c r="AG40" s="254">
        <f>SUM(L40,M40,O40,Q40,S40,U40,W40,Y40,AA40,AD40,AF40)/11</f>
        <v>0</v>
      </c>
      <c r="AH40" s="255">
        <f>SUM(AH41:AH44)</f>
        <v>0</v>
      </c>
      <c r="AI40" s="256">
        <f>SUM(AD40,AF40,AH40)/3</f>
        <v>0</v>
      </c>
    </row>
    <row r="41" spans="1:35" ht="13.5" thickTop="1">
      <c r="A41" s="493"/>
      <c r="B41" s="455"/>
      <c r="C41" s="288" t="s">
        <v>124</v>
      </c>
      <c r="D41" s="458"/>
      <c r="E41" s="257" t="s">
        <v>130</v>
      </c>
      <c r="F41" s="258" t="s">
        <v>130</v>
      </c>
      <c r="G41" s="258" t="s">
        <v>124</v>
      </c>
      <c r="H41" s="259" t="s">
        <v>136</v>
      </c>
      <c r="I41" s="260">
        <f>SUM(L41,M41,O41,Q41,S41,U41,W41,Y41,AA41,AD41,AF41,AH41)/12</f>
        <v>0</v>
      </c>
      <c r="J41" s="260">
        <f>SUM(L41,M41,O41,Q41,S41,U41)/6</f>
        <v>0</v>
      </c>
      <c r="K41" s="260">
        <f>SUM(W41,Y41,AA41,AD41,AF41,AH41)/6</f>
        <v>0</v>
      </c>
      <c r="L41" s="261"/>
      <c r="M41" s="261"/>
      <c r="N41" s="260">
        <f>SUM(L41,M41)/2</f>
        <v>0</v>
      </c>
      <c r="O41" s="261"/>
      <c r="P41" s="260">
        <f>SUM(L41,M41,O41)/3</f>
        <v>0</v>
      </c>
      <c r="Q41" s="261"/>
      <c r="R41" s="260">
        <f>SUM(L41,M41,O41,Q41)/4</f>
        <v>0</v>
      </c>
      <c r="S41" s="261"/>
      <c r="T41" s="260">
        <f>SUM(L41,M41,O41,Q41,S41)/5</f>
        <v>0</v>
      </c>
      <c r="U41" s="261"/>
      <c r="V41" s="260">
        <f>SUM(Q41,S41,U41)/3</f>
        <v>0</v>
      </c>
      <c r="W41" s="261"/>
      <c r="X41" s="260">
        <f>SUM(L41,M41,O41,Q41,S41,U41,W41)/7</f>
        <v>0</v>
      </c>
      <c r="Y41" s="261"/>
      <c r="Z41" s="260">
        <f>SUM(L41,M41,O41,Q41,S41,U41,W41,Y41)/8</f>
        <v>0</v>
      </c>
      <c r="AA41" s="261"/>
      <c r="AB41" s="260">
        <f>SUM(W41,Y41,AA41)/3</f>
        <v>0</v>
      </c>
      <c r="AC41" s="260">
        <f>SUM(L41,M41,O41,Q41,S41,U41,W41,Y41,AA41)/9</f>
        <v>0</v>
      </c>
      <c r="AD41" s="261"/>
      <c r="AE41" s="260">
        <f>SUM(L41,M41,O41,Q41,S41,U41,W41,Y41,AA41,AD41)/10</f>
        <v>0</v>
      </c>
      <c r="AF41" s="261"/>
      <c r="AG41" s="260">
        <f>SUM(L41,M41,O41,Q41,S41,U41,W41,Y41,AA41,AD41,AF41)/11</f>
        <v>0</v>
      </c>
      <c r="AH41" s="261"/>
      <c r="AI41" s="262">
        <f>SUM(AD41,AF41,AH41)/3</f>
        <v>0</v>
      </c>
    </row>
    <row r="42" spans="1:35" ht="12.75">
      <c r="A42" s="493"/>
      <c r="B42" s="455"/>
      <c r="C42" s="289" t="s">
        <v>125</v>
      </c>
      <c r="D42" s="458"/>
      <c r="E42" s="257" t="s">
        <v>130</v>
      </c>
      <c r="F42" s="258" t="s">
        <v>130</v>
      </c>
      <c r="G42" s="258" t="s">
        <v>137</v>
      </c>
      <c r="H42" s="259" t="s">
        <v>136</v>
      </c>
      <c r="I42" s="260">
        <f>SUM(L42,M42,O42,Q42,S42,U42,W42,Y42,AA42,AD42,AF42,AH42)/12</f>
        <v>0</v>
      </c>
      <c r="J42" s="260">
        <f>SUM(L42,M42,O42,Q42,S42,U42)/6</f>
        <v>0</v>
      </c>
      <c r="K42" s="260">
        <f>SUM(W42,Y42,AA42,AD42,AF42,AH42)/6</f>
        <v>0</v>
      </c>
      <c r="L42" s="261"/>
      <c r="M42" s="261"/>
      <c r="N42" s="260">
        <f>SUM(L42,M42)/2</f>
        <v>0</v>
      </c>
      <c r="O42" s="261"/>
      <c r="P42" s="260">
        <f>SUM(L42,M42,O42)/3</f>
        <v>0</v>
      </c>
      <c r="Q42" s="261"/>
      <c r="R42" s="260">
        <f>SUM(L42,M42,O42,Q42)/4</f>
        <v>0</v>
      </c>
      <c r="S42" s="261"/>
      <c r="T42" s="260">
        <f>SUM(L42,M42,O42,Q42,S42)/5</f>
        <v>0</v>
      </c>
      <c r="U42" s="261"/>
      <c r="V42" s="260">
        <f>SUM(Q42,S42,U42)/3</f>
        <v>0</v>
      </c>
      <c r="W42" s="261"/>
      <c r="X42" s="260">
        <f>SUM(L42,M42,O42,Q42,S42,U42,W42)/7</f>
        <v>0</v>
      </c>
      <c r="Y42" s="261"/>
      <c r="Z42" s="260">
        <f>SUM(L42,M42,O42,Q42,S42,U42,W42,Y42)/8</f>
        <v>0</v>
      </c>
      <c r="AA42" s="261"/>
      <c r="AB42" s="260">
        <f>SUM(W42,Y42,AA42)/3</f>
        <v>0</v>
      </c>
      <c r="AC42" s="260">
        <f>SUM(L42,M42,O42,Q42,S42,U42,W42,Y42,AA42)/9</f>
        <v>0</v>
      </c>
      <c r="AD42" s="261"/>
      <c r="AE42" s="260">
        <f>SUM(L42,M42,O42,Q42,S42,U42,W42,Y42,AA42,AD42)/10</f>
        <v>0</v>
      </c>
      <c r="AF42" s="261"/>
      <c r="AG42" s="260">
        <f>SUM(L42,M42,O42,Q42,S42,U42,W42,Y42,AA42,AD42,AF42)/11</f>
        <v>0</v>
      </c>
      <c r="AH42" s="261"/>
      <c r="AI42" s="262">
        <f>SUM(AD42,AF42,AH42)/3</f>
        <v>0</v>
      </c>
    </row>
    <row r="43" spans="1:35" ht="12.75">
      <c r="A43" s="493"/>
      <c r="B43" s="455"/>
      <c r="C43" s="289" t="s">
        <v>126</v>
      </c>
      <c r="D43" s="458"/>
      <c r="E43" s="257" t="s">
        <v>130</v>
      </c>
      <c r="F43" s="258" t="s">
        <v>130</v>
      </c>
      <c r="G43" s="258" t="s">
        <v>138</v>
      </c>
      <c r="H43" s="259" t="s">
        <v>135</v>
      </c>
      <c r="I43" s="260">
        <f>SUM(L43,M43,O43,Q43,S43,U43,W43,Y43,AA43,AD43,AF43,AH43)/7</f>
        <v>0</v>
      </c>
      <c r="J43" s="260">
        <f>SUM(L43,M43,O43,Q43,S43,U43)/1</f>
        <v>0</v>
      </c>
      <c r="K43" s="260">
        <f>SUM(W43,Y43,AA43,AD43,AF43,AH43)/6</f>
        <v>0</v>
      </c>
      <c r="L43" s="261"/>
      <c r="M43" s="261"/>
      <c r="N43" s="260">
        <f>SUM(L43,M43)/2</f>
        <v>0</v>
      </c>
      <c r="O43" s="261"/>
      <c r="P43" s="260">
        <f>SUM(L43,M43,O43)/3</f>
        <v>0</v>
      </c>
      <c r="Q43" s="261"/>
      <c r="R43" s="260">
        <f>SUM(L43,M43,O43,Q43)/4</f>
        <v>0</v>
      </c>
      <c r="S43" s="261"/>
      <c r="T43" s="260">
        <f>SUM(L43,M43,O43,Q43,S43)/5</f>
        <v>0</v>
      </c>
      <c r="U43" s="261"/>
      <c r="V43" s="260">
        <f>SUM(Q43,S43,U43)/3</f>
        <v>0</v>
      </c>
      <c r="W43" s="261"/>
      <c r="X43" s="260">
        <f>SUM(L43,M43,O43,Q43,S43,U43,W43)/7</f>
        <v>0</v>
      </c>
      <c r="Y43" s="261"/>
      <c r="Z43" s="260">
        <f>SUM(L43,M43,O43,Q43,S43,U43,W43,Y43)/8</f>
        <v>0</v>
      </c>
      <c r="AA43" s="261"/>
      <c r="AB43" s="260">
        <f>SUM(W43,Y43,AA43)/3</f>
        <v>0</v>
      </c>
      <c r="AC43" s="260">
        <f>SUM(L43,M43,O43,Q43,S43,U43,W43,Y43,AA43)/9</f>
        <v>0</v>
      </c>
      <c r="AD43" s="261"/>
      <c r="AE43" s="260">
        <f>SUM(L43,M43,O43,Q43,S43,U43,W43,Y43,AA43,AD43)/10</f>
        <v>0</v>
      </c>
      <c r="AF43" s="261"/>
      <c r="AG43" s="260">
        <f>SUM(L43,M43,O43,Q43,S43,U43,W43,Y43,AA43,AD43,AF43)/11</f>
        <v>0</v>
      </c>
      <c r="AH43" s="261"/>
      <c r="AI43" s="262">
        <f>SUM(AD43,AF43,AH43)/3</f>
        <v>0</v>
      </c>
    </row>
    <row r="44" spans="1:35" ht="13.5" thickBot="1">
      <c r="A44" s="493"/>
      <c r="B44" s="456"/>
      <c r="C44" s="290" t="s">
        <v>14</v>
      </c>
      <c r="D44" s="459"/>
      <c r="E44" s="257" t="s">
        <v>130</v>
      </c>
      <c r="F44" s="258" t="s">
        <v>130</v>
      </c>
      <c r="G44" s="258" t="s">
        <v>14</v>
      </c>
      <c r="H44" s="259" t="s">
        <v>136</v>
      </c>
      <c r="I44" s="266">
        <f>SUM(L44,M44,O44,Q44,S44,U44,W44,Y44,AA44,AD44,AF44,AH44)/12</f>
        <v>0</v>
      </c>
      <c r="J44" s="266">
        <f>SUM(L44,M44,O44,Q44,S44,U44)/6</f>
        <v>0</v>
      </c>
      <c r="K44" s="266">
        <f>SUM(W44,Y44,AA44,AD44,AF44,AH44)/6</f>
        <v>0</v>
      </c>
      <c r="L44" s="267"/>
      <c r="M44" s="267"/>
      <c r="N44" s="266">
        <f>SUM(L44,M44)/2</f>
        <v>0</v>
      </c>
      <c r="O44" s="267"/>
      <c r="P44" s="266">
        <f>SUM(L44,M44,O44)/3</f>
        <v>0</v>
      </c>
      <c r="Q44" s="267"/>
      <c r="R44" s="266">
        <f>SUM(L44,M44,O44,Q44)/4</f>
        <v>0</v>
      </c>
      <c r="S44" s="267"/>
      <c r="T44" s="266">
        <f>SUM(L44,M44,O44,Q44,S44)/5</f>
        <v>0</v>
      </c>
      <c r="U44" s="267"/>
      <c r="V44" s="266">
        <f>SUM(Q44,S44,U44)/3</f>
        <v>0</v>
      </c>
      <c r="W44" s="267"/>
      <c r="X44" s="266">
        <f>SUM(L44,M44,O44,Q44,S44,U44,W44)/7</f>
        <v>0</v>
      </c>
      <c r="Y44" s="267"/>
      <c r="Z44" s="266">
        <f>SUM(L44,M44,O44,Q44,S44,U44,W44,Y44)/8</f>
        <v>0</v>
      </c>
      <c r="AA44" s="267"/>
      <c r="AB44" s="266">
        <f>SUM(W44,Y44,AA44)/3</f>
        <v>0</v>
      </c>
      <c r="AC44" s="266">
        <f>SUM(L44,M44,O44,Q44,S44,U44,W44,Y44,AA44)/9</f>
        <v>0</v>
      </c>
      <c r="AD44" s="267"/>
      <c r="AE44" s="266">
        <f>SUM(L44,M44,O44,Q44,S44,U44,W44,Y44,AA44,AD44)/10</f>
        <v>0</v>
      </c>
      <c r="AF44" s="267"/>
      <c r="AG44" s="266">
        <f>SUM(L44,M44,O44,Q44,S44,U44,W44,Y44,AA44,AD44,AF44)/11</f>
        <v>0</v>
      </c>
      <c r="AH44" s="267"/>
      <c r="AI44" s="268">
        <f>SUM(AD44,AF44,AH44)/3</f>
        <v>0</v>
      </c>
    </row>
    <row r="45" spans="1:35" ht="13.5" thickBot="1">
      <c r="A45" s="493"/>
      <c r="B45" s="454" t="s">
        <v>146</v>
      </c>
      <c r="C45" s="287" t="s">
        <v>44</v>
      </c>
      <c r="D45" s="454" t="s">
        <v>128</v>
      </c>
      <c r="E45" s="257" t="s">
        <v>130</v>
      </c>
      <c r="F45" s="258" t="s">
        <v>147</v>
      </c>
      <c r="G45" s="291" t="s">
        <v>134</v>
      </c>
      <c r="H45" s="292" t="s">
        <v>140</v>
      </c>
      <c r="I45" s="293">
        <f>SUM(L45,M45,O45,Q45,S45,U45,W45,Y45,AA45,AD45,AF45,AH45)</f>
        <v>0</v>
      </c>
      <c r="J45" s="254">
        <f>SUM(L45,M45,O45,Q45,S45,U45)</f>
        <v>0</v>
      </c>
      <c r="K45" s="254">
        <f>SUM(W45,Y45,AA45,AD45,AF45,AH45)</f>
        <v>0</v>
      </c>
      <c r="L45" s="255">
        <f>SUM(L46:L49)</f>
        <v>0</v>
      </c>
      <c r="M45" s="255">
        <f>SUM(M46:M49)</f>
        <v>0</v>
      </c>
      <c r="N45" s="254">
        <f>SUM(L45,M45)</f>
        <v>0</v>
      </c>
      <c r="O45" s="255">
        <f>SUM(O46:O49)</f>
        <v>0</v>
      </c>
      <c r="P45" s="254">
        <f>SUM(L45,M45,O45)</f>
        <v>0</v>
      </c>
      <c r="Q45" s="255">
        <f>SUM(Q46:Q49)</f>
        <v>0</v>
      </c>
      <c r="R45" s="254">
        <f>SUM(L45,M45,O45,Q45)</f>
        <v>0</v>
      </c>
      <c r="S45" s="255">
        <f>SUM(S46:S49)</f>
        <v>0</v>
      </c>
      <c r="T45" s="254">
        <f>SUM(L45,M45,O45,Q45,S45)</f>
        <v>0</v>
      </c>
      <c r="U45" s="255">
        <f>SUM(U46:U49)</f>
        <v>0</v>
      </c>
      <c r="V45" s="254">
        <f>SUM(Q45,S45,U45)</f>
        <v>0</v>
      </c>
      <c r="W45" s="255">
        <f>SUM(W46:W49)</f>
        <v>0</v>
      </c>
      <c r="X45" s="254">
        <f>SUM(L45,M45,O45,Q45,S45,U45,W45)</f>
        <v>0</v>
      </c>
      <c r="Y45" s="255">
        <f>SUM(Y46:Y49)</f>
        <v>0</v>
      </c>
      <c r="Z45" s="254">
        <f>SUM(L45,M45,O45,Q45,S45,U45,W45,Y45)</f>
        <v>0</v>
      </c>
      <c r="AA45" s="255">
        <f>SUM(AA46:AA49)</f>
        <v>0</v>
      </c>
      <c r="AB45" s="254">
        <f>SUM(W45,Y45,AA45)</f>
        <v>0</v>
      </c>
      <c r="AC45" s="254">
        <f>SUM(L45,M45,O45,Q45,S45,U45,W45,Y45,AA45)</f>
        <v>0</v>
      </c>
      <c r="AD45" s="255">
        <f>SUM(AD46:AD49)</f>
        <v>0</v>
      </c>
      <c r="AE45" s="254">
        <f>SUM(L45,M45,O45,Q45,S45,U45,W45,Y45,AA45,AD45)</f>
        <v>0</v>
      </c>
      <c r="AF45" s="255">
        <f>SUM(AF46:AF49)</f>
        <v>0</v>
      </c>
      <c r="AG45" s="254">
        <f>SUM(L45,M45,O45,Q45,S45,U45,W45,Y45,AA45,AD45,AF45)</f>
        <v>0</v>
      </c>
      <c r="AH45" s="255">
        <f>SUM(AH46:AH49)</f>
        <v>0</v>
      </c>
      <c r="AI45" s="256">
        <f>SUM(AD45,AF45,AH45)</f>
        <v>0</v>
      </c>
    </row>
    <row r="46" spans="1:35" ht="13.5" thickTop="1">
      <c r="A46" s="493"/>
      <c r="B46" s="455"/>
      <c r="C46" s="288" t="s">
        <v>124</v>
      </c>
      <c r="D46" s="455"/>
      <c r="E46" s="257" t="s">
        <v>130</v>
      </c>
      <c r="F46" s="258" t="s">
        <v>130</v>
      </c>
      <c r="G46" s="258" t="s">
        <v>124</v>
      </c>
      <c r="H46" s="292" t="s">
        <v>141</v>
      </c>
      <c r="I46" s="294">
        <f>SUM(L46,M46,O46,Q46,S46,U46,W46,Y46,AA46,AD46,AF46,AH46)</f>
        <v>0</v>
      </c>
      <c r="J46" s="260">
        <f>SUM(L46,M46,O46,Q46,S46,U46)</f>
        <v>0</v>
      </c>
      <c r="K46" s="260">
        <f>SUM(W46,Y46,AA46,AD46,AF46,AH46)</f>
        <v>0</v>
      </c>
      <c r="L46" s="261"/>
      <c r="M46" s="261"/>
      <c r="N46" s="260">
        <f>SUM(L46,M46)</f>
        <v>0</v>
      </c>
      <c r="O46" s="261"/>
      <c r="P46" s="260">
        <f>SUM(L46,M46,O46)</f>
        <v>0</v>
      </c>
      <c r="Q46" s="261"/>
      <c r="R46" s="260">
        <f>SUM(L46,M46,O46,Q46)</f>
        <v>0</v>
      </c>
      <c r="S46" s="261"/>
      <c r="T46" s="260">
        <f>SUM(L46,M46,O46,Q46,S46)</f>
        <v>0</v>
      </c>
      <c r="U46" s="261"/>
      <c r="V46" s="260">
        <f>SUM(Q46,S46,U46)</f>
        <v>0</v>
      </c>
      <c r="W46" s="261"/>
      <c r="X46" s="260">
        <f>SUM(L46,M46,O46,Q46,S46,U46,W46)</f>
        <v>0</v>
      </c>
      <c r="Y46" s="261"/>
      <c r="Z46" s="260">
        <f>SUM(L46,M46,O46,Q46,S46,U46,W46,Y46)</f>
        <v>0</v>
      </c>
      <c r="AA46" s="261"/>
      <c r="AB46" s="260">
        <f>SUM(W46,Y46,AA46)</f>
        <v>0</v>
      </c>
      <c r="AC46" s="260">
        <f>SUM(L46,M46,O46,Q46,S46,U46,W46,Y46,AA46)</f>
        <v>0</v>
      </c>
      <c r="AD46" s="261"/>
      <c r="AE46" s="260">
        <f>SUM(L46,M46,O46,Q46,S46,U46,W46,Y46,AA46,AD46)</f>
        <v>0</v>
      </c>
      <c r="AF46" s="261"/>
      <c r="AG46" s="260">
        <f>SUM(L46,M46,O46,Q46,S46,U46,W46,Y46,AA46,AD46,AF46)</f>
        <v>0</v>
      </c>
      <c r="AH46" s="261"/>
      <c r="AI46" s="262">
        <f>SUM(AD46,AF46,AH46)</f>
        <v>0</v>
      </c>
    </row>
    <row r="47" spans="1:35" ht="12.75">
      <c r="A47" s="493"/>
      <c r="B47" s="455"/>
      <c r="C47" s="289" t="s">
        <v>125</v>
      </c>
      <c r="D47" s="455"/>
      <c r="E47" s="257" t="s">
        <v>130</v>
      </c>
      <c r="F47" s="258" t="s">
        <v>130</v>
      </c>
      <c r="G47" s="258" t="s">
        <v>137</v>
      </c>
      <c r="H47" s="292" t="s">
        <v>141</v>
      </c>
      <c r="I47" s="294">
        <f>SUM(L47,M47,O47,Q47,S47,U47,W47,Y47,AA47,AD47,AF47,AH47)</f>
        <v>0</v>
      </c>
      <c r="J47" s="260">
        <f>SUM(L47,M47,O47,Q47,S47,U47)</f>
        <v>0</v>
      </c>
      <c r="K47" s="260">
        <f>SUM(W47,Y47,AA47,AD47,AF47,AH47)</f>
        <v>0</v>
      </c>
      <c r="L47" s="261"/>
      <c r="M47" s="261"/>
      <c r="N47" s="260">
        <f>SUM(L47,M47)</f>
        <v>0</v>
      </c>
      <c r="O47" s="261"/>
      <c r="P47" s="260">
        <f>SUM(L47,M47,O47)</f>
        <v>0</v>
      </c>
      <c r="Q47" s="261"/>
      <c r="R47" s="260">
        <f>SUM(L47,M47,O47,Q47)</f>
        <v>0</v>
      </c>
      <c r="S47" s="261"/>
      <c r="T47" s="260">
        <f>SUM(L47,M47,O47,Q47,S47)</f>
        <v>0</v>
      </c>
      <c r="U47" s="261"/>
      <c r="V47" s="260">
        <f>SUM(Q47,S47,U47)</f>
        <v>0</v>
      </c>
      <c r="W47" s="261"/>
      <c r="X47" s="260">
        <f>SUM(L47,M47,O47,Q47,S47,U47,W47)</f>
        <v>0</v>
      </c>
      <c r="Y47" s="261"/>
      <c r="Z47" s="260">
        <f>SUM(L47,M47,O47,Q47,S47,U47,W47,Y47)</f>
        <v>0</v>
      </c>
      <c r="AA47" s="261"/>
      <c r="AB47" s="260">
        <f>SUM(W47,Y47,AA47)</f>
        <v>0</v>
      </c>
      <c r="AC47" s="260">
        <f>SUM(L47,M47,O47,Q47,S47,U47,W47,Y47,AA47)</f>
        <v>0</v>
      </c>
      <c r="AD47" s="261"/>
      <c r="AE47" s="260">
        <f>SUM(L47,M47,O47,Q47,S47,U47,W47,Y47,AA47,AD47)</f>
        <v>0</v>
      </c>
      <c r="AF47" s="261"/>
      <c r="AG47" s="260">
        <f>SUM(L47,M47,O47,Q47,S47,U47,W47,Y47,AA47,AD47,AF47)</f>
        <v>0</v>
      </c>
      <c r="AH47" s="261"/>
      <c r="AI47" s="262">
        <f>SUM(AD47,AF47,AH47)</f>
        <v>0</v>
      </c>
    </row>
    <row r="48" spans="1:35" ht="12.75">
      <c r="A48" s="493"/>
      <c r="B48" s="455"/>
      <c r="C48" s="289" t="s">
        <v>126</v>
      </c>
      <c r="D48" s="455"/>
      <c r="E48" s="257" t="s">
        <v>130</v>
      </c>
      <c r="F48" s="258" t="s">
        <v>130</v>
      </c>
      <c r="G48" s="258" t="s">
        <v>138</v>
      </c>
      <c r="H48" s="292" t="s">
        <v>140</v>
      </c>
      <c r="I48" s="294">
        <f>SUM(L48,M48,O48,Q48,S48,U48,W48,Y48,AA48,AD48,AF48,AH48)</f>
        <v>0</v>
      </c>
      <c r="J48" s="260">
        <f>SUM(L48,M48,O48,Q48,S48,U48)</f>
        <v>0</v>
      </c>
      <c r="K48" s="260">
        <f>SUM(W48,Y48,AA48,AD48,AF48,AH48)</f>
        <v>0</v>
      </c>
      <c r="L48" s="353"/>
      <c r="M48" s="353"/>
      <c r="N48" s="260">
        <f>SUM(L48,M48)</f>
        <v>0</v>
      </c>
      <c r="O48" s="353"/>
      <c r="P48" s="260">
        <f>SUM(L48,M48,O48)</f>
        <v>0</v>
      </c>
      <c r="Q48" s="353"/>
      <c r="R48" s="260">
        <f>SUM(L48,M48,O48,Q48)</f>
        <v>0</v>
      </c>
      <c r="S48" s="353"/>
      <c r="T48" s="260">
        <f>SUM(L48,M48,O48,Q48,S48)</f>
        <v>0</v>
      </c>
      <c r="U48" s="353"/>
      <c r="V48" s="260">
        <f>SUM(Q48,S48,U48)</f>
        <v>0</v>
      </c>
      <c r="W48" s="353"/>
      <c r="X48" s="260">
        <f>SUM(L48,M48,O48,Q48,S48,U48,W48)</f>
        <v>0</v>
      </c>
      <c r="Y48" s="353"/>
      <c r="Z48" s="260">
        <f>SUM(L48,M48,O48,Q48,S48,U48,W48,Y48)</f>
        <v>0</v>
      </c>
      <c r="AA48" s="353"/>
      <c r="AB48" s="260">
        <f>SUM(W48,Y48,AA48)</f>
        <v>0</v>
      </c>
      <c r="AC48" s="260">
        <f>SUM(L48,M48,O48,Q48,S48,U48,W48,Y48,AA48)</f>
        <v>0</v>
      </c>
      <c r="AD48" s="353"/>
      <c r="AE48" s="260">
        <f>SUM(L48,M48,O48,Q48,S48,U48,W48,Y48,AA48,AD48)</f>
        <v>0</v>
      </c>
      <c r="AF48" s="353"/>
      <c r="AG48" s="260">
        <f>SUM(L48,M48,O48,Q48,S48,U48,W48,Y48,AA48,AD48,AF48)</f>
        <v>0</v>
      </c>
      <c r="AH48" s="353"/>
      <c r="AI48" s="262">
        <f>SUM(AD48,AF48,AH48)</f>
        <v>0</v>
      </c>
    </row>
    <row r="49" spans="1:35" ht="13.5" thickBot="1">
      <c r="A49" s="494"/>
      <c r="B49" s="456"/>
      <c r="C49" s="290" t="s">
        <v>14</v>
      </c>
      <c r="D49" s="456"/>
      <c r="E49" s="257" t="s">
        <v>130</v>
      </c>
      <c r="F49" s="258" t="s">
        <v>130</v>
      </c>
      <c r="G49" s="258" t="s">
        <v>14</v>
      </c>
      <c r="H49" s="292" t="s">
        <v>141</v>
      </c>
      <c r="I49" s="295">
        <f>SUM(L49,M49,O49,Q49,S49,U49,W49,Y49,AA49,AD49,AF49,AH49)</f>
        <v>0</v>
      </c>
      <c r="J49" s="272">
        <f>SUM(L49,M49,O49,Q49,S49,U49)</f>
        <v>0</v>
      </c>
      <c r="K49" s="272">
        <f>SUM(W49,Y49,AA49,AD49,AF49,AH49)</f>
        <v>0</v>
      </c>
      <c r="L49" s="273"/>
      <c r="M49" s="273"/>
      <c r="N49" s="272">
        <f>SUM(L49,M49)</f>
        <v>0</v>
      </c>
      <c r="O49" s="273"/>
      <c r="P49" s="272">
        <f>SUM(L49,M49,O49)</f>
        <v>0</v>
      </c>
      <c r="Q49" s="273"/>
      <c r="R49" s="272">
        <f>SUM(L49,M49,O49,Q49)</f>
        <v>0</v>
      </c>
      <c r="S49" s="273"/>
      <c r="T49" s="272">
        <f>SUM(L49,M49,O49,Q49,S49)</f>
        <v>0</v>
      </c>
      <c r="U49" s="273"/>
      <c r="V49" s="272">
        <f>SUM(Q49,S49,U49)</f>
        <v>0</v>
      </c>
      <c r="W49" s="273"/>
      <c r="X49" s="272">
        <f>SUM(L49,M49,O49,Q49,S49,U49,W49)</f>
        <v>0</v>
      </c>
      <c r="Y49" s="273"/>
      <c r="Z49" s="272">
        <f>SUM(L49,M49,O49,Q49,S49,U49,W49,Y49)</f>
        <v>0</v>
      </c>
      <c r="AA49" s="273"/>
      <c r="AB49" s="272">
        <f>SUM(W49,Y49,AA49)</f>
        <v>0</v>
      </c>
      <c r="AC49" s="272">
        <f>SUM(L49,M49,O49,Q49,S49,U49,W49,Y49,AA49)</f>
        <v>0</v>
      </c>
      <c r="AD49" s="273"/>
      <c r="AE49" s="272">
        <f>SUM(L49,M49,O49,Q49,S49,U49,W49,Y49,AA49,AD49)</f>
        <v>0</v>
      </c>
      <c r="AF49" s="273"/>
      <c r="AG49" s="272">
        <f>SUM(L49,M49,O49,Q49,S49,U49,W49,Y49,AA49,AD49,AF49)</f>
        <v>0</v>
      </c>
      <c r="AH49" s="273"/>
      <c r="AI49" s="274">
        <f>SUM(AD49,AF49,AH49)</f>
        <v>0</v>
      </c>
    </row>
    <row r="50" spans="1:35" ht="13.5" hidden="1" thickBot="1">
      <c r="A50" s="491" t="s">
        <v>148</v>
      </c>
      <c r="B50" s="454" t="s">
        <v>144</v>
      </c>
      <c r="C50" s="287" t="s">
        <v>44</v>
      </c>
      <c r="D50" s="457" t="s">
        <v>123</v>
      </c>
      <c r="E50" s="257" t="s">
        <v>130</v>
      </c>
      <c r="F50" s="258" t="s">
        <v>149</v>
      </c>
      <c r="G50" s="291" t="s">
        <v>134</v>
      </c>
      <c r="H50" s="259" t="s">
        <v>136</v>
      </c>
      <c r="I50" s="296">
        <f>SUM(L50,M50,O50,Q50,S50,U50,W50,Y50,AA50,AD50,AF50,AH50)/12</f>
        <v>0</v>
      </c>
      <c r="J50" s="296">
        <f>SUM(L50,M50,O50,Q50,S50,U50)/6</f>
        <v>0</v>
      </c>
      <c r="K50" s="296">
        <f>SUM(W50,Y50,AA50,AD50,AF50,AH50)/6</f>
        <v>0</v>
      </c>
      <c r="L50" s="297">
        <f>SUM(L51:L54)</f>
        <v>0</v>
      </c>
      <c r="M50" s="297">
        <f>SUM(M51:M54)</f>
        <v>0</v>
      </c>
      <c r="N50" s="296">
        <f>SUM(L50,M50)/2</f>
        <v>0</v>
      </c>
      <c r="O50" s="297">
        <f>SUM(O51:O54)</f>
        <v>0</v>
      </c>
      <c r="P50" s="296">
        <f>SUM(L50,M50,O50)/3</f>
        <v>0</v>
      </c>
      <c r="Q50" s="297">
        <f>SUM(Q51:Q54)</f>
        <v>0</v>
      </c>
      <c r="R50" s="296">
        <f>SUM(L50,M50,O50,Q50)/4</f>
        <v>0</v>
      </c>
      <c r="S50" s="297">
        <f>SUM(S51:S54)</f>
        <v>0</v>
      </c>
      <c r="T50" s="296">
        <f>SUM(L50,M50,O50,Q50,S50)/5</f>
        <v>0</v>
      </c>
      <c r="U50" s="297">
        <f>SUM(U51:U54)</f>
        <v>0</v>
      </c>
      <c r="V50" s="296">
        <f>SUM(Q50,S50,U50)/3</f>
        <v>0</v>
      </c>
      <c r="W50" s="297">
        <f>SUM(W51:W54)</f>
        <v>0</v>
      </c>
      <c r="X50" s="296">
        <f>SUM(L50,M50,O50,Q50,S50,U50,W50)/7</f>
        <v>0</v>
      </c>
      <c r="Y50" s="297">
        <f>SUM(Y51:Y54)</f>
        <v>0</v>
      </c>
      <c r="Z50" s="296">
        <f>SUM(L50,M50,O50,Q50,S50,U50,W50,Y50)/8</f>
        <v>0</v>
      </c>
      <c r="AA50" s="297">
        <f>SUM(AA51:AA54)</f>
        <v>0</v>
      </c>
      <c r="AB50" s="296">
        <f>SUM(W50,Y50,AA50)/3</f>
        <v>0</v>
      </c>
      <c r="AC50" s="296">
        <f>SUM(L50,M50,O50,Q50,S50,U50,W50,Y50,AA50)/9</f>
        <v>0</v>
      </c>
      <c r="AD50" s="297">
        <f>SUM(AD51:AD54)</f>
        <v>0</v>
      </c>
      <c r="AE50" s="296">
        <f>SUM(L50,M50,O50,Q50,S50,U50,W50,Y50,AA50,AD50)/10</f>
        <v>0</v>
      </c>
      <c r="AF50" s="297">
        <f>SUM(AF51:AF54)</f>
        <v>0</v>
      </c>
      <c r="AG50" s="296">
        <f>SUM(L50,M50,O50,Q50,S50,U50,W50,Y50,AA50,AD50,AF50)/11</f>
        <v>0</v>
      </c>
      <c r="AH50" s="297">
        <f>SUM(AH51:AH54)</f>
        <v>0</v>
      </c>
      <c r="AI50" s="298">
        <f>SUM(AD50,AF50,AH50)/3</f>
        <v>0</v>
      </c>
    </row>
    <row r="51" spans="1:35" ht="13.5" hidden="1" thickBot="1">
      <c r="A51" s="478"/>
      <c r="B51" s="455"/>
      <c r="C51" s="299" t="s">
        <v>124</v>
      </c>
      <c r="D51" s="458"/>
      <c r="E51" s="257" t="s">
        <v>130</v>
      </c>
      <c r="F51" s="258" t="s">
        <v>130</v>
      </c>
      <c r="G51" s="258" t="s">
        <v>124</v>
      </c>
      <c r="H51" s="259" t="s">
        <v>136</v>
      </c>
      <c r="I51" s="260">
        <f>SUM(L51,M51,O51,Q51,S51,U51,W51,Y51,AA51,AD51,AF51,AH51)/12</f>
        <v>0</v>
      </c>
      <c r="J51" s="260">
        <f>SUM(L51,M51,O51,Q51,S51,U51)/6</f>
        <v>0</v>
      </c>
      <c r="K51" s="260">
        <f>SUM(W51,Y51,AA51,AD51,AF51,AH51)/6</f>
        <v>0</v>
      </c>
      <c r="L51" s="261"/>
      <c r="M51" s="261"/>
      <c r="N51" s="260">
        <f>SUM(L51,M51)/2</f>
        <v>0</v>
      </c>
      <c r="O51" s="261"/>
      <c r="P51" s="260">
        <f>SUM(L51,M51,O51)/3</f>
        <v>0</v>
      </c>
      <c r="Q51" s="261"/>
      <c r="R51" s="260">
        <f>SUM(L51,M51,O51,Q51)/4</f>
        <v>0</v>
      </c>
      <c r="S51" s="261"/>
      <c r="T51" s="260">
        <f>SUM(L51,M51,O51,Q51,S51)/5</f>
        <v>0</v>
      </c>
      <c r="U51" s="261"/>
      <c r="V51" s="260">
        <f>SUM(Q51,S51,U51)/3</f>
        <v>0</v>
      </c>
      <c r="W51" s="261"/>
      <c r="X51" s="260">
        <f>SUM(L51,M51,O51,Q51,S51,U51,W51)/7</f>
        <v>0</v>
      </c>
      <c r="Y51" s="261"/>
      <c r="Z51" s="260">
        <f>SUM(L51,M51,O51,Q51,S51,U51,W51,Y51)/8</f>
        <v>0</v>
      </c>
      <c r="AA51" s="261"/>
      <c r="AB51" s="260">
        <f>SUM(W51,Y51,AA51)/3</f>
        <v>0</v>
      </c>
      <c r="AC51" s="260">
        <f>SUM(L51,M51,O51,Q51,S51,U51,W51,Y51,AA51)/9</f>
        <v>0</v>
      </c>
      <c r="AD51" s="261"/>
      <c r="AE51" s="260">
        <f>SUM(L51,M51,O51,Q51,S51,U51,W51,Y51,AA51,AD51)/10</f>
        <v>0</v>
      </c>
      <c r="AF51" s="261"/>
      <c r="AG51" s="260">
        <f>SUM(L51,M51,O51,Q51,S51,U51,W51,Y51,AA51,AD51,AF51)/11</f>
        <v>0</v>
      </c>
      <c r="AH51" s="261"/>
      <c r="AI51" s="262">
        <f>SUM(AD51,AF51,AH51)/3</f>
        <v>0</v>
      </c>
    </row>
    <row r="52" spans="1:35" ht="13.5" hidden="1" thickBot="1">
      <c r="A52" s="478"/>
      <c r="B52" s="455"/>
      <c r="C52" s="289" t="s">
        <v>125</v>
      </c>
      <c r="D52" s="458"/>
      <c r="E52" s="257" t="s">
        <v>130</v>
      </c>
      <c r="F52" s="258" t="s">
        <v>130</v>
      </c>
      <c r="G52" s="258" t="s">
        <v>137</v>
      </c>
      <c r="H52" s="259" t="s">
        <v>136</v>
      </c>
      <c r="I52" s="260">
        <f>SUM(L52,M52,O52,Q52,S52,U52,W52,Y52,AA52,AD52,AF52,AH52)/12</f>
        <v>0</v>
      </c>
      <c r="J52" s="260">
        <f>SUM(L52,M52,O52,Q52,S52,U52)/6</f>
        <v>0</v>
      </c>
      <c r="K52" s="260">
        <f>SUM(W52,Y52,AA52,AD52,AF52,AH52)/6</f>
        <v>0</v>
      </c>
      <c r="L52" s="261"/>
      <c r="M52" s="261"/>
      <c r="N52" s="260">
        <f>SUM(L52,M52)/2</f>
        <v>0</v>
      </c>
      <c r="O52" s="261"/>
      <c r="P52" s="260">
        <f>SUM(L52,M52,O52)/3</f>
        <v>0</v>
      </c>
      <c r="Q52" s="261"/>
      <c r="R52" s="260">
        <f>SUM(L52,M52,O52,Q52)/4</f>
        <v>0</v>
      </c>
      <c r="S52" s="261"/>
      <c r="T52" s="260">
        <f>SUM(L52,M52,O52,Q52,S52)/5</f>
        <v>0</v>
      </c>
      <c r="U52" s="261"/>
      <c r="V52" s="260">
        <f>SUM(Q52,S52,U52)/3</f>
        <v>0</v>
      </c>
      <c r="W52" s="261"/>
      <c r="X52" s="260">
        <f>SUM(L52,M52,O52,Q52,S52,U52,W52)/7</f>
        <v>0</v>
      </c>
      <c r="Y52" s="261"/>
      <c r="Z52" s="260">
        <f>SUM(L52,M52,O52,Q52,S52,U52,W52,Y52)/8</f>
        <v>0</v>
      </c>
      <c r="AA52" s="261"/>
      <c r="AB52" s="260">
        <f>SUM(W52,Y52,AA52)/3</f>
        <v>0</v>
      </c>
      <c r="AC52" s="260">
        <f>SUM(L52,M52,O52,Q52,S52,U52,W52,Y52,AA52)/9</f>
        <v>0</v>
      </c>
      <c r="AD52" s="261"/>
      <c r="AE52" s="260">
        <f>SUM(L52,M52,O52,Q52,S52,U52,W52,Y52,AA52,AD52)/10</f>
        <v>0</v>
      </c>
      <c r="AF52" s="261"/>
      <c r="AG52" s="260">
        <f>SUM(L52,M52,O52,Q52,S52,U52,W52,Y52,AA52,AD52,AF52)/11</f>
        <v>0</v>
      </c>
      <c r="AH52" s="261"/>
      <c r="AI52" s="262">
        <f>SUM(AD52,AF52,AH52)/3</f>
        <v>0</v>
      </c>
    </row>
    <row r="53" spans="1:35" ht="13.5" hidden="1" thickBot="1">
      <c r="A53" s="478"/>
      <c r="B53" s="455"/>
      <c r="C53" s="289" t="s">
        <v>126</v>
      </c>
      <c r="D53" s="458"/>
      <c r="E53" s="257" t="s">
        <v>130</v>
      </c>
      <c r="F53" s="258" t="s">
        <v>130</v>
      </c>
      <c r="G53" s="258" t="s">
        <v>138</v>
      </c>
      <c r="H53" s="259" t="s">
        <v>136</v>
      </c>
      <c r="I53" s="260">
        <f>SUM(L53,M53,O53,Q53,S53,U53,W53,Y53,AA53,AD53,AF53,AH53)/12</f>
        <v>0</v>
      </c>
      <c r="J53" s="260">
        <f>SUM(L53,M53,O53,Q53,S53,U53)/6</f>
        <v>0</v>
      </c>
      <c r="K53" s="260">
        <f>SUM(W53,Y53,AA53,AD53,AF53,AH53)/6</f>
        <v>0</v>
      </c>
      <c r="L53" s="261"/>
      <c r="M53" s="261"/>
      <c r="N53" s="260">
        <f>SUM(L53,M53)/2</f>
        <v>0</v>
      </c>
      <c r="O53" s="261"/>
      <c r="P53" s="260">
        <f>SUM(L53,M53,O53)/3</f>
        <v>0</v>
      </c>
      <c r="Q53" s="261"/>
      <c r="R53" s="260">
        <f>SUM(L53,M53,O53,Q53)/4</f>
        <v>0</v>
      </c>
      <c r="S53" s="261"/>
      <c r="T53" s="260">
        <f>SUM(L53,M53,O53,Q53,S53)/5</f>
        <v>0</v>
      </c>
      <c r="U53" s="261"/>
      <c r="V53" s="260">
        <f>SUM(Q53,S53,U53)/3</f>
        <v>0</v>
      </c>
      <c r="W53" s="261"/>
      <c r="X53" s="260">
        <f>SUM(L53,M53,O53,Q53,S53,U53,W53)/7</f>
        <v>0</v>
      </c>
      <c r="Y53" s="261"/>
      <c r="Z53" s="260">
        <f>SUM(L53,M53,O53,Q53,S53,U53,W53,Y53)/8</f>
        <v>0</v>
      </c>
      <c r="AA53" s="261"/>
      <c r="AB53" s="260">
        <f>SUM(W53,Y53,AA53)/3</f>
        <v>0</v>
      </c>
      <c r="AC53" s="260">
        <f>SUM(L53,M53,O53,Q53,S53,U53,W53,Y53,AA53)/9</f>
        <v>0</v>
      </c>
      <c r="AD53" s="261"/>
      <c r="AE53" s="260">
        <f>SUM(L53,M53,O53,Q53,S53,U53,W53,Y53,AA53,AD53)/10</f>
        <v>0</v>
      </c>
      <c r="AF53" s="261"/>
      <c r="AG53" s="260">
        <f>SUM(L53,M53,O53,Q53,S53,U53,W53,Y53,AA53,AD53,AF53)/11</f>
        <v>0</v>
      </c>
      <c r="AH53" s="261"/>
      <c r="AI53" s="262">
        <f>SUM(AD53,AF53,AH53)/3</f>
        <v>0</v>
      </c>
    </row>
    <row r="54" spans="1:35" ht="13.5" hidden="1" thickBot="1">
      <c r="A54" s="478"/>
      <c r="B54" s="456"/>
      <c r="C54" s="290" t="s">
        <v>14</v>
      </c>
      <c r="D54" s="459"/>
      <c r="E54" s="257" t="s">
        <v>130</v>
      </c>
      <c r="F54" s="258" t="s">
        <v>130</v>
      </c>
      <c r="G54" s="258" t="s">
        <v>14</v>
      </c>
      <c r="H54" s="259" t="s">
        <v>136</v>
      </c>
      <c r="I54" s="260">
        <f>SUM(L54,M54,O54,Q54,S54,U54,W54,Y54,AA54,AD54,AF54,AH54)/12</f>
        <v>0</v>
      </c>
      <c r="J54" s="260">
        <f>SUM(L54,M54,O54,Q54,S54,U54)/6</f>
        <v>0</v>
      </c>
      <c r="K54" s="260">
        <f>SUM(W54,Y54,AA54,AD54,AF54,AH54)/6</f>
        <v>0</v>
      </c>
      <c r="L54" s="261"/>
      <c r="M54" s="261"/>
      <c r="N54" s="260">
        <f>SUM(L54,M54)/2</f>
        <v>0</v>
      </c>
      <c r="O54" s="261"/>
      <c r="P54" s="260">
        <f>SUM(L54,M54,O54)/3</f>
        <v>0</v>
      </c>
      <c r="Q54" s="261"/>
      <c r="R54" s="260">
        <f>SUM(L54,M54,O54,Q54)/4</f>
        <v>0</v>
      </c>
      <c r="S54" s="261"/>
      <c r="T54" s="260">
        <f>SUM(L54,M54,O54,Q54,S54)/5</f>
        <v>0</v>
      </c>
      <c r="U54" s="261"/>
      <c r="V54" s="260">
        <f>SUM(Q54,S54,U54)/3</f>
        <v>0</v>
      </c>
      <c r="W54" s="261"/>
      <c r="X54" s="260">
        <f>SUM(L54,M54,O54,Q54,S54,U54,W54)/7</f>
        <v>0</v>
      </c>
      <c r="Y54" s="261"/>
      <c r="Z54" s="260">
        <f>SUM(L54,M54,O54,Q54,S54,U54,W54,Y54)/8</f>
        <v>0</v>
      </c>
      <c r="AA54" s="261"/>
      <c r="AB54" s="260">
        <f>SUM(W54,Y54,AA54)/3</f>
        <v>0</v>
      </c>
      <c r="AC54" s="260">
        <f>SUM(L54,M54,O54,Q54,S54,U54,W54,Y54,AA54)/9</f>
        <v>0</v>
      </c>
      <c r="AD54" s="261"/>
      <c r="AE54" s="260">
        <f>SUM(L54,M54,O54,Q54,S54,U54,W54,Y54,AA54,AD54)/10</f>
        <v>0</v>
      </c>
      <c r="AF54" s="261"/>
      <c r="AG54" s="260">
        <f>SUM(L54,M54,O54,Q54,S54,U54,W54,Y54,AA54,AD54,AF54)/11</f>
        <v>0</v>
      </c>
      <c r="AH54" s="261"/>
      <c r="AI54" s="262">
        <f>SUM(AD54,AF54,AH54)/3</f>
        <v>0</v>
      </c>
    </row>
    <row r="55" spans="1:35" ht="13.5" hidden="1" thickBot="1">
      <c r="A55" s="478"/>
      <c r="B55" s="454" t="s">
        <v>146</v>
      </c>
      <c r="C55" s="287" t="s">
        <v>44</v>
      </c>
      <c r="D55" s="457" t="s">
        <v>128</v>
      </c>
      <c r="E55" s="257" t="s">
        <v>130</v>
      </c>
      <c r="F55" s="258" t="s">
        <v>150</v>
      </c>
      <c r="G55" s="291" t="s">
        <v>134</v>
      </c>
      <c r="H55" s="259" t="s">
        <v>141</v>
      </c>
      <c r="I55" s="300">
        <f>SUM(L55,M55,O55,Q55,S55,U55,W55,Y55,AA55,AD55,AF55,AH55)</f>
        <v>0</v>
      </c>
      <c r="J55" s="300">
        <f>SUM(L55,M55,O55,Q55,S55,U55)</f>
        <v>0</v>
      </c>
      <c r="K55" s="300">
        <f>SUM(W55,Y55,AA55,AD55,AF55,AH55)</f>
        <v>0</v>
      </c>
      <c r="L55" s="301">
        <f>SUM(L56:L59)</f>
        <v>0</v>
      </c>
      <c r="M55" s="301">
        <f>SUM(M56:M59)</f>
        <v>0</v>
      </c>
      <c r="N55" s="300">
        <f>SUM(L55,M55)</f>
        <v>0</v>
      </c>
      <c r="O55" s="301">
        <f>SUM(O56:O59)</f>
        <v>0</v>
      </c>
      <c r="P55" s="300">
        <f>SUM(L55,M55,O55)</f>
        <v>0</v>
      </c>
      <c r="Q55" s="301">
        <f>SUM(Q56:Q59)</f>
        <v>0</v>
      </c>
      <c r="R55" s="300">
        <f>SUM(L55,M55,O55,Q55)</f>
        <v>0</v>
      </c>
      <c r="S55" s="301">
        <f>SUM(S56:S59)</f>
        <v>0</v>
      </c>
      <c r="T55" s="300">
        <f>SUM(L55,M55,O55,Q55,S55)</f>
        <v>0</v>
      </c>
      <c r="U55" s="301">
        <f>SUM(U56:U59)</f>
        <v>0</v>
      </c>
      <c r="V55" s="300">
        <f>SUM(Q55,S55,U55)</f>
        <v>0</v>
      </c>
      <c r="W55" s="301">
        <f>SUM(W56:W59)</f>
        <v>0</v>
      </c>
      <c r="X55" s="300">
        <f>SUM(L55,M55,O55,Q55,S55,U55,W55)</f>
        <v>0</v>
      </c>
      <c r="Y55" s="301">
        <f>SUM(Y56:Y59)</f>
        <v>0</v>
      </c>
      <c r="Z55" s="300">
        <f>SUM(L55,M55,O55,Q55,S55,U55,W55,Y55)</f>
        <v>0</v>
      </c>
      <c r="AA55" s="301">
        <f>SUM(AA56:AA59)</f>
        <v>0</v>
      </c>
      <c r="AB55" s="300">
        <f>SUM(W55,Y55,AA55)</f>
        <v>0</v>
      </c>
      <c r="AC55" s="300">
        <f>SUM(L55,M55,O55,Q55,S55,U55,W55,Y55,AA55)</f>
        <v>0</v>
      </c>
      <c r="AD55" s="301">
        <f>SUM(AD56:AD59)</f>
        <v>0</v>
      </c>
      <c r="AE55" s="300">
        <f>SUM(L55,M55,O55,Q55,S55,U55,W55,Y55,AA55,AD55)</f>
        <v>0</v>
      </c>
      <c r="AF55" s="301">
        <f>SUM(AF56:AF59)</f>
        <v>0</v>
      </c>
      <c r="AG55" s="300">
        <f>SUM(L55,M55,O55,Q55,S55,U55,W55,Y55,AA55,AD55,AF55)</f>
        <v>0</v>
      </c>
      <c r="AH55" s="301">
        <f>SUM(AH56:AH59)</f>
        <v>0</v>
      </c>
      <c r="AI55" s="302">
        <f>SUM(AD55,AF55,AH55)</f>
        <v>0</v>
      </c>
    </row>
    <row r="56" spans="1:35" ht="13.5" hidden="1" thickBot="1">
      <c r="A56" s="478"/>
      <c r="B56" s="455"/>
      <c r="C56" s="299" t="s">
        <v>124</v>
      </c>
      <c r="D56" s="458"/>
      <c r="E56" s="257" t="s">
        <v>130</v>
      </c>
      <c r="F56" s="258" t="s">
        <v>130</v>
      </c>
      <c r="G56" s="258" t="s">
        <v>124</v>
      </c>
      <c r="H56" s="259" t="s">
        <v>141</v>
      </c>
      <c r="I56" s="260">
        <f>SUM(L56,M56,O56,Q56,S56,U56,W56,Y56,AA56,AD56,AF56,AH56)</f>
        <v>0</v>
      </c>
      <c r="J56" s="260">
        <f>SUM(L56,M56,O56,Q56,S56,U56)</f>
        <v>0</v>
      </c>
      <c r="K56" s="260">
        <f>SUM(W56,Y56,AA56,AD56,AF56,AH56)</f>
        <v>0</v>
      </c>
      <c r="L56" s="261"/>
      <c r="M56" s="261"/>
      <c r="N56" s="260">
        <f>SUM(L56,M56)</f>
        <v>0</v>
      </c>
      <c r="O56" s="261"/>
      <c r="P56" s="260">
        <f>SUM(L56,M56,O56)</f>
        <v>0</v>
      </c>
      <c r="Q56" s="261"/>
      <c r="R56" s="260">
        <f>SUM(L56,M56,O56,Q56)</f>
        <v>0</v>
      </c>
      <c r="S56" s="261"/>
      <c r="T56" s="260">
        <f>SUM(L56,M56,O56,Q56,S56)</f>
        <v>0</v>
      </c>
      <c r="U56" s="261"/>
      <c r="V56" s="260">
        <f>SUM(Q56,S56,U56)</f>
        <v>0</v>
      </c>
      <c r="W56" s="261"/>
      <c r="X56" s="260">
        <f>SUM(L56,M56,O56,Q56,S56,U56,W56)</f>
        <v>0</v>
      </c>
      <c r="Y56" s="261"/>
      <c r="Z56" s="260">
        <f>SUM(L56,M56,O56,Q56,S56,U56,W56,Y56)</f>
        <v>0</v>
      </c>
      <c r="AA56" s="261"/>
      <c r="AB56" s="260">
        <f>SUM(W56,Y56,AA56)</f>
        <v>0</v>
      </c>
      <c r="AC56" s="260">
        <f>SUM(L56,M56,O56,Q56,S56,U56,W56,Y56,AA56)</f>
        <v>0</v>
      </c>
      <c r="AD56" s="261"/>
      <c r="AE56" s="260">
        <f>SUM(L56,M56,O56,Q56,S56,U56,W56,Y56,AA56,AD56)</f>
        <v>0</v>
      </c>
      <c r="AF56" s="261"/>
      <c r="AG56" s="260">
        <f>SUM(L56,M56,O56,Q56,S56,U56,W56,Y56,AA56,AD56,AF56)</f>
        <v>0</v>
      </c>
      <c r="AH56" s="261"/>
      <c r="AI56" s="262">
        <f>SUM(AD56,AF56,AH56)</f>
        <v>0</v>
      </c>
    </row>
    <row r="57" spans="1:35" ht="13.5" hidden="1" thickBot="1">
      <c r="A57" s="478"/>
      <c r="B57" s="455"/>
      <c r="C57" s="289" t="s">
        <v>125</v>
      </c>
      <c r="D57" s="458"/>
      <c r="E57" s="257" t="s">
        <v>130</v>
      </c>
      <c r="F57" s="258" t="s">
        <v>130</v>
      </c>
      <c r="G57" s="258" t="s">
        <v>137</v>
      </c>
      <c r="H57" s="259" t="s">
        <v>141</v>
      </c>
      <c r="I57" s="260">
        <f>SUM(L57,M57,O57,Q57,S57,U57,W57,Y57,AA57,AD57,AF57,AH57)</f>
        <v>0</v>
      </c>
      <c r="J57" s="260">
        <f>SUM(L57,M57,O57,Q57,S57,U57)</f>
        <v>0</v>
      </c>
      <c r="K57" s="260">
        <f>SUM(W57,Y57,AA57,AD57,AF57,AH57)</f>
        <v>0</v>
      </c>
      <c r="L57" s="261"/>
      <c r="M57" s="261"/>
      <c r="N57" s="260">
        <f>SUM(L57,M57)</f>
        <v>0</v>
      </c>
      <c r="O57" s="261"/>
      <c r="P57" s="260">
        <f>SUM(L57,M57,O57)</f>
        <v>0</v>
      </c>
      <c r="Q57" s="261"/>
      <c r="R57" s="260">
        <f>SUM(L57,M57,O57,Q57)</f>
        <v>0</v>
      </c>
      <c r="S57" s="261"/>
      <c r="T57" s="260">
        <f>SUM(L57,M57,O57,Q57,S57)</f>
        <v>0</v>
      </c>
      <c r="U57" s="261"/>
      <c r="V57" s="260">
        <f>SUM(Q57,S57,U57)</f>
        <v>0</v>
      </c>
      <c r="W57" s="261"/>
      <c r="X57" s="260">
        <f>SUM(L57,M57,O57,Q57,S57,U57,W57)</f>
        <v>0</v>
      </c>
      <c r="Y57" s="261"/>
      <c r="Z57" s="260">
        <f>SUM(L57,M57,O57,Q57,S57,U57,W57,Y57)</f>
        <v>0</v>
      </c>
      <c r="AA57" s="261"/>
      <c r="AB57" s="260">
        <f>SUM(W57,Y57,AA57)</f>
        <v>0</v>
      </c>
      <c r="AC57" s="260">
        <f>SUM(L57,M57,O57,Q57,S57,U57,W57,Y57,AA57)</f>
        <v>0</v>
      </c>
      <c r="AD57" s="261"/>
      <c r="AE57" s="260">
        <f>SUM(L57,M57,O57,Q57,S57,U57,W57,Y57,AA57,AD57)</f>
        <v>0</v>
      </c>
      <c r="AF57" s="261"/>
      <c r="AG57" s="260">
        <f>SUM(L57,M57,O57,Q57,S57,U57,W57,Y57,AA57,AD57,AF57)</f>
        <v>0</v>
      </c>
      <c r="AH57" s="261"/>
      <c r="AI57" s="262">
        <f>SUM(AD57,AF57,AH57)</f>
        <v>0</v>
      </c>
    </row>
    <row r="58" spans="1:35" ht="13.5" hidden="1" thickBot="1">
      <c r="A58" s="478"/>
      <c r="B58" s="455"/>
      <c r="C58" s="289" t="s">
        <v>126</v>
      </c>
      <c r="D58" s="458"/>
      <c r="E58" s="257" t="s">
        <v>130</v>
      </c>
      <c r="F58" s="258" t="s">
        <v>130</v>
      </c>
      <c r="G58" s="258" t="s">
        <v>138</v>
      </c>
      <c r="H58" s="259" t="s">
        <v>141</v>
      </c>
      <c r="I58" s="260">
        <f>SUM(L58,M58,O58,Q58,S58,U58,W58,Y58,AA58,AD58,AF58,AH58)</f>
        <v>0</v>
      </c>
      <c r="J58" s="260">
        <f>SUM(L58,M58,O58,Q58,S58,U58)</f>
        <v>0</v>
      </c>
      <c r="K58" s="260">
        <f>SUM(W58,Y58,AA58,AD58,AF58,AH58)</f>
        <v>0</v>
      </c>
      <c r="L58" s="261"/>
      <c r="M58" s="261"/>
      <c r="N58" s="260">
        <f>SUM(L58,M58)</f>
        <v>0</v>
      </c>
      <c r="O58" s="261"/>
      <c r="P58" s="260">
        <f>SUM(L58,M58,O58)</f>
        <v>0</v>
      </c>
      <c r="Q58" s="261"/>
      <c r="R58" s="260">
        <f>SUM(L58,M58,O58,Q58)</f>
        <v>0</v>
      </c>
      <c r="S58" s="261"/>
      <c r="T58" s="260">
        <f>SUM(L58,M58,O58,Q58,S58)</f>
        <v>0</v>
      </c>
      <c r="U58" s="261"/>
      <c r="V58" s="260">
        <f>SUM(Q58,S58,U58)</f>
        <v>0</v>
      </c>
      <c r="W58" s="261"/>
      <c r="X58" s="260">
        <f>SUM(L58,M58,O58,Q58,S58,U58,W58)</f>
        <v>0</v>
      </c>
      <c r="Y58" s="261"/>
      <c r="Z58" s="260">
        <f>SUM(L58,M58,O58,Q58,S58,U58,W58,Y58)</f>
        <v>0</v>
      </c>
      <c r="AA58" s="261"/>
      <c r="AB58" s="260">
        <f>SUM(W58,Y58,AA58)</f>
        <v>0</v>
      </c>
      <c r="AC58" s="260">
        <f>SUM(L58,M58,O58,Q58,S58,U58,W58,Y58,AA58)</f>
        <v>0</v>
      </c>
      <c r="AD58" s="261"/>
      <c r="AE58" s="260">
        <f>SUM(L58,M58,O58,Q58,S58,U58,W58,Y58,AA58,AD58)</f>
        <v>0</v>
      </c>
      <c r="AF58" s="261"/>
      <c r="AG58" s="260">
        <f>SUM(L58,M58,O58,Q58,S58,U58,W58,Y58,AA58,AD58,AF58)</f>
        <v>0</v>
      </c>
      <c r="AH58" s="261"/>
      <c r="AI58" s="262">
        <f>SUM(AD58,AF58,AH58)</f>
        <v>0</v>
      </c>
    </row>
    <row r="59" spans="1:35" ht="13.5" hidden="1" thickBot="1">
      <c r="A59" s="479"/>
      <c r="B59" s="456"/>
      <c r="C59" s="290" t="s">
        <v>14</v>
      </c>
      <c r="D59" s="459"/>
      <c r="E59" s="257" t="s">
        <v>130</v>
      </c>
      <c r="F59" s="258" t="s">
        <v>130</v>
      </c>
      <c r="G59" s="258" t="s">
        <v>14</v>
      </c>
      <c r="H59" s="259" t="s">
        <v>141</v>
      </c>
      <c r="I59" s="260">
        <f>SUM(L59,M59,O59,Q59,S59,U59,W59,Y59,AA59,AD59,AF59,AH59)</f>
        <v>0</v>
      </c>
      <c r="J59" s="260">
        <f>SUM(L59,M59,O59,Q59,S59,U59)</f>
        <v>0</v>
      </c>
      <c r="K59" s="260">
        <f>SUM(W59,Y59,AA59,AD59,AF59,AH59)</f>
        <v>0</v>
      </c>
      <c r="L59" s="261"/>
      <c r="M59" s="261"/>
      <c r="N59" s="260">
        <f>SUM(L59,M59)</f>
        <v>0</v>
      </c>
      <c r="O59" s="261"/>
      <c r="P59" s="260">
        <f>SUM(L59,M59,O59)</f>
        <v>0</v>
      </c>
      <c r="Q59" s="261"/>
      <c r="R59" s="260">
        <f>SUM(L59,M59,O59,Q59)</f>
        <v>0</v>
      </c>
      <c r="S59" s="261"/>
      <c r="T59" s="260">
        <f>SUM(L59,M59,O59,Q59,S59)</f>
        <v>0</v>
      </c>
      <c r="U59" s="261"/>
      <c r="V59" s="260">
        <f>SUM(Q59,S59,U59)</f>
        <v>0</v>
      </c>
      <c r="W59" s="261"/>
      <c r="X59" s="260">
        <f>SUM(L59,M59,O59,Q59,S59,U59,W59)</f>
        <v>0</v>
      </c>
      <c r="Y59" s="261"/>
      <c r="Z59" s="260">
        <f>SUM(L59,M59,O59,Q59,S59,U59,W59,Y59)</f>
        <v>0</v>
      </c>
      <c r="AA59" s="261"/>
      <c r="AB59" s="260">
        <f>SUM(W59,Y59,AA59)</f>
        <v>0</v>
      </c>
      <c r="AC59" s="260">
        <f>SUM(L59,M59,O59,Q59,S59,U59,W59,Y59,AA59)</f>
        <v>0</v>
      </c>
      <c r="AD59" s="261"/>
      <c r="AE59" s="260">
        <f>SUM(L59,M59,O59,Q59,S59,U59,W59,Y59,AA59,AD59)</f>
        <v>0</v>
      </c>
      <c r="AF59" s="261"/>
      <c r="AG59" s="260">
        <f>SUM(L59,M59,O59,Q59,S59,U59,W59,Y59,AA59,AD59,AF59)</f>
        <v>0</v>
      </c>
      <c r="AH59" s="261"/>
      <c r="AI59" s="262">
        <f>SUM(AD59,AF59,AH59)</f>
        <v>0</v>
      </c>
    </row>
    <row r="60" spans="1:35" ht="13.5" hidden="1" thickBot="1">
      <c r="A60" s="491" t="s">
        <v>151</v>
      </c>
      <c r="B60" s="454" t="s">
        <v>144</v>
      </c>
      <c r="C60" s="287" t="s">
        <v>44</v>
      </c>
      <c r="D60" s="457" t="s">
        <v>123</v>
      </c>
      <c r="E60" s="257" t="s">
        <v>130</v>
      </c>
      <c r="F60" s="258" t="s">
        <v>152</v>
      </c>
      <c r="G60" s="291" t="s">
        <v>134</v>
      </c>
      <c r="H60" s="259" t="s">
        <v>136</v>
      </c>
      <c r="I60" s="300">
        <f>SUM(L60,M60,O60,Q60,S60,U60,W60,Y60,AA60,AD60,AF60,AH60)/12</f>
        <v>0</v>
      </c>
      <c r="J60" s="300">
        <f>SUM(L60,M60,O60,Q60,S60,U60)/6</f>
        <v>0</v>
      </c>
      <c r="K60" s="300">
        <f>SUM(W60,Y60,AA60,AD60,AF60,AH60)/6</f>
        <v>0</v>
      </c>
      <c r="L60" s="301">
        <f>SUM(L61:L64)</f>
        <v>0</v>
      </c>
      <c r="M60" s="301">
        <f>SUM(M61:M64)</f>
        <v>0</v>
      </c>
      <c r="N60" s="300">
        <f>SUM(L60,M60)/2</f>
        <v>0</v>
      </c>
      <c r="O60" s="301">
        <f>SUM(O61:O64)</f>
        <v>0</v>
      </c>
      <c r="P60" s="300">
        <f>SUM(L60,M60,O60)/3</f>
        <v>0</v>
      </c>
      <c r="Q60" s="301">
        <f>SUM(Q61:Q64)</f>
        <v>0</v>
      </c>
      <c r="R60" s="300">
        <f>SUM(L60,M60,O60,Q60)/4</f>
        <v>0</v>
      </c>
      <c r="S60" s="301">
        <f>SUM(S61:S64)</f>
        <v>0</v>
      </c>
      <c r="T60" s="300">
        <f>SUM(L60,M60,O60,Q60,S60)/5</f>
        <v>0</v>
      </c>
      <c r="U60" s="301">
        <f>SUM(U61:U64)</f>
        <v>0</v>
      </c>
      <c r="V60" s="300">
        <f>SUM(Q60,S60,U60)/3</f>
        <v>0</v>
      </c>
      <c r="W60" s="301">
        <f>SUM(W61:W64)</f>
        <v>0</v>
      </c>
      <c r="X60" s="300">
        <f>SUM(L60,M60,O60,Q60,S60,U60,W60)/7</f>
        <v>0</v>
      </c>
      <c r="Y60" s="301">
        <f>SUM(Y61:Y64)</f>
        <v>0</v>
      </c>
      <c r="Z60" s="300">
        <f>SUM(L60,M60,O60,Q60,S60,U60,W60,Y60)/8</f>
        <v>0</v>
      </c>
      <c r="AA60" s="301">
        <f>SUM(AA61:AA64)</f>
        <v>0</v>
      </c>
      <c r="AB60" s="300">
        <f>SUM(W60,Y60,AA60)/3</f>
        <v>0</v>
      </c>
      <c r="AC60" s="300">
        <f>SUM(L60,M60,O60,Q60,S60,U60,W60,Y60,AA60)/9</f>
        <v>0</v>
      </c>
      <c r="AD60" s="301">
        <f>SUM(AD61:AD64)</f>
        <v>0</v>
      </c>
      <c r="AE60" s="300">
        <f>SUM(L60,M60,O60,Q60,S60,U60,W60,Y60,AA60,AD60)/10</f>
        <v>0</v>
      </c>
      <c r="AF60" s="301">
        <f>SUM(AF61:AF64)</f>
        <v>0</v>
      </c>
      <c r="AG60" s="300">
        <f>SUM(L60,M60,O60,Q60,S60,U60,W60,Y60,AA60,AD60,AF60)/11</f>
        <v>0</v>
      </c>
      <c r="AH60" s="301">
        <f>SUM(AH61:AH64)</f>
        <v>0</v>
      </c>
      <c r="AI60" s="302">
        <f>SUM(AD60,AF60,AH60)/3</f>
        <v>0</v>
      </c>
    </row>
    <row r="61" spans="1:35" ht="13.5" hidden="1" thickBot="1">
      <c r="A61" s="478"/>
      <c r="B61" s="455"/>
      <c r="C61" s="299" t="s">
        <v>124</v>
      </c>
      <c r="D61" s="458"/>
      <c r="E61" s="257" t="s">
        <v>130</v>
      </c>
      <c r="F61" s="258" t="s">
        <v>130</v>
      </c>
      <c r="G61" s="258" t="s">
        <v>124</v>
      </c>
      <c r="H61" s="259" t="s">
        <v>136</v>
      </c>
      <c r="I61" s="260">
        <f>SUM(L61,M61,O61,Q61,S61,U61,W61,Y61,AA61,AD61,AF61,AH61)/12</f>
        <v>0</v>
      </c>
      <c r="J61" s="260">
        <f>SUM(L61,M61,O61,Q61,S61,U61)/6</f>
        <v>0</v>
      </c>
      <c r="K61" s="260">
        <f>SUM(W61,Y61,AA61,AD61,AF61,AH61)/6</f>
        <v>0</v>
      </c>
      <c r="L61" s="261"/>
      <c r="M61" s="261"/>
      <c r="N61" s="260">
        <f>SUM(L61,M61)/2</f>
        <v>0</v>
      </c>
      <c r="O61" s="261"/>
      <c r="P61" s="260">
        <f>SUM(L61,M61,O61)/3</f>
        <v>0</v>
      </c>
      <c r="Q61" s="261"/>
      <c r="R61" s="260">
        <f>SUM(L61,M61,O61,Q61)/4</f>
        <v>0</v>
      </c>
      <c r="S61" s="261"/>
      <c r="T61" s="260">
        <f>SUM(L61,M61,O61,Q61,S61)/5</f>
        <v>0</v>
      </c>
      <c r="U61" s="261"/>
      <c r="V61" s="260">
        <f>SUM(Q61,S61,U61)/3</f>
        <v>0</v>
      </c>
      <c r="W61" s="261"/>
      <c r="X61" s="260">
        <f>SUM(L61,M61,O61,Q61,S61,U61,W61)/7</f>
        <v>0</v>
      </c>
      <c r="Y61" s="261"/>
      <c r="Z61" s="260">
        <f>SUM(L61,M61,O61,Q61,S61,U61,W61,Y61)/8</f>
        <v>0</v>
      </c>
      <c r="AA61" s="261"/>
      <c r="AB61" s="260">
        <f>SUM(W61,Y61,AA61)/3</f>
        <v>0</v>
      </c>
      <c r="AC61" s="260">
        <f>SUM(L61,M61,O61,Q61,S61,U61,W61,Y61,AA61)/9</f>
        <v>0</v>
      </c>
      <c r="AD61" s="261"/>
      <c r="AE61" s="260">
        <f>SUM(L61,M61,O61,Q61,S61,U61,W61,Y61,AA61,AD61)/10</f>
        <v>0</v>
      </c>
      <c r="AF61" s="261"/>
      <c r="AG61" s="260">
        <f>SUM(L61,M61,O61,Q61,S61,U61,W61,Y61,AA61,AD61,AF61)/11</f>
        <v>0</v>
      </c>
      <c r="AH61" s="261"/>
      <c r="AI61" s="262">
        <f>SUM(AD61,AF61,AH61)/3</f>
        <v>0</v>
      </c>
    </row>
    <row r="62" spans="1:35" ht="13.5" hidden="1" thickBot="1">
      <c r="A62" s="478"/>
      <c r="B62" s="455"/>
      <c r="C62" s="289" t="s">
        <v>125</v>
      </c>
      <c r="D62" s="458"/>
      <c r="E62" s="257" t="s">
        <v>130</v>
      </c>
      <c r="F62" s="258" t="s">
        <v>130</v>
      </c>
      <c r="G62" s="258" t="s">
        <v>137</v>
      </c>
      <c r="H62" s="259" t="s">
        <v>136</v>
      </c>
      <c r="I62" s="260">
        <f>SUM(L62,M62,O62,Q62,S62,U62,W62,Y62,AA62,AD62,AF62,AH62)/12</f>
        <v>0</v>
      </c>
      <c r="J62" s="260">
        <f>SUM(L62,M62,O62,Q62,S62,U62)/6</f>
        <v>0</v>
      </c>
      <c r="K62" s="260">
        <f>SUM(W62,Y62,AA62,AD62,AF62,AH62)/6</f>
        <v>0</v>
      </c>
      <c r="L62" s="261"/>
      <c r="M62" s="261"/>
      <c r="N62" s="260">
        <f>SUM(L62,M62)/2</f>
        <v>0</v>
      </c>
      <c r="O62" s="261"/>
      <c r="P62" s="260">
        <f>SUM(L62,M62,O62)/3</f>
        <v>0</v>
      </c>
      <c r="Q62" s="261"/>
      <c r="R62" s="260">
        <f>SUM(L62,M62,O62,Q62)/4</f>
        <v>0</v>
      </c>
      <c r="S62" s="261"/>
      <c r="T62" s="260">
        <f>SUM(L62,M62,O62,Q62,S62)/5</f>
        <v>0</v>
      </c>
      <c r="U62" s="261"/>
      <c r="V62" s="260">
        <f>SUM(Q62,S62,U62)/3</f>
        <v>0</v>
      </c>
      <c r="W62" s="261"/>
      <c r="X62" s="260">
        <f>SUM(L62,M62,O62,Q62,S62,U62,W62)/7</f>
        <v>0</v>
      </c>
      <c r="Y62" s="261"/>
      <c r="Z62" s="260">
        <f>SUM(L62,M62,O62,Q62,S62,U62,W62,Y62)/8</f>
        <v>0</v>
      </c>
      <c r="AA62" s="261"/>
      <c r="AB62" s="260">
        <f>SUM(W62,Y62,AA62)/3</f>
        <v>0</v>
      </c>
      <c r="AC62" s="260">
        <f>SUM(L62,M62,O62,Q62,S62,U62,W62,Y62,AA62)/9</f>
        <v>0</v>
      </c>
      <c r="AD62" s="261"/>
      <c r="AE62" s="260">
        <f>SUM(L62,M62,O62,Q62,S62,U62,W62,Y62,AA62,AD62)/10</f>
        <v>0</v>
      </c>
      <c r="AF62" s="261"/>
      <c r="AG62" s="260">
        <f>SUM(L62,M62,O62,Q62,S62,U62,W62,Y62,AA62,AD62,AF62)/11</f>
        <v>0</v>
      </c>
      <c r="AH62" s="261"/>
      <c r="AI62" s="262">
        <f>SUM(AD62,AF62,AH62)/3</f>
        <v>0</v>
      </c>
    </row>
    <row r="63" spans="1:35" ht="13.5" hidden="1" thickBot="1">
      <c r="A63" s="478"/>
      <c r="B63" s="455"/>
      <c r="C63" s="289" t="s">
        <v>126</v>
      </c>
      <c r="D63" s="458"/>
      <c r="E63" s="257" t="s">
        <v>130</v>
      </c>
      <c r="F63" s="258" t="s">
        <v>130</v>
      </c>
      <c r="G63" s="258" t="s">
        <v>138</v>
      </c>
      <c r="H63" s="259" t="s">
        <v>136</v>
      </c>
      <c r="I63" s="260">
        <f>SUM(L63,M63,O63,Q63,S63,U63,W63,Y63,AA63,AD63,AF63,AH63)/12</f>
        <v>0</v>
      </c>
      <c r="J63" s="260">
        <f>SUM(L63,M63,O63,Q63,S63,U63)/6</f>
        <v>0</v>
      </c>
      <c r="K63" s="260">
        <f>SUM(W63,Y63,AA63,AD63,AF63,AH63)/6</f>
        <v>0</v>
      </c>
      <c r="L63" s="261"/>
      <c r="M63" s="261"/>
      <c r="N63" s="260">
        <f>SUM(L63,M63)/2</f>
        <v>0</v>
      </c>
      <c r="O63" s="261"/>
      <c r="P63" s="260">
        <f>SUM(L63,M63,O63)/3</f>
        <v>0</v>
      </c>
      <c r="Q63" s="261"/>
      <c r="R63" s="260">
        <f>SUM(L63,M63,O63,Q63)/4</f>
        <v>0</v>
      </c>
      <c r="S63" s="261"/>
      <c r="T63" s="260">
        <f>SUM(L63,M63,O63,Q63,S63)/5</f>
        <v>0</v>
      </c>
      <c r="U63" s="261"/>
      <c r="V63" s="260">
        <f>SUM(Q63,S63,U63)/3</f>
        <v>0</v>
      </c>
      <c r="W63" s="261"/>
      <c r="X63" s="260">
        <f>SUM(L63,M63,O63,Q63,S63,U63,W63)/7</f>
        <v>0</v>
      </c>
      <c r="Y63" s="261"/>
      <c r="Z63" s="260">
        <f>SUM(L63,M63,O63,Q63,S63,U63,W63,Y63)/8</f>
        <v>0</v>
      </c>
      <c r="AA63" s="261"/>
      <c r="AB63" s="260">
        <f>SUM(W63,Y63,AA63)/3</f>
        <v>0</v>
      </c>
      <c r="AC63" s="260">
        <f>SUM(L63,M63,O63,Q63,S63,U63,W63,Y63,AA63)/9</f>
        <v>0</v>
      </c>
      <c r="AD63" s="261"/>
      <c r="AE63" s="260">
        <f>SUM(L63,M63,O63,Q63,S63,U63,W63,Y63,AA63,AD63)/10</f>
        <v>0</v>
      </c>
      <c r="AF63" s="261"/>
      <c r="AG63" s="260">
        <f>SUM(L63,M63,O63,Q63,S63,U63,W63,Y63,AA63,AD63,AF63)/11</f>
        <v>0</v>
      </c>
      <c r="AH63" s="261"/>
      <c r="AI63" s="262">
        <f>SUM(AD63,AF63,AH63)/3</f>
        <v>0</v>
      </c>
    </row>
    <row r="64" spans="1:35" ht="13.5" hidden="1" thickBot="1">
      <c r="A64" s="478"/>
      <c r="B64" s="456"/>
      <c r="C64" s="290" t="s">
        <v>14</v>
      </c>
      <c r="D64" s="459"/>
      <c r="E64" s="257" t="s">
        <v>130</v>
      </c>
      <c r="F64" s="258" t="s">
        <v>130</v>
      </c>
      <c r="G64" s="258" t="s">
        <v>14</v>
      </c>
      <c r="H64" s="259" t="s">
        <v>136</v>
      </c>
      <c r="I64" s="260">
        <f>SUM(L64,M64,O64,Q64,S64,U64,W64,Y64,AA64,AD64,AF64,AH64)/12</f>
        <v>0</v>
      </c>
      <c r="J64" s="260">
        <f>SUM(L64,M64,O64,Q64,S64,U64)/6</f>
        <v>0</v>
      </c>
      <c r="K64" s="260">
        <f>SUM(W64,Y64,AA64,AD64,AF64,AH64)/6</f>
        <v>0</v>
      </c>
      <c r="L64" s="261"/>
      <c r="M64" s="261"/>
      <c r="N64" s="260">
        <f>SUM(L64,M64)/2</f>
        <v>0</v>
      </c>
      <c r="O64" s="261"/>
      <c r="P64" s="260">
        <f>SUM(L64,M64,O64)/3</f>
        <v>0</v>
      </c>
      <c r="Q64" s="261"/>
      <c r="R64" s="260">
        <f>SUM(L64,M64,O64,Q64)/4</f>
        <v>0</v>
      </c>
      <c r="S64" s="261"/>
      <c r="T64" s="260">
        <f>SUM(L64,M64,O64,Q64,S64)/5</f>
        <v>0</v>
      </c>
      <c r="U64" s="261"/>
      <c r="V64" s="260">
        <f>SUM(Q64,S64,U64)/3</f>
        <v>0</v>
      </c>
      <c r="W64" s="261"/>
      <c r="X64" s="260">
        <f>SUM(L64,M64,O64,Q64,S64,U64,W64)/7</f>
        <v>0</v>
      </c>
      <c r="Y64" s="261"/>
      <c r="Z64" s="260">
        <f>SUM(L64,M64,O64,Q64,S64,U64,W64,Y64)/8</f>
        <v>0</v>
      </c>
      <c r="AA64" s="261"/>
      <c r="AB64" s="260">
        <f>SUM(W64,Y64,AA64)/3</f>
        <v>0</v>
      </c>
      <c r="AC64" s="260">
        <f>SUM(L64,M64,O64,Q64,S64,U64,W64,Y64,AA64)/9</f>
        <v>0</v>
      </c>
      <c r="AD64" s="261"/>
      <c r="AE64" s="260">
        <f>SUM(L64,M64,O64,Q64,S64,U64,W64,Y64,AA64,AD64)/10</f>
        <v>0</v>
      </c>
      <c r="AF64" s="261"/>
      <c r="AG64" s="260">
        <f>SUM(L64,M64,O64,Q64,S64,U64,W64,Y64,AA64,AD64,AF64)/11</f>
        <v>0</v>
      </c>
      <c r="AH64" s="261"/>
      <c r="AI64" s="262">
        <f>SUM(AD64,AF64,AH64)/3</f>
        <v>0</v>
      </c>
    </row>
    <row r="65" spans="1:35" ht="13.5" hidden="1" thickBot="1">
      <c r="A65" s="478"/>
      <c r="B65" s="454" t="s">
        <v>146</v>
      </c>
      <c r="C65" s="287" t="s">
        <v>44</v>
      </c>
      <c r="D65" s="457" t="s">
        <v>128</v>
      </c>
      <c r="E65" s="257" t="s">
        <v>130</v>
      </c>
      <c r="F65" s="258" t="s">
        <v>153</v>
      </c>
      <c r="G65" s="291" t="s">
        <v>134</v>
      </c>
      <c r="H65" s="259" t="s">
        <v>141</v>
      </c>
      <c r="I65" s="300">
        <f>SUM(L65,M65,O65,Q65,S65,U65,W65,Y65,AA65,AD65,AF65,AH65)</f>
        <v>0</v>
      </c>
      <c r="J65" s="300">
        <f>SUM(L65,M65,O65,Q65,S65,U65)</f>
        <v>0</v>
      </c>
      <c r="K65" s="300">
        <f>SUM(W65,Y65,AA65,AD65,AF65,AH65)</f>
        <v>0</v>
      </c>
      <c r="L65" s="301">
        <f>SUM(L66:L69)</f>
        <v>0</v>
      </c>
      <c r="M65" s="301">
        <f>SUM(M66:M69)</f>
        <v>0</v>
      </c>
      <c r="N65" s="300">
        <f>SUM(L65,M65)</f>
        <v>0</v>
      </c>
      <c r="O65" s="301">
        <f>SUM(O66:O69)</f>
        <v>0</v>
      </c>
      <c r="P65" s="300">
        <f>SUM(L65,M65,O65)</f>
        <v>0</v>
      </c>
      <c r="Q65" s="301">
        <f>SUM(Q66:Q69)</f>
        <v>0</v>
      </c>
      <c r="R65" s="300">
        <f>SUM(L65,M65,O65,Q65)</f>
        <v>0</v>
      </c>
      <c r="S65" s="301">
        <f>SUM(S66:S69)</f>
        <v>0</v>
      </c>
      <c r="T65" s="300">
        <f>SUM(L65,M65,O65,Q65,S65)</f>
        <v>0</v>
      </c>
      <c r="U65" s="301">
        <f>SUM(U66:U69)</f>
        <v>0</v>
      </c>
      <c r="V65" s="300">
        <f>SUM(Q65,S65,U65)</f>
        <v>0</v>
      </c>
      <c r="W65" s="301">
        <f>SUM(W66:W69)</f>
        <v>0</v>
      </c>
      <c r="X65" s="300">
        <f>SUM(L65,M65,O65,Q65,S65,U65,W65)</f>
        <v>0</v>
      </c>
      <c r="Y65" s="301">
        <f>SUM(Y66:Y69)</f>
        <v>0</v>
      </c>
      <c r="Z65" s="300">
        <f>SUM(L65,M65,O65,Q65,S65,U65,W65,Y65)</f>
        <v>0</v>
      </c>
      <c r="AA65" s="301">
        <f>SUM(AA66:AA69)</f>
        <v>0</v>
      </c>
      <c r="AB65" s="300">
        <f>SUM(W65,Y65,AA65)</f>
        <v>0</v>
      </c>
      <c r="AC65" s="300">
        <f>SUM(L65,M65,O65,Q65,S65,U65,W65,Y65,AA65)</f>
        <v>0</v>
      </c>
      <c r="AD65" s="301">
        <f>SUM(AD66:AD69)</f>
        <v>0</v>
      </c>
      <c r="AE65" s="300">
        <f>SUM(L65,M65,O65,Q65,S65,U65,W65,Y65,AA65,AD65)</f>
        <v>0</v>
      </c>
      <c r="AF65" s="301">
        <f>SUM(AF66:AF69)</f>
        <v>0</v>
      </c>
      <c r="AG65" s="300">
        <f>SUM(L65,M65,O65,Q65,S65,U65,W65,Y65,AA65,AD65,AF65)</f>
        <v>0</v>
      </c>
      <c r="AH65" s="301">
        <f>SUM(AH66:AH69)</f>
        <v>0</v>
      </c>
      <c r="AI65" s="302">
        <f>SUM(AD65,AF65,AH65)</f>
        <v>0</v>
      </c>
    </row>
    <row r="66" spans="1:35" ht="13.5" hidden="1" thickBot="1">
      <c r="A66" s="478"/>
      <c r="B66" s="455"/>
      <c r="C66" s="299" t="s">
        <v>124</v>
      </c>
      <c r="D66" s="458"/>
      <c r="E66" s="257" t="s">
        <v>130</v>
      </c>
      <c r="F66" s="258" t="s">
        <v>130</v>
      </c>
      <c r="G66" s="258" t="s">
        <v>124</v>
      </c>
      <c r="H66" s="259" t="s">
        <v>141</v>
      </c>
      <c r="I66" s="260">
        <f>SUM(L66,M66,O66,Q66,S66,U66,W66,Y66,AA66,AD66,AF66,AH66)</f>
        <v>0</v>
      </c>
      <c r="J66" s="260">
        <f>SUM(L66,M66,O66,Q66,S66,U66)</f>
        <v>0</v>
      </c>
      <c r="K66" s="260">
        <f>SUM(W66,Y66,AA66,AD66,AF66,AH66)</f>
        <v>0</v>
      </c>
      <c r="L66" s="261"/>
      <c r="M66" s="261"/>
      <c r="N66" s="260">
        <f>SUM(L66,M66)</f>
        <v>0</v>
      </c>
      <c r="O66" s="261"/>
      <c r="P66" s="260">
        <f>SUM(L66,M66,O66)</f>
        <v>0</v>
      </c>
      <c r="Q66" s="261"/>
      <c r="R66" s="260">
        <f>SUM(L66,M66,O66,Q66)</f>
        <v>0</v>
      </c>
      <c r="S66" s="261"/>
      <c r="T66" s="260">
        <f>SUM(L66,M66,O66,Q66,S66)</f>
        <v>0</v>
      </c>
      <c r="U66" s="261"/>
      <c r="V66" s="260">
        <f>SUM(Q66,S66,U66)</f>
        <v>0</v>
      </c>
      <c r="W66" s="261"/>
      <c r="X66" s="260">
        <f>SUM(L66,M66,O66,Q66,S66,U66,W66)</f>
        <v>0</v>
      </c>
      <c r="Y66" s="261"/>
      <c r="Z66" s="260">
        <f>SUM(L66,M66,O66,Q66,S66,U66,W66,Y66)</f>
        <v>0</v>
      </c>
      <c r="AA66" s="261"/>
      <c r="AB66" s="260">
        <f>SUM(W66,Y66,AA66)</f>
        <v>0</v>
      </c>
      <c r="AC66" s="260">
        <f>SUM(L66,M66,O66,Q66,S66,U66,W66,Y66,AA66)</f>
        <v>0</v>
      </c>
      <c r="AD66" s="261"/>
      <c r="AE66" s="260">
        <f>SUM(L66,M66,O66,Q66,S66,U66,W66,Y66,AA66,AD66)</f>
        <v>0</v>
      </c>
      <c r="AF66" s="261"/>
      <c r="AG66" s="260">
        <f>SUM(L66,M66,O66,Q66,S66,U66,W66,Y66,AA66,AD66,AF66)</f>
        <v>0</v>
      </c>
      <c r="AH66" s="261"/>
      <c r="AI66" s="262">
        <f>SUM(AD66,AF66,AH66)</f>
        <v>0</v>
      </c>
    </row>
    <row r="67" spans="1:35" ht="13.5" hidden="1" thickBot="1">
      <c r="A67" s="478"/>
      <c r="B67" s="455"/>
      <c r="C67" s="289" t="s">
        <v>125</v>
      </c>
      <c r="D67" s="458"/>
      <c r="E67" s="257" t="s">
        <v>130</v>
      </c>
      <c r="F67" s="258" t="s">
        <v>130</v>
      </c>
      <c r="G67" s="258" t="s">
        <v>137</v>
      </c>
      <c r="H67" s="259" t="s">
        <v>141</v>
      </c>
      <c r="I67" s="260">
        <f>SUM(L67,M67,O67,Q67,S67,U67,W67,Y67,AA67,AD67,AF67,AH67)</f>
        <v>0</v>
      </c>
      <c r="J67" s="260">
        <f>SUM(L67,M67,O67,Q67,S67,U67)</f>
        <v>0</v>
      </c>
      <c r="K67" s="260">
        <f>SUM(W67,Y67,AA67,AD67,AF67,AH67)</f>
        <v>0</v>
      </c>
      <c r="L67" s="261"/>
      <c r="M67" s="261"/>
      <c r="N67" s="260">
        <f>SUM(L67,M67)</f>
        <v>0</v>
      </c>
      <c r="O67" s="261"/>
      <c r="P67" s="260">
        <f>SUM(L67,M67,O67)</f>
        <v>0</v>
      </c>
      <c r="Q67" s="261"/>
      <c r="R67" s="260">
        <f>SUM(L67,M67,O67,Q67)</f>
        <v>0</v>
      </c>
      <c r="S67" s="261"/>
      <c r="T67" s="260">
        <f>SUM(L67,M67,O67,Q67,S67)</f>
        <v>0</v>
      </c>
      <c r="U67" s="261"/>
      <c r="V67" s="260">
        <f>SUM(Q67,S67,U67)</f>
        <v>0</v>
      </c>
      <c r="W67" s="261"/>
      <c r="X67" s="260">
        <f>SUM(L67,M67,O67,Q67,S67,U67,W67)</f>
        <v>0</v>
      </c>
      <c r="Y67" s="261"/>
      <c r="Z67" s="260">
        <f>SUM(L67,M67,O67,Q67,S67,U67,W67,Y67)</f>
        <v>0</v>
      </c>
      <c r="AA67" s="261"/>
      <c r="AB67" s="260">
        <f>SUM(W67,Y67,AA67)</f>
        <v>0</v>
      </c>
      <c r="AC67" s="260">
        <f>SUM(L67,M67,O67,Q67,S67,U67,W67,Y67,AA67)</f>
        <v>0</v>
      </c>
      <c r="AD67" s="261"/>
      <c r="AE67" s="260">
        <f>SUM(L67,M67,O67,Q67,S67,U67,W67,Y67,AA67,AD67)</f>
        <v>0</v>
      </c>
      <c r="AF67" s="261"/>
      <c r="AG67" s="260">
        <f>SUM(L67,M67,O67,Q67,S67,U67,W67,Y67,AA67,AD67,AF67)</f>
        <v>0</v>
      </c>
      <c r="AH67" s="261"/>
      <c r="AI67" s="262">
        <f>SUM(AD67,AF67,AH67)</f>
        <v>0</v>
      </c>
    </row>
    <row r="68" spans="1:35" ht="13.5" hidden="1" thickBot="1">
      <c r="A68" s="478"/>
      <c r="B68" s="455"/>
      <c r="C68" s="289" t="s">
        <v>126</v>
      </c>
      <c r="D68" s="458"/>
      <c r="E68" s="257" t="s">
        <v>130</v>
      </c>
      <c r="F68" s="258" t="s">
        <v>130</v>
      </c>
      <c r="G68" s="258" t="s">
        <v>138</v>
      </c>
      <c r="H68" s="259" t="s">
        <v>141</v>
      </c>
      <c r="I68" s="260">
        <f>SUM(L68,M68,O68,Q68,S68,U68,W68,Y68,AA68,AD68,AF68,AH68)</f>
        <v>0</v>
      </c>
      <c r="J68" s="260">
        <f>SUM(L68,M68,O68,Q68,S68,U68)</f>
        <v>0</v>
      </c>
      <c r="K68" s="260">
        <f>SUM(W68,Y68,AA68,AD68,AF68,AH68)</f>
        <v>0</v>
      </c>
      <c r="L68" s="261"/>
      <c r="M68" s="261"/>
      <c r="N68" s="260">
        <f>SUM(L68,M68)</f>
        <v>0</v>
      </c>
      <c r="O68" s="261"/>
      <c r="P68" s="260">
        <f>SUM(L68,M68,O68)</f>
        <v>0</v>
      </c>
      <c r="Q68" s="261"/>
      <c r="R68" s="260">
        <f>SUM(L68,M68,O68,Q68)</f>
        <v>0</v>
      </c>
      <c r="S68" s="261"/>
      <c r="T68" s="260">
        <f>SUM(L68,M68,O68,Q68,S68)</f>
        <v>0</v>
      </c>
      <c r="U68" s="261"/>
      <c r="V68" s="260">
        <f>SUM(Q68,S68,U68)</f>
        <v>0</v>
      </c>
      <c r="W68" s="261"/>
      <c r="X68" s="260">
        <f>SUM(L68,M68,O68,Q68,S68,U68,W68)</f>
        <v>0</v>
      </c>
      <c r="Y68" s="261"/>
      <c r="Z68" s="260">
        <f>SUM(L68,M68,O68,Q68,S68,U68,W68,Y68)</f>
        <v>0</v>
      </c>
      <c r="AA68" s="261"/>
      <c r="AB68" s="260">
        <f>SUM(W68,Y68,AA68)</f>
        <v>0</v>
      </c>
      <c r="AC68" s="260">
        <f>SUM(L68,M68,O68,Q68,S68,U68,W68,Y68,AA68)</f>
        <v>0</v>
      </c>
      <c r="AD68" s="261"/>
      <c r="AE68" s="260">
        <f>SUM(L68,M68,O68,Q68,S68,U68,W68,Y68,AA68,AD68)</f>
        <v>0</v>
      </c>
      <c r="AF68" s="261"/>
      <c r="AG68" s="260">
        <f>SUM(L68,M68,O68,Q68,S68,U68,W68,Y68,AA68,AD68,AF68)</f>
        <v>0</v>
      </c>
      <c r="AH68" s="261"/>
      <c r="AI68" s="262">
        <f>SUM(AD68,AF68,AH68)</f>
        <v>0</v>
      </c>
    </row>
    <row r="69" spans="1:35" ht="13.5" hidden="1" thickBot="1">
      <c r="A69" s="479"/>
      <c r="B69" s="456"/>
      <c r="C69" s="290" t="s">
        <v>14</v>
      </c>
      <c r="D69" s="459"/>
      <c r="E69" s="257" t="s">
        <v>130</v>
      </c>
      <c r="F69" s="258" t="s">
        <v>130</v>
      </c>
      <c r="G69" s="258" t="s">
        <v>14</v>
      </c>
      <c r="H69" s="259" t="s">
        <v>141</v>
      </c>
      <c r="I69" s="260">
        <f>SUM(L69,M69,O69,Q69,S69,U69,W69,Y69,AA69,AD69,AF69,AH69)</f>
        <v>0</v>
      </c>
      <c r="J69" s="260">
        <f>SUM(L69,M69,O69,Q69,S69,U69)</f>
        <v>0</v>
      </c>
      <c r="K69" s="260">
        <f>SUM(W69,Y69,AA69,AD69,AF69,AH69)</f>
        <v>0</v>
      </c>
      <c r="L69" s="261"/>
      <c r="M69" s="261"/>
      <c r="N69" s="260">
        <f>SUM(L69,M69)</f>
        <v>0</v>
      </c>
      <c r="O69" s="261"/>
      <c r="P69" s="260">
        <f>SUM(L69,M69,O69)</f>
        <v>0</v>
      </c>
      <c r="Q69" s="261"/>
      <c r="R69" s="260">
        <f>SUM(L69,M69,O69,Q69)</f>
        <v>0</v>
      </c>
      <c r="S69" s="261"/>
      <c r="T69" s="260">
        <f>SUM(L69,M69,O69,Q69,S69)</f>
        <v>0</v>
      </c>
      <c r="U69" s="261"/>
      <c r="V69" s="260">
        <f>SUM(Q69,S69,U69)</f>
        <v>0</v>
      </c>
      <c r="W69" s="261"/>
      <c r="X69" s="260">
        <f>SUM(L69,M69,O69,Q69,S69,U69,W69)</f>
        <v>0</v>
      </c>
      <c r="Y69" s="261"/>
      <c r="Z69" s="260">
        <f>SUM(L69,M69,O69,Q69,S69,U69,W69,Y69)</f>
        <v>0</v>
      </c>
      <c r="AA69" s="261"/>
      <c r="AB69" s="260">
        <f>SUM(W69,Y69,AA69)</f>
        <v>0</v>
      </c>
      <c r="AC69" s="260">
        <f>SUM(L69,M69,O69,Q69,S69,U69,W69,Y69,AA69)</f>
        <v>0</v>
      </c>
      <c r="AD69" s="261"/>
      <c r="AE69" s="260">
        <f>SUM(L69,M69,O69,Q69,S69,U69,W69,Y69,AA69,AD69)</f>
        <v>0</v>
      </c>
      <c r="AF69" s="261"/>
      <c r="AG69" s="260">
        <f>SUM(L69,M69,O69,Q69,S69,U69,W69,Y69,AA69,AD69,AF69)</f>
        <v>0</v>
      </c>
      <c r="AH69" s="261"/>
      <c r="AI69" s="262">
        <f>SUM(AD69,AF69,AH69)</f>
        <v>0</v>
      </c>
    </row>
    <row r="70" spans="1:35" ht="13.5" hidden="1" thickBot="1">
      <c r="A70" s="491" t="s">
        <v>154</v>
      </c>
      <c r="B70" s="454" t="s">
        <v>144</v>
      </c>
      <c r="C70" s="287" t="s">
        <v>44</v>
      </c>
      <c r="D70" s="457" t="s">
        <v>123</v>
      </c>
      <c r="E70" s="257" t="s">
        <v>130</v>
      </c>
      <c r="F70" s="258" t="s">
        <v>155</v>
      </c>
      <c r="G70" s="291" t="s">
        <v>134</v>
      </c>
      <c r="H70" s="259" t="s">
        <v>135</v>
      </c>
      <c r="I70" s="300">
        <f>SUM(L70,M70,O70,Q70,S70,U70,W70,Y70,AA70,AD70,AF70,AH70)/12</f>
        <v>0</v>
      </c>
      <c r="J70" s="300">
        <f>SUM(L70,M70,O70,Q70,S70,U70)/6</f>
        <v>0</v>
      </c>
      <c r="K70" s="300">
        <f>SUM(W70,Y70,AA70,AD70,AF70,AH70)/6</f>
        <v>0</v>
      </c>
      <c r="L70" s="301">
        <f>SUM(L71:L74)</f>
        <v>0</v>
      </c>
      <c r="M70" s="301">
        <f>SUM(M71:M74)</f>
        <v>0</v>
      </c>
      <c r="N70" s="300">
        <f>SUM(L70,M70)/2</f>
        <v>0</v>
      </c>
      <c r="O70" s="301">
        <f>SUM(O71:O74)</f>
        <v>0</v>
      </c>
      <c r="P70" s="300">
        <f>SUM(L70,M70,O70)/3</f>
        <v>0</v>
      </c>
      <c r="Q70" s="301">
        <f>SUM(Q71:Q74)</f>
        <v>0</v>
      </c>
      <c r="R70" s="300">
        <f>SUM(L70,M70,O70,Q70)/4</f>
        <v>0</v>
      </c>
      <c r="S70" s="301">
        <f>SUM(S71:S74)</f>
        <v>0</v>
      </c>
      <c r="T70" s="300">
        <f>SUM(L70,M70,O70,Q70,S70)/5</f>
        <v>0</v>
      </c>
      <c r="U70" s="301">
        <f>SUM(U71:U74)</f>
        <v>0</v>
      </c>
      <c r="V70" s="300">
        <f>SUM(Q70,S70,U70)/3</f>
        <v>0</v>
      </c>
      <c r="W70" s="301">
        <f>SUM(W71:W74)</f>
        <v>0</v>
      </c>
      <c r="X70" s="300">
        <f>SUM(L70,M70,O70,Q70,S70,U70,W70)/7</f>
        <v>0</v>
      </c>
      <c r="Y70" s="301">
        <f>SUM(Y71:Y74)</f>
        <v>0</v>
      </c>
      <c r="Z70" s="300">
        <f>SUM(L70,M70,O70,Q70,S70,U70,W70,Y70)/8</f>
        <v>0</v>
      </c>
      <c r="AA70" s="301">
        <f>SUM(AA71:AA74)</f>
        <v>0</v>
      </c>
      <c r="AB70" s="300">
        <f>SUM(W70,Y70,AA70)/3</f>
        <v>0</v>
      </c>
      <c r="AC70" s="300">
        <f>SUM(L70,M70,O70,Q70,S70,U70,W70,Y70,AA70)/9</f>
        <v>0</v>
      </c>
      <c r="AD70" s="301">
        <f>SUM(AD71:AD74)</f>
        <v>0</v>
      </c>
      <c r="AE70" s="300">
        <f>SUM(L70,M70,O70,Q70,S70,U70,W70,Y70,AA70,AD70)/10</f>
        <v>0</v>
      </c>
      <c r="AF70" s="301">
        <f>SUM(AF71:AF74)</f>
        <v>0</v>
      </c>
      <c r="AG70" s="300">
        <f>SUM(L70,M70,O70,Q70,S70,U70,W70,Y70,AA70,AD70,AF70)/11</f>
        <v>0</v>
      </c>
      <c r="AH70" s="301">
        <f>SUM(AH71:AH74)</f>
        <v>0</v>
      </c>
      <c r="AI70" s="302">
        <f>SUM(AD70,AF70,AH70)/3</f>
        <v>0</v>
      </c>
    </row>
    <row r="71" spans="1:35" ht="13.5" hidden="1" thickBot="1">
      <c r="A71" s="478"/>
      <c r="B71" s="455"/>
      <c r="C71" s="299" t="s">
        <v>124</v>
      </c>
      <c r="D71" s="458"/>
      <c r="E71" s="257" t="s">
        <v>130</v>
      </c>
      <c r="F71" s="258" t="s">
        <v>130</v>
      </c>
      <c r="G71" s="258" t="s">
        <v>124</v>
      </c>
      <c r="H71" s="259" t="s">
        <v>136</v>
      </c>
      <c r="I71" s="260">
        <f>SUM(L71,M71,O71,Q71,S71,U71,W71,Y71,AA71,AD71,AF71,AH71)/12</f>
        <v>0</v>
      </c>
      <c r="J71" s="260">
        <f>SUM(L71,M71,O71,Q71,S71,U71)/6</f>
        <v>0</v>
      </c>
      <c r="K71" s="260">
        <f>SUM(W71,Y71,AA71,AD71,AF71,AH71)/6</f>
        <v>0</v>
      </c>
      <c r="L71" s="261"/>
      <c r="M71" s="261"/>
      <c r="N71" s="260">
        <f>SUM(L71,M71)/2</f>
        <v>0</v>
      </c>
      <c r="O71" s="261"/>
      <c r="P71" s="260">
        <f>SUM(L71,M71,O71)/3</f>
        <v>0</v>
      </c>
      <c r="Q71" s="261"/>
      <c r="R71" s="260">
        <f>SUM(L71,M71,O71,Q71)/4</f>
        <v>0</v>
      </c>
      <c r="S71" s="261"/>
      <c r="T71" s="260">
        <f>SUM(L71,M71,O71,Q71,S71)/5</f>
        <v>0</v>
      </c>
      <c r="U71" s="261"/>
      <c r="V71" s="260">
        <f>SUM(Q71,S71,U71)/3</f>
        <v>0</v>
      </c>
      <c r="W71" s="261"/>
      <c r="X71" s="260">
        <f>SUM(L71,M71,O71,Q71,S71,U71,W71)/7</f>
        <v>0</v>
      </c>
      <c r="Y71" s="261"/>
      <c r="Z71" s="260">
        <f>SUM(L71,M71,O71,Q71,S71,U71,W71,Y71)/8</f>
        <v>0</v>
      </c>
      <c r="AA71" s="261"/>
      <c r="AB71" s="260">
        <f>SUM(W71,Y71,AA71)/3</f>
        <v>0</v>
      </c>
      <c r="AC71" s="260">
        <f>SUM(L71,M71,O71,Q71,S71,U71,W71,Y71,AA71)/9</f>
        <v>0</v>
      </c>
      <c r="AD71" s="261"/>
      <c r="AE71" s="260">
        <f>SUM(L71,M71,O71,Q71,S71,U71,W71,Y71,AA71,AD71)/10</f>
        <v>0</v>
      </c>
      <c r="AF71" s="261"/>
      <c r="AG71" s="260">
        <f>SUM(L71,M71,O71,Q71,S71,U71,W71,Y71,AA71,AD71,AF71)/11</f>
        <v>0</v>
      </c>
      <c r="AH71" s="261"/>
      <c r="AI71" s="262">
        <f>SUM(AD71,AF71,AH71)/3</f>
        <v>0</v>
      </c>
    </row>
    <row r="72" spans="1:35" ht="13.5" hidden="1" thickBot="1">
      <c r="A72" s="478"/>
      <c r="B72" s="455"/>
      <c r="C72" s="289" t="s">
        <v>125</v>
      </c>
      <c r="D72" s="458"/>
      <c r="E72" s="257" t="s">
        <v>130</v>
      </c>
      <c r="F72" s="258" t="s">
        <v>130</v>
      </c>
      <c r="G72" s="258" t="s">
        <v>137</v>
      </c>
      <c r="H72" s="259" t="s">
        <v>136</v>
      </c>
      <c r="I72" s="260">
        <f>SUM(L72,M72,O72,Q72,S72,U72,W72,Y72,AA72,AD72,AF72,AH72)/12</f>
        <v>0</v>
      </c>
      <c r="J72" s="260">
        <f>SUM(L72,M72,O72,Q72,S72,U72)/6</f>
        <v>0</v>
      </c>
      <c r="K72" s="260">
        <f>SUM(W72,Y72,AA72,AD72,AF72,AH72)/6</f>
        <v>0</v>
      </c>
      <c r="L72" s="261"/>
      <c r="M72" s="261"/>
      <c r="N72" s="260">
        <f>SUM(L72,M72)/2</f>
        <v>0</v>
      </c>
      <c r="O72" s="261"/>
      <c r="P72" s="260">
        <f>SUM(L72,M72,O72)/3</f>
        <v>0</v>
      </c>
      <c r="Q72" s="261"/>
      <c r="R72" s="260">
        <f>SUM(L72,M72,O72,Q72)/4</f>
        <v>0</v>
      </c>
      <c r="S72" s="261"/>
      <c r="T72" s="260">
        <f>SUM(L72,M72,O72,Q72,S72)/5</f>
        <v>0</v>
      </c>
      <c r="U72" s="261"/>
      <c r="V72" s="260">
        <f>SUM(Q72,S72,U72)/3</f>
        <v>0</v>
      </c>
      <c r="W72" s="261"/>
      <c r="X72" s="260">
        <f>SUM(L72,M72,O72,Q72,S72,U72,W72)/7</f>
        <v>0</v>
      </c>
      <c r="Y72" s="261"/>
      <c r="Z72" s="260">
        <f>SUM(L72,M72,O72,Q72,S72,U72,W72,Y72)/8</f>
        <v>0</v>
      </c>
      <c r="AA72" s="261"/>
      <c r="AB72" s="260">
        <f>SUM(W72,Y72,AA72)/3</f>
        <v>0</v>
      </c>
      <c r="AC72" s="260">
        <f>SUM(L72,M72,O72,Q72,S72,U72,W72,Y72,AA72)/9</f>
        <v>0</v>
      </c>
      <c r="AD72" s="261"/>
      <c r="AE72" s="260">
        <f>SUM(L72,M72,O72,Q72,S72,U72,W72,Y72,AA72,AD72)/10</f>
        <v>0</v>
      </c>
      <c r="AF72" s="261"/>
      <c r="AG72" s="260">
        <f>SUM(L72,M72,O72,Q72,S72,U72,W72,Y72,AA72,AD72,AF72)/11</f>
        <v>0</v>
      </c>
      <c r="AH72" s="261"/>
      <c r="AI72" s="262">
        <f>SUM(AD72,AF72,AH72)/3</f>
        <v>0</v>
      </c>
    </row>
    <row r="73" spans="1:35" ht="13.5" hidden="1" thickBot="1">
      <c r="A73" s="478"/>
      <c r="B73" s="455"/>
      <c r="C73" s="289" t="s">
        <v>126</v>
      </c>
      <c r="D73" s="458"/>
      <c r="E73" s="257" t="s">
        <v>130</v>
      </c>
      <c r="F73" s="258" t="s">
        <v>130</v>
      </c>
      <c r="G73" s="258" t="s">
        <v>138</v>
      </c>
      <c r="H73" s="259" t="s">
        <v>135</v>
      </c>
      <c r="I73" s="260">
        <f>SUM(L73,M73,O73,Q73,S73,U73,W73,Y73,AA73,AD73,AF73,AH73)/12</f>
        <v>0</v>
      </c>
      <c r="J73" s="260">
        <f>SUM(L73,M73,O73,Q73,S73,U73)/6</f>
        <v>0</v>
      </c>
      <c r="K73" s="260">
        <f>SUM(W73,Y73,AA73,AD73,AF73,AH73)/6</f>
        <v>0</v>
      </c>
      <c r="L73" s="261"/>
      <c r="M73" s="261"/>
      <c r="N73" s="260">
        <f>SUM(L73,M73)/2</f>
        <v>0</v>
      </c>
      <c r="O73" s="261"/>
      <c r="P73" s="260">
        <f>SUM(L73,M73,O73)/3</f>
        <v>0</v>
      </c>
      <c r="Q73" s="261"/>
      <c r="R73" s="260">
        <f>SUM(L73,M73,O73,Q73)/4</f>
        <v>0</v>
      </c>
      <c r="S73" s="261"/>
      <c r="T73" s="260">
        <f>SUM(L73,M73,O73,Q73,S73)/5</f>
        <v>0</v>
      </c>
      <c r="U73" s="261"/>
      <c r="V73" s="260">
        <f>SUM(Q73,S73,U73)/3</f>
        <v>0</v>
      </c>
      <c r="W73" s="261"/>
      <c r="X73" s="260">
        <f>SUM(L73,M73,O73,Q73,S73,U73,W73)/7</f>
        <v>0</v>
      </c>
      <c r="Y73" s="261"/>
      <c r="Z73" s="260">
        <f>SUM(L73,M73,O73,Q73,S73,U73,W73,Y73)/8</f>
        <v>0</v>
      </c>
      <c r="AA73" s="261"/>
      <c r="AB73" s="260">
        <f>SUM(W73,Y73,AA73)/3</f>
        <v>0</v>
      </c>
      <c r="AC73" s="260">
        <f>SUM(L73,M73,O73,Q73,S73,U73,W73,Y73,AA73)/9</f>
        <v>0</v>
      </c>
      <c r="AD73" s="261"/>
      <c r="AE73" s="260">
        <f>SUM(L73,M73,O73,Q73,S73,U73,W73,Y73,AA73,AD73)/10</f>
        <v>0</v>
      </c>
      <c r="AF73" s="261"/>
      <c r="AG73" s="260">
        <f>SUM(L73,M73,O73,Q73,S73,U73,W73,Y73,AA73,AD73,AF73)/11</f>
        <v>0</v>
      </c>
      <c r="AH73" s="261"/>
      <c r="AI73" s="262">
        <f>SUM(AD73,AF73,AH73)/3</f>
        <v>0</v>
      </c>
    </row>
    <row r="74" spans="1:35" ht="13.5" hidden="1" thickBot="1">
      <c r="A74" s="478"/>
      <c r="B74" s="456"/>
      <c r="C74" s="290" t="s">
        <v>14</v>
      </c>
      <c r="D74" s="459"/>
      <c r="E74" s="257" t="s">
        <v>130</v>
      </c>
      <c r="F74" s="258" t="s">
        <v>130</v>
      </c>
      <c r="G74" s="258" t="s">
        <v>14</v>
      </c>
      <c r="H74" s="259" t="s">
        <v>135</v>
      </c>
      <c r="I74" s="266">
        <f>SUM(L74,M74,O74,Q74,S74,U74,W74,Y74,AA74,AD74,AF74,AH74)/12</f>
        <v>0</v>
      </c>
      <c r="J74" s="266">
        <f>SUM(L74,M74,O74,Q74,S74,U74)/6</f>
        <v>0</v>
      </c>
      <c r="K74" s="266">
        <f>SUM(W74,Y74,AA74,AD74,AF74,AH74)/6</f>
        <v>0</v>
      </c>
      <c r="L74" s="267"/>
      <c r="M74" s="267"/>
      <c r="N74" s="266">
        <f>SUM(L74,M74)/2</f>
        <v>0</v>
      </c>
      <c r="O74" s="267"/>
      <c r="P74" s="266">
        <f>SUM(L74,M74,O74)/3</f>
        <v>0</v>
      </c>
      <c r="Q74" s="267"/>
      <c r="R74" s="266">
        <f>SUM(L74,M74,O74,Q74)/4</f>
        <v>0</v>
      </c>
      <c r="S74" s="267"/>
      <c r="T74" s="266">
        <f>SUM(L74,M74,O74,Q74,S74)/5</f>
        <v>0</v>
      </c>
      <c r="U74" s="267"/>
      <c r="V74" s="266">
        <f>SUM(Q74,S74,U74)/3</f>
        <v>0</v>
      </c>
      <c r="W74" s="267"/>
      <c r="X74" s="266">
        <f>SUM(L74,M74,O74,Q74,S74,U74,W74)/7</f>
        <v>0</v>
      </c>
      <c r="Y74" s="267"/>
      <c r="Z74" s="266">
        <f>SUM(L74,M74,O74,Q74,S74,U74,W74,Y74)/8</f>
        <v>0</v>
      </c>
      <c r="AA74" s="267"/>
      <c r="AB74" s="266">
        <f>SUM(W74,Y74,AA74)/3</f>
        <v>0</v>
      </c>
      <c r="AC74" s="266">
        <f>SUM(L74,M74,O74,Q74,S74,U74,W74,Y74,AA74)/9</f>
        <v>0</v>
      </c>
      <c r="AD74" s="267"/>
      <c r="AE74" s="266">
        <f>SUM(L74,M74,O74,Q74,S74,U74,W74,Y74,AA74,AD74)/10</f>
        <v>0</v>
      </c>
      <c r="AF74" s="267"/>
      <c r="AG74" s="266">
        <f>SUM(L74,M74,O74,Q74,S74,U74,W74,Y74,AA74,AD74,AF74)/11</f>
        <v>0</v>
      </c>
      <c r="AH74" s="267"/>
      <c r="AI74" s="268">
        <f>SUM(AD74,AF74,AH74)/3</f>
        <v>0</v>
      </c>
    </row>
    <row r="75" spans="1:35" ht="13.5" hidden="1" thickBot="1">
      <c r="A75" s="478"/>
      <c r="B75" s="454" t="s">
        <v>146</v>
      </c>
      <c r="C75" s="287" t="s">
        <v>44</v>
      </c>
      <c r="D75" s="457" t="s">
        <v>128</v>
      </c>
      <c r="E75" s="257" t="s">
        <v>130</v>
      </c>
      <c r="F75" s="258" t="s">
        <v>156</v>
      </c>
      <c r="G75" s="291" t="s">
        <v>134</v>
      </c>
      <c r="H75" s="292" t="s">
        <v>140</v>
      </c>
      <c r="I75" s="293">
        <f>SUM(L75,M75,O75,Q75,S75,U75,W75,Y75,AA75,AD75,AF75,AH75)</f>
        <v>0</v>
      </c>
      <c r="J75" s="254">
        <f>SUM(L75,M75,O75,Q75,S75,U75)</f>
        <v>0</v>
      </c>
      <c r="K75" s="254">
        <f>SUM(W75,Y75,AA75,AD75,AF75,AH75)</f>
        <v>0</v>
      </c>
      <c r="L75" s="255">
        <f>SUM(L76:L79)</f>
        <v>0</v>
      </c>
      <c r="M75" s="255">
        <f>SUM(M76:M79)</f>
        <v>0</v>
      </c>
      <c r="N75" s="254">
        <f>SUM(L75,M75)</f>
        <v>0</v>
      </c>
      <c r="O75" s="255">
        <f>SUM(O76:O79)</f>
        <v>0</v>
      </c>
      <c r="P75" s="254">
        <f>SUM(L75,M75,O75)</f>
        <v>0</v>
      </c>
      <c r="Q75" s="255">
        <f>SUM(Q76:Q79)</f>
        <v>0</v>
      </c>
      <c r="R75" s="254">
        <f>SUM(L75,M75,O75,Q75)</f>
        <v>0</v>
      </c>
      <c r="S75" s="255">
        <f>SUM(S76:S79)</f>
        <v>0</v>
      </c>
      <c r="T75" s="254">
        <f>SUM(L75,M75,O75,Q75,S75)</f>
        <v>0</v>
      </c>
      <c r="U75" s="255">
        <f>SUM(U76:U79)</f>
        <v>0</v>
      </c>
      <c r="V75" s="254">
        <f>SUM(Q75,S75,U75)</f>
        <v>0</v>
      </c>
      <c r="W75" s="255">
        <f>SUM(W76:W79)</f>
        <v>0</v>
      </c>
      <c r="X75" s="254">
        <f>SUM(L75,M75,O75,Q75,S75,U75,W75)</f>
        <v>0</v>
      </c>
      <c r="Y75" s="255">
        <f>SUM(Y76:Y79)</f>
        <v>0</v>
      </c>
      <c r="Z75" s="254">
        <f>SUM(L75,M75,O75,Q75,S75,U75,W75,Y75)</f>
        <v>0</v>
      </c>
      <c r="AA75" s="255">
        <f>SUM(AA76:AA79)</f>
        <v>0</v>
      </c>
      <c r="AB75" s="254">
        <f>SUM(W75,Y75,AA75)</f>
        <v>0</v>
      </c>
      <c r="AC75" s="254">
        <f>SUM(L75,M75,O75,Q75,S75,U75,W75,Y75,AA75)</f>
        <v>0</v>
      </c>
      <c r="AD75" s="255">
        <f>SUM(AD76:AD79)</f>
        <v>0</v>
      </c>
      <c r="AE75" s="254">
        <f>SUM(L75,M75,O75,Q75,S75,U75,W75,Y75,AA75,AD75)</f>
        <v>0</v>
      </c>
      <c r="AF75" s="255">
        <f>SUM(AF76:AF79)</f>
        <v>0</v>
      </c>
      <c r="AG75" s="254">
        <f>SUM(L75,M75,O75,Q75,S75,U75,W75,Y75,AA75,AD75,AF75)</f>
        <v>0</v>
      </c>
      <c r="AH75" s="255">
        <f>SUM(AH76:AH79)</f>
        <v>0</v>
      </c>
      <c r="AI75" s="256">
        <f>SUM(AD75,AF75,AH75)</f>
        <v>0</v>
      </c>
    </row>
    <row r="76" spans="1:35" ht="13.5" hidden="1" thickBot="1">
      <c r="A76" s="478"/>
      <c r="B76" s="455"/>
      <c r="C76" s="299" t="s">
        <v>124</v>
      </c>
      <c r="D76" s="458"/>
      <c r="E76" s="257" t="s">
        <v>130</v>
      </c>
      <c r="F76" s="258" t="s">
        <v>130</v>
      </c>
      <c r="G76" s="258" t="s">
        <v>124</v>
      </c>
      <c r="H76" s="292" t="s">
        <v>141</v>
      </c>
      <c r="I76" s="294">
        <f>SUM(L76,M76,O76,Q76,S76,U76,W76,Y76,AA76,AD76,AF76,AH76)</f>
        <v>0</v>
      </c>
      <c r="J76" s="260">
        <f>SUM(L76,M76,O76,Q76,S76,U76)</f>
        <v>0</v>
      </c>
      <c r="K76" s="260">
        <f>SUM(W76,Y76,AA76,AD76,AF76,AH76)</f>
        <v>0</v>
      </c>
      <c r="L76" s="261"/>
      <c r="M76" s="261"/>
      <c r="N76" s="260">
        <f>SUM(L76,M76)</f>
        <v>0</v>
      </c>
      <c r="O76" s="261"/>
      <c r="P76" s="260">
        <f>SUM(L76,M76,O76)</f>
        <v>0</v>
      </c>
      <c r="Q76" s="261"/>
      <c r="R76" s="260">
        <f>SUM(L76,M76,O76,Q76)</f>
        <v>0</v>
      </c>
      <c r="S76" s="261"/>
      <c r="T76" s="260">
        <f>SUM(L76,M76,O76,Q76,S76)</f>
        <v>0</v>
      </c>
      <c r="U76" s="261"/>
      <c r="V76" s="260">
        <f>SUM(Q76,S76,U76)</f>
        <v>0</v>
      </c>
      <c r="W76" s="261"/>
      <c r="X76" s="260">
        <f>SUM(L76,M76,O76,Q76,S76,U76,W76)</f>
        <v>0</v>
      </c>
      <c r="Y76" s="261"/>
      <c r="Z76" s="260">
        <f>SUM(L76,M76,O76,Q76,S76,U76,W76,Y76)</f>
        <v>0</v>
      </c>
      <c r="AA76" s="261"/>
      <c r="AB76" s="260">
        <f>SUM(W76,Y76,AA76)</f>
        <v>0</v>
      </c>
      <c r="AC76" s="260">
        <f>SUM(L76,M76,O76,Q76,S76,U76,W76,Y76,AA76)</f>
        <v>0</v>
      </c>
      <c r="AD76" s="261"/>
      <c r="AE76" s="260">
        <f>SUM(L76,M76,O76,Q76,S76,U76,W76,Y76,AA76,AD76)</f>
        <v>0</v>
      </c>
      <c r="AF76" s="261"/>
      <c r="AG76" s="260">
        <f>SUM(L76,M76,O76,Q76,S76,U76,W76,Y76,AA76,AD76,AF76)</f>
        <v>0</v>
      </c>
      <c r="AH76" s="261"/>
      <c r="AI76" s="262">
        <f>SUM(AD76,AF76,AH76)</f>
        <v>0</v>
      </c>
    </row>
    <row r="77" spans="1:35" ht="13.5" hidden="1" thickBot="1">
      <c r="A77" s="478"/>
      <c r="B77" s="455"/>
      <c r="C77" s="289" t="s">
        <v>125</v>
      </c>
      <c r="D77" s="458"/>
      <c r="E77" s="257" t="s">
        <v>130</v>
      </c>
      <c r="F77" s="258" t="s">
        <v>130</v>
      </c>
      <c r="G77" s="258" t="s">
        <v>137</v>
      </c>
      <c r="H77" s="292" t="s">
        <v>141</v>
      </c>
      <c r="I77" s="294">
        <f>SUM(L77,M77,O77,Q77,S77,U77,W77,Y77,AA77,AD77,AF77,AH77)</f>
        <v>0</v>
      </c>
      <c r="J77" s="260">
        <f>SUM(L77,M77,O77,Q77,S77,U77)</f>
        <v>0</v>
      </c>
      <c r="K77" s="260">
        <f>SUM(W77,Y77,AA77,AD77,AF77,AH77)</f>
        <v>0</v>
      </c>
      <c r="L77" s="261"/>
      <c r="M77" s="261"/>
      <c r="N77" s="260">
        <f>SUM(L77,M77)</f>
        <v>0</v>
      </c>
      <c r="O77" s="261"/>
      <c r="P77" s="260">
        <f>SUM(L77,M77,O77)</f>
        <v>0</v>
      </c>
      <c r="Q77" s="261"/>
      <c r="R77" s="260">
        <f>SUM(L77,M77,O77,Q77)</f>
        <v>0</v>
      </c>
      <c r="S77" s="261"/>
      <c r="T77" s="260">
        <f>SUM(L77,M77,O77,Q77,S77)</f>
        <v>0</v>
      </c>
      <c r="U77" s="261"/>
      <c r="V77" s="260">
        <f>SUM(Q77,S77,U77)</f>
        <v>0</v>
      </c>
      <c r="W77" s="261"/>
      <c r="X77" s="260">
        <f>SUM(L77,M77,O77,Q77,S77,U77,W77)</f>
        <v>0</v>
      </c>
      <c r="Y77" s="261"/>
      <c r="Z77" s="260">
        <f>SUM(L77,M77,O77,Q77,S77,U77,W77,Y77)</f>
        <v>0</v>
      </c>
      <c r="AA77" s="261"/>
      <c r="AB77" s="260">
        <f>SUM(W77,Y77,AA77)</f>
        <v>0</v>
      </c>
      <c r="AC77" s="260">
        <f>SUM(L77,M77,O77,Q77,S77,U77,W77,Y77,AA77)</f>
        <v>0</v>
      </c>
      <c r="AD77" s="261"/>
      <c r="AE77" s="260">
        <f>SUM(L77,M77,O77,Q77,S77,U77,W77,Y77,AA77,AD77)</f>
        <v>0</v>
      </c>
      <c r="AF77" s="261"/>
      <c r="AG77" s="260">
        <f>SUM(L77,M77,O77,Q77,S77,U77,W77,Y77,AA77,AD77,AF77)</f>
        <v>0</v>
      </c>
      <c r="AH77" s="261"/>
      <c r="AI77" s="262">
        <f>SUM(AD77,AF77,AH77)</f>
        <v>0</v>
      </c>
    </row>
    <row r="78" spans="1:35" ht="13.5" hidden="1" thickBot="1">
      <c r="A78" s="478"/>
      <c r="B78" s="455"/>
      <c r="C78" s="289" t="s">
        <v>126</v>
      </c>
      <c r="D78" s="458"/>
      <c r="E78" s="257" t="s">
        <v>130</v>
      </c>
      <c r="F78" s="258" t="s">
        <v>130</v>
      </c>
      <c r="G78" s="258" t="s">
        <v>138</v>
      </c>
      <c r="H78" s="292" t="s">
        <v>140</v>
      </c>
      <c r="I78" s="294">
        <f>SUM(L78,M78,O78,Q78,S78,U78,W78,Y78,AA78,AD78,AF78,AH78)</f>
        <v>0</v>
      </c>
      <c r="J78" s="260">
        <f>SUM(L78,M78,O78,Q78,S78,U78)</f>
        <v>0</v>
      </c>
      <c r="K78" s="260">
        <f>SUM(W78,Y78,AA78,AD78,AF78,AH78)</f>
        <v>0</v>
      </c>
      <c r="L78" s="261"/>
      <c r="M78" s="261"/>
      <c r="N78" s="260">
        <f>SUM(L78,M78)</f>
        <v>0</v>
      </c>
      <c r="O78" s="261"/>
      <c r="P78" s="260">
        <f>SUM(L78,M78,O78)</f>
        <v>0</v>
      </c>
      <c r="Q78" s="261"/>
      <c r="R78" s="260">
        <f>SUM(L78,M78,O78,Q78)</f>
        <v>0</v>
      </c>
      <c r="S78" s="261"/>
      <c r="T78" s="260">
        <f>SUM(L78,M78,O78,Q78,S78)</f>
        <v>0</v>
      </c>
      <c r="U78" s="261"/>
      <c r="V78" s="260">
        <f>SUM(Q78,S78,U78)</f>
        <v>0</v>
      </c>
      <c r="W78" s="261"/>
      <c r="X78" s="260">
        <f>SUM(L78,M78,O78,Q78,S78,U78,W78)</f>
        <v>0</v>
      </c>
      <c r="Y78" s="261"/>
      <c r="Z78" s="260">
        <f>SUM(L78,M78,O78,Q78,S78,U78,W78,Y78)</f>
        <v>0</v>
      </c>
      <c r="AA78" s="261"/>
      <c r="AB78" s="260">
        <f>SUM(W78,Y78,AA78)</f>
        <v>0</v>
      </c>
      <c r="AC78" s="260">
        <f>SUM(L78,M78,O78,Q78,S78,U78,W78,Y78,AA78)</f>
        <v>0</v>
      </c>
      <c r="AD78" s="261"/>
      <c r="AE78" s="260">
        <f>SUM(L78,M78,O78,Q78,S78,U78,W78,Y78,AA78,AD78)</f>
        <v>0</v>
      </c>
      <c r="AF78" s="261"/>
      <c r="AG78" s="260">
        <f>SUM(L78,M78,O78,Q78,S78,U78,W78,Y78,AA78,AD78,AF78)</f>
        <v>0</v>
      </c>
      <c r="AH78" s="261"/>
      <c r="AI78" s="262">
        <f>SUM(AD78,AF78,AH78)</f>
        <v>0</v>
      </c>
    </row>
    <row r="79" spans="1:35" ht="13.5" hidden="1" thickBot="1">
      <c r="A79" s="479"/>
      <c r="B79" s="456"/>
      <c r="C79" s="290" t="s">
        <v>14</v>
      </c>
      <c r="D79" s="459"/>
      <c r="E79" s="257" t="s">
        <v>130</v>
      </c>
      <c r="F79" s="258" t="s">
        <v>130</v>
      </c>
      <c r="G79" s="258" t="s">
        <v>14</v>
      </c>
      <c r="H79" s="292" t="s">
        <v>140</v>
      </c>
      <c r="I79" s="295">
        <f>SUM(L79,M79,O79,Q79,S79,U79,W79,Y79,AA79,AD79,AF79,AH79)</f>
        <v>0</v>
      </c>
      <c r="J79" s="272">
        <f>SUM(L79,M79,O79,Q79,S79,U79)</f>
        <v>0</v>
      </c>
      <c r="K79" s="272">
        <f>SUM(W79,Y79,AA79,AD79,AF79,AH79)</f>
        <v>0</v>
      </c>
      <c r="L79" s="273"/>
      <c r="M79" s="273"/>
      <c r="N79" s="272">
        <f>SUM(L79,M79)</f>
        <v>0</v>
      </c>
      <c r="O79" s="273"/>
      <c r="P79" s="272">
        <f>SUM(L79,M79,O79)</f>
        <v>0</v>
      </c>
      <c r="Q79" s="273"/>
      <c r="R79" s="272">
        <f>SUM(L79,M79,O79,Q79)</f>
        <v>0</v>
      </c>
      <c r="S79" s="273"/>
      <c r="T79" s="272">
        <f>SUM(L79,M79,O79,Q79,S79)</f>
        <v>0</v>
      </c>
      <c r="U79" s="273"/>
      <c r="V79" s="272">
        <f>SUM(Q79,S79,U79)</f>
        <v>0</v>
      </c>
      <c r="W79" s="273"/>
      <c r="X79" s="272">
        <f>SUM(L79,M79,O79,Q79,S79,U79,W79)</f>
        <v>0</v>
      </c>
      <c r="Y79" s="273"/>
      <c r="Z79" s="272">
        <f>SUM(L79,M79,O79,Q79,S79,U79,W79,Y79)</f>
        <v>0</v>
      </c>
      <c r="AA79" s="273"/>
      <c r="AB79" s="272">
        <f>SUM(W79,Y79,AA79)</f>
        <v>0</v>
      </c>
      <c r="AC79" s="272">
        <f>SUM(L79,M79,O79,Q79,S79,U79,W79,Y79,AA79)</f>
        <v>0</v>
      </c>
      <c r="AD79" s="273"/>
      <c r="AE79" s="272">
        <f>SUM(L79,M79,O79,Q79,S79,U79,W79,Y79,AA79,AD79)</f>
        <v>0</v>
      </c>
      <c r="AF79" s="273"/>
      <c r="AG79" s="272">
        <f>SUM(L79,M79,O79,Q79,S79,U79,W79,Y79,AA79,AD79,AF79)</f>
        <v>0</v>
      </c>
      <c r="AH79" s="273"/>
      <c r="AI79" s="274">
        <f>SUM(AD79,AF79,AH79)</f>
        <v>0</v>
      </c>
    </row>
    <row r="80" spans="1:35" ht="13.5" thickBot="1">
      <c r="A80" s="491" t="s">
        <v>157</v>
      </c>
      <c r="B80" s="454" t="s">
        <v>144</v>
      </c>
      <c r="C80" s="287" t="s">
        <v>44</v>
      </c>
      <c r="D80" s="457" t="s">
        <v>123</v>
      </c>
      <c r="E80" s="257" t="s">
        <v>130</v>
      </c>
      <c r="F80" s="258" t="s">
        <v>158</v>
      </c>
      <c r="G80" s="291" t="s">
        <v>134</v>
      </c>
      <c r="H80" s="292" t="s">
        <v>135</v>
      </c>
      <c r="I80" s="293">
        <f>SUM(L80,M80,O80,Q80,S80,U80,W80,Y80,AA80,AD80,AF80,AH80)/12</f>
        <v>0</v>
      </c>
      <c r="J80" s="254">
        <f>SUM(L80,M80,O80,Q80,S80,U80)/6</f>
        <v>0</v>
      </c>
      <c r="K80" s="254">
        <f>SUM(W80,Y80,AA80,AD80,AF80,AH80)/6</f>
        <v>0</v>
      </c>
      <c r="L80" s="255">
        <f>SUM(L81:L84)</f>
        <v>0</v>
      </c>
      <c r="M80" s="255">
        <f>SUM(M81:M84)</f>
        <v>0</v>
      </c>
      <c r="N80" s="254">
        <f>SUM(L80,M80)/2</f>
        <v>0</v>
      </c>
      <c r="O80" s="255">
        <f>SUM(O81:O84)</f>
        <v>0</v>
      </c>
      <c r="P80" s="254">
        <f>SUM(L80,M80,O80)/3</f>
        <v>0</v>
      </c>
      <c r="Q80" s="255">
        <f>SUM(Q81:Q84)</f>
        <v>0</v>
      </c>
      <c r="R80" s="254">
        <f>SUM(L80,M80,O80,Q80)/4</f>
        <v>0</v>
      </c>
      <c r="S80" s="255">
        <f>SUM(S81:S84)</f>
        <v>0</v>
      </c>
      <c r="T80" s="254">
        <f>SUM(L80,M80,O80,Q80,S80)/5</f>
        <v>0</v>
      </c>
      <c r="U80" s="255">
        <f>SUM(U81:U84)</f>
        <v>0</v>
      </c>
      <c r="V80" s="254">
        <f>SUM(Q80,S80,U80)/3</f>
        <v>0</v>
      </c>
      <c r="W80" s="255">
        <f>SUM(W81:W84)</f>
        <v>0</v>
      </c>
      <c r="X80" s="254">
        <f>SUM(L80,M80,O80,Q80,S80,U80,W80)/7</f>
        <v>0</v>
      </c>
      <c r="Y80" s="255">
        <f>SUM(Y81:Y84)</f>
        <v>0</v>
      </c>
      <c r="Z80" s="254">
        <f>SUM(L80,M80,O80,Q80,S80,U80,W80,Y80)/8</f>
        <v>0</v>
      </c>
      <c r="AA80" s="255">
        <f>SUM(AA81:AA84)</f>
        <v>0</v>
      </c>
      <c r="AB80" s="254">
        <f>SUM(W80,Y80,AA80)/3</f>
        <v>0</v>
      </c>
      <c r="AC80" s="254">
        <f>SUM(L80,M80,O80,Q80,S80,U80,W80,Y80,AA80)/9</f>
        <v>0</v>
      </c>
      <c r="AD80" s="255">
        <f>SUM(AD81:AD84)</f>
        <v>0</v>
      </c>
      <c r="AE80" s="254">
        <f>SUM(L80,M80,O80,Q80,S80,U80,W80,Y80,AA80,AD80)/10</f>
        <v>0</v>
      </c>
      <c r="AF80" s="255">
        <f>SUM(AF81:AF84)</f>
        <v>0</v>
      </c>
      <c r="AG80" s="254">
        <f>SUM(L80,M80,O80,Q80,S80,U80,W80,Y80,AA80,AD80,AF80)/11</f>
        <v>0</v>
      </c>
      <c r="AH80" s="255">
        <f>SUM(AH81:AH84)</f>
        <v>0</v>
      </c>
      <c r="AI80" s="256">
        <f>SUM(AD80,AF80,AH80)/3</f>
        <v>0</v>
      </c>
    </row>
    <row r="81" spans="1:35" ht="13.5" thickTop="1">
      <c r="A81" s="478"/>
      <c r="B81" s="455"/>
      <c r="C81" s="299" t="s">
        <v>124</v>
      </c>
      <c r="D81" s="458"/>
      <c r="E81" s="257" t="s">
        <v>130</v>
      </c>
      <c r="F81" s="258" t="s">
        <v>130</v>
      </c>
      <c r="G81" s="258" t="s">
        <v>124</v>
      </c>
      <c r="H81" s="292" t="s">
        <v>136</v>
      </c>
      <c r="I81" s="294">
        <f>SUM(L81,M81,O81,Q81,S81,U81,W81,Y81,AA81,AD81,AF81,AH81)/12</f>
        <v>0</v>
      </c>
      <c r="J81" s="260">
        <f>SUM(L81,M81,O81,Q81,S81,U81)/6</f>
        <v>0</v>
      </c>
      <c r="K81" s="260">
        <f>SUM(W81,Y81,AA81,AD81,AF81,AH81)/6</f>
        <v>0</v>
      </c>
      <c r="L81" s="261"/>
      <c r="M81" s="261"/>
      <c r="N81" s="260">
        <f>SUM(L81,M81)/2</f>
        <v>0</v>
      </c>
      <c r="O81" s="261"/>
      <c r="P81" s="260">
        <f>SUM(L81,M81,O81)/3</f>
        <v>0</v>
      </c>
      <c r="Q81" s="261"/>
      <c r="R81" s="260">
        <f>SUM(L81,M81,O81,Q81)/4</f>
        <v>0</v>
      </c>
      <c r="S81" s="261"/>
      <c r="T81" s="260">
        <f>SUM(L81,M81,O81,Q81,S81)/5</f>
        <v>0</v>
      </c>
      <c r="U81" s="261"/>
      <c r="V81" s="260">
        <f>SUM(Q81,S81,U81)/3</f>
        <v>0</v>
      </c>
      <c r="W81" s="261"/>
      <c r="X81" s="260">
        <f>SUM(L81,M81,O81,Q81,S81,U81,W81)/7</f>
        <v>0</v>
      </c>
      <c r="Y81" s="261"/>
      <c r="Z81" s="260">
        <f>SUM(L81,M81,O81,Q81,S81,U81,W81,Y81)/8</f>
        <v>0</v>
      </c>
      <c r="AA81" s="261"/>
      <c r="AB81" s="260">
        <f>SUM(W81,Y81,AA81)/3</f>
        <v>0</v>
      </c>
      <c r="AC81" s="260">
        <f>SUM(L81,M81,O81,Q81,S81,U81,W81,Y81,AA81)/9</f>
        <v>0</v>
      </c>
      <c r="AD81" s="261"/>
      <c r="AE81" s="260">
        <f>SUM(L81,M81,O81,Q81,S81,U81,W81,Y81,AA81,AD81)/10</f>
        <v>0</v>
      </c>
      <c r="AF81" s="261"/>
      <c r="AG81" s="260">
        <f>SUM(L81,M81,O81,Q81,S81,U81,W81,Y81,AA81,AD81,AF81)/11</f>
        <v>0</v>
      </c>
      <c r="AH81" s="261"/>
      <c r="AI81" s="262">
        <f>SUM(AD81,AF81,AH81)/3</f>
        <v>0</v>
      </c>
    </row>
    <row r="82" spans="1:35" ht="12.75">
      <c r="A82" s="478"/>
      <c r="B82" s="455"/>
      <c r="C82" s="289" t="s">
        <v>125</v>
      </c>
      <c r="D82" s="458"/>
      <c r="E82" s="257" t="s">
        <v>130</v>
      </c>
      <c r="F82" s="258" t="s">
        <v>130</v>
      </c>
      <c r="G82" s="258" t="s">
        <v>137</v>
      </c>
      <c r="H82" s="292" t="s">
        <v>136</v>
      </c>
      <c r="I82" s="294">
        <f>SUM(L82,M82,O82,Q82,S82,U82,W82,Y82,AA82,AD82,AF82,AH82)/12</f>
        <v>0</v>
      </c>
      <c r="J82" s="260">
        <f>SUM(L82,M82,O82,Q82,S82,U82)/6</f>
        <v>0</v>
      </c>
      <c r="K82" s="260">
        <f>SUM(W82,Y82,AA82,AD82,AF82,AH82)/6</f>
        <v>0</v>
      </c>
      <c r="L82" s="261"/>
      <c r="M82" s="261"/>
      <c r="N82" s="260">
        <f>SUM(L82,M82)/2</f>
        <v>0</v>
      </c>
      <c r="O82" s="261"/>
      <c r="P82" s="260">
        <f>SUM(L82,M82,O82)/3</f>
        <v>0</v>
      </c>
      <c r="Q82" s="261"/>
      <c r="R82" s="260">
        <f>SUM(L82,M82,O82,Q82)/4</f>
        <v>0</v>
      </c>
      <c r="S82" s="261"/>
      <c r="T82" s="260">
        <f>SUM(L82,M82,O82,Q82,S82)/5</f>
        <v>0</v>
      </c>
      <c r="U82" s="261"/>
      <c r="V82" s="260">
        <f>SUM(Q82,S82,U82)/3</f>
        <v>0</v>
      </c>
      <c r="W82" s="261"/>
      <c r="X82" s="260">
        <f>SUM(L82,M82,O82,Q82,S82,U82,W82)/7</f>
        <v>0</v>
      </c>
      <c r="Y82" s="261"/>
      <c r="Z82" s="260">
        <f>SUM(L82,M82,O82,Q82,S82,U82,W82,Y82)/8</f>
        <v>0</v>
      </c>
      <c r="AA82" s="261"/>
      <c r="AB82" s="260">
        <f>SUM(W82,Y82,AA82)/3</f>
        <v>0</v>
      </c>
      <c r="AC82" s="260">
        <f>SUM(L82,M82,O82,Q82,S82,U82,W82,Y82,AA82)/9</f>
        <v>0</v>
      </c>
      <c r="AD82" s="261"/>
      <c r="AE82" s="260">
        <f>SUM(L82,M82,O82,Q82,S82,U82,W82,Y82,AA82,AD82)/10</f>
        <v>0</v>
      </c>
      <c r="AF82" s="261"/>
      <c r="AG82" s="260">
        <f>SUM(L82,M82,O82,Q82,S82,U82,W82,Y82,AA82,AD82,AF82)/11</f>
        <v>0</v>
      </c>
      <c r="AH82" s="261"/>
      <c r="AI82" s="262">
        <f>SUM(AD82,AF82,AH82)/3</f>
        <v>0</v>
      </c>
    </row>
    <row r="83" spans="1:35" ht="12.75">
      <c r="A83" s="478"/>
      <c r="B83" s="455"/>
      <c r="C83" s="289" t="s">
        <v>126</v>
      </c>
      <c r="D83" s="458"/>
      <c r="E83" s="257" t="s">
        <v>130</v>
      </c>
      <c r="F83" s="258" t="s">
        <v>130</v>
      </c>
      <c r="G83" s="258" t="s">
        <v>138</v>
      </c>
      <c r="H83" s="292" t="s">
        <v>135</v>
      </c>
      <c r="I83" s="294">
        <f>SUM(L83,M83,O83,Q83,S83,U83,W83,Y83,AA83,AD83,AF83,AH83)/12</f>
        <v>0</v>
      </c>
      <c r="J83" s="260">
        <f>SUM(L83,M83,O83,Q83,S83,U83)/6</f>
        <v>0</v>
      </c>
      <c r="K83" s="260">
        <f>SUM(W83,Y83,AA83,AD83,AF83,AH83)/6</f>
        <v>0</v>
      </c>
      <c r="L83" s="261"/>
      <c r="M83" s="261"/>
      <c r="N83" s="260">
        <f>SUM(L83,M83)/2</f>
        <v>0</v>
      </c>
      <c r="O83" s="261"/>
      <c r="P83" s="260">
        <f>SUM(L83,M83,O83)/3</f>
        <v>0</v>
      </c>
      <c r="Q83" s="261"/>
      <c r="R83" s="260">
        <f>SUM(L83,M83,O83,Q83)/4</f>
        <v>0</v>
      </c>
      <c r="S83" s="261"/>
      <c r="T83" s="260">
        <f>SUM(L83,M83,O83,Q83,S83)/5</f>
        <v>0</v>
      </c>
      <c r="U83" s="261"/>
      <c r="V83" s="260">
        <f>SUM(Q83,S83,U83)/3</f>
        <v>0</v>
      </c>
      <c r="W83" s="261"/>
      <c r="X83" s="260">
        <f>SUM(L83,M83,O83,Q83,S83,U83,W83)/7</f>
        <v>0</v>
      </c>
      <c r="Y83" s="261"/>
      <c r="Z83" s="260">
        <f>SUM(L83,M83,O83,Q83,S83,U83,W83,Y83)/8</f>
        <v>0</v>
      </c>
      <c r="AA83" s="261"/>
      <c r="AB83" s="260">
        <f>SUM(W83,Y83,AA83)/3</f>
        <v>0</v>
      </c>
      <c r="AC83" s="260">
        <f>SUM(L83,M83,O83,Q83,S83,U83,W83,Y83,AA83)/9</f>
        <v>0</v>
      </c>
      <c r="AD83" s="261"/>
      <c r="AE83" s="260">
        <f>SUM(L83,M83,O83,Q83,S83,U83,W83,Y83,AA83,AD83)/10</f>
        <v>0</v>
      </c>
      <c r="AF83" s="261"/>
      <c r="AG83" s="260">
        <f>SUM(L83,M83,O83,Q83,S83,U83,W83,Y83,AA83,AD83,AF83)/11</f>
        <v>0</v>
      </c>
      <c r="AH83" s="261"/>
      <c r="AI83" s="262">
        <f>SUM(AD83,AF83,AH83)/3</f>
        <v>0</v>
      </c>
    </row>
    <row r="84" spans="1:35" ht="13.5" thickBot="1">
      <c r="A84" s="478"/>
      <c r="B84" s="456"/>
      <c r="C84" s="290" t="s">
        <v>14</v>
      </c>
      <c r="D84" s="459"/>
      <c r="E84" s="257" t="s">
        <v>130</v>
      </c>
      <c r="F84" s="258" t="s">
        <v>130</v>
      </c>
      <c r="G84" s="258" t="s">
        <v>14</v>
      </c>
      <c r="H84" s="292" t="s">
        <v>136</v>
      </c>
      <c r="I84" s="295">
        <f>SUM(L84,M84,O84,Q84,S84,U84,W84,Y84,AA84,AD84,AF84,AH84)/12</f>
        <v>0</v>
      </c>
      <c r="J84" s="272">
        <f>SUM(L84,M84,O84,Q84,S84,U84)/6</f>
        <v>0</v>
      </c>
      <c r="K84" s="272">
        <f>SUM(W84,Y84,AA84,AD84,AF84,AH84)/6</f>
        <v>0</v>
      </c>
      <c r="L84" s="273"/>
      <c r="M84" s="273"/>
      <c r="N84" s="272">
        <f>SUM(L84,M84)/2</f>
        <v>0</v>
      </c>
      <c r="O84" s="273"/>
      <c r="P84" s="272">
        <f>SUM(L84,M84,O84)/3</f>
        <v>0</v>
      </c>
      <c r="Q84" s="273"/>
      <c r="R84" s="272">
        <f>SUM(L84,M84,O84,Q84)/4</f>
        <v>0</v>
      </c>
      <c r="S84" s="273"/>
      <c r="T84" s="272">
        <f>SUM(L84,M84,O84,Q84,S84)/5</f>
        <v>0</v>
      </c>
      <c r="U84" s="273"/>
      <c r="V84" s="272">
        <f>SUM(Q84,S84,U84)/3</f>
        <v>0</v>
      </c>
      <c r="W84" s="273"/>
      <c r="X84" s="272">
        <f>SUM(L84,M84,O84,Q84,S84,U84,W84)/7</f>
        <v>0</v>
      </c>
      <c r="Y84" s="273"/>
      <c r="Z84" s="272">
        <f>SUM(L84,M84,O84,Q84,S84,U84,W84,Y84)/8</f>
        <v>0</v>
      </c>
      <c r="AA84" s="273"/>
      <c r="AB84" s="272">
        <f>SUM(W84,Y84,AA84)/3</f>
        <v>0</v>
      </c>
      <c r="AC84" s="272">
        <f>SUM(L84,M84,O84,Q84,S84,U84,W84,Y84,AA84)/9</f>
        <v>0</v>
      </c>
      <c r="AD84" s="273"/>
      <c r="AE84" s="272">
        <f>SUM(L84,M84,O84,Q84,S84,U84,W84,Y84,AA84,AD84)/10</f>
        <v>0</v>
      </c>
      <c r="AF84" s="273"/>
      <c r="AG84" s="272">
        <f>SUM(L84,M84,O84,Q84,S84,U84,W84,Y84,AA84,AD84,AF84)/11</f>
        <v>0</v>
      </c>
      <c r="AH84" s="273"/>
      <c r="AI84" s="274">
        <f>SUM(AD84,AF84,AH84)/3</f>
        <v>0</v>
      </c>
    </row>
    <row r="85" spans="1:35" ht="13.5" thickBot="1">
      <c r="A85" s="478"/>
      <c r="B85" s="454" t="s">
        <v>146</v>
      </c>
      <c r="C85" s="287" t="s">
        <v>44</v>
      </c>
      <c r="D85" s="457" t="s">
        <v>128</v>
      </c>
      <c r="E85" s="257" t="s">
        <v>130</v>
      </c>
      <c r="F85" s="258" t="s">
        <v>159</v>
      </c>
      <c r="G85" s="291" t="s">
        <v>134</v>
      </c>
      <c r="H85" s="259" t="s">
        <v>140</v>
      </c>
      <c r="I85" s="296">
        <f>SUM(L85,M85,O85,Q85,S85,U85,W85,Y85,AA85,AD85,AF85,AH85)</f>
        <v>0</v>
      </c>
      <c r="J85" s="296">
        <f>SUM(L85,M85,O85,Q85,S85,U85)</f>
        <v>0</v>
      </c>
      <c r="K85" s="296">
        <f>SUM(W85,Y85,AA85,AD85,AF85,AH85)</f>
        <v>0</v>
      </c>
      <c r="L85" s="297">
        <f>SUM(L86:L89)</f>
        <v>0</v>
      </c>
      <c r="M85" s="297">
        <f>SUM(M86:M89)</f>
        <v>0</v>
      </c>
      <c r="N85" s="296">
        <f>SUM(L85,M85)</f>
        <v>0</v>
      </c>
      <c r="O85" s="297">
        <f>SUM(O86:O89)</f>
        <v>0</v>
      </c>
      <c r="P85" s="296">
        <f>SUM(L85,M85,O85)</f>
        <v>0</v>
      </c>
      <c r="Q85" s="297">
        <f>SUM(Q86:Q89)</f>
        <v>0</v>
      </c>
      <c r="R85" s="296">
        <f>SUM(L85,M85,O85,Q85)</f>
        <v>0</v>
      </c>
      <c r="S85" s="297">
        <f>SUM(S86:S89)</f>
        <v>0</v>
      </c>
      <c r="T85" s="296">
        <f>SUM(L85,M85,O85,Q85,S85)</f>
        <v>0</v>
      </c>
      <c r="U85" s="297">
        <f>SUM(U86:U89)</f>
        <v>0</v>
      </c>
      <c r="V85" s="296">
        <f>SUM(Q85,S85,U85)</f>
        <v>0</v>
      </c>
      <c r="W85" s="297">
        <f>SUM(W86:W89)</f>
        <v>0</v>
      </c>
      <c r="X85" s="296">
        <f>SUM(L85,M85,O85,Q85,S85,U85,W85)</f>
        <v>0</v>
      </c>
      <c r="Y85" s="297">
        <f>SUM(Y86:Y89)</f>
        <v>0</v>
      </c>
      <c r="Z85" s="296">
        <f>SUM(L85,M85,O85,Q85,S85,U85,W85,Y85)</f>
        <v>0</v>
      </c>
      <c r="AA85" s="297">
        <f>SUM(AA86:AA89)</f>
        <v>0</v>
      </c>
      <c r="AB85" s="296">
        <f>SUM(W85,Y85,AA85)</f>
        <v>0</v>
      </c>
      <c r="AC85" s="296">
        <f>SUM(L85,M85,O85,Q85,S85,U85,W85,Y85,AA85)</f>
        <v>0</v>
      </c>
      <c r="AD85" s="297">
        <f>SUM(AD86:AD89)</f>
        <v>0</v>
      </c>
      <c r="AE85" s="296">
        <f>SUM(L85,M85,O85,Q85,S85,U85,W85,Y85,AA85,AD85)</f>
        <v>0</v>
      </c>
      <c r="AF85" s="297">
        <f>SUM(AF86:AF89)</f>
        <v>0</v>
      </c>
      <c r="AG85" s="296">
        <f>SUM(L85,M85,O85,Q85,S85,U85,W85,Y85,AA85,AD85,AF85)</f>
        <v>0</v>
      </c>
      <c r="AH85" s="297">
        <f>SUM(AH86:AH89)</f>
        <v>0</v>
      </c>
      <c r="AI85" s="298">
        <f>SUM(AD85,AF85,AH85)</f>
        <v>0</v>
      </c>
    </row>
    <row r="86" spans="1:35" ht="13.5" thickTop="1">
      <c r="A86" s="478"/>
      <c r="B86" s="455"/>
      <c r="C86" s="299" t="s">
        <v>124</v>
      </c>
      <c r="D86" s="458"/>
      <c r="E86" s="257" t="s">
        <v>130</v>
      </c>
      <c r="F86" s="258" t="s">
        <v>130</v>
      </c>
      <c r="G86" s="258" t="s">
        <v>124</v>
      </c>
      <c r="H86" s="259" t="s">
        <v>141</v>
      </c>
      <c r="I86" s="260">
        <f>SUM(L86,M86,O86,Q86,S86,U86,W86,Y86,AA86,AD86,AF86,AH86)</f>
        <v>0</v>
      </c>
      <c r="J86" s="260">
        <f>SUM(L86,M86,O86,Q86,S86,U86)</f>
        <v>0</v>
      </c>
      <c r="K86" s="260">
        <f>SUM(W86,Y86,AA86,AD86,AF86,AH86)</f>
        <v>0</v>
      </c>
      <c r="L86" s="261"/>
      <c r="M86" s="261"/>
      <c r="N86" s="260">
        <f>SUM(L86,M86)</f>
        <v>0</v>
      </c>
      <c r="O86" s="261"/>
      <c r="P86" s="260">
        <f>SUM(L86,M86,O86)</f>
        <v>0</v>
      </c>
      <c r="Q86" s="261"/>
      <c r="R86" s="260">
        <f>SUM(L86,M86,O86,Q86)</f>
        <v>0</v>
      </c>
      <c r="S86" s="261"/>
      <c r="T86" s="260">
        <f>SUM(L86,M86,O86,Q86,S86)</f>
        <v>0</v>
      </c>
      <c r="U86" s="261"/>
      <c r="V86" s="260">
        <f>SUM(Q86,S86,U86)</f>
        <v>0</v>
      </c>
      <c r="W86" s="261"/>
      <c r="X86" s="260">
        <f>SUM(L86,M86,O86,Q86,S86,U86,W86)</f>
        <v>0</v>
      </c>
      <c r="Y86" s="261"/>
      <c r="Z86" s="260">
        <f>SUM(L86,M86,O86,Q86,S86,U86,W86,Y86)</f>
        <v>0</v>
      </c>
      <c r="AA86" s="261"/>
      <c r="AB86" s="260">
        <f>SUM(W86,Y86,AA86)</f>
        <v>0</v>
      </c>
      <c r="AC86" s="260">
        <f>SUM(L86,M86,O86,Q86,S86,U86,W86,Y86,AA86)</f>
        <v>0</v>
      </c>
      <c r="AD86" s="261"/>
      <c r="AE86" s="260">
        <f>SUM(L86,M86,O86,Q86,S86,U86,W86,Y86,AA86,AD86)</f>
        <v>0</v>
      </c>
      <c r="AF86" s="261"/>
      <c r="AG86" s="260">
        <f>SUM(L86,M86,O86,Q86,S86,U86,W86,Y86,AA86,AD86,AF86)</f>
        <v>0</v>
      </c>
      <c r="AH86" s="261"/>
      <c r="AI86" s="262">
        <f>SUM(AD86,AF86,AH86)</f>
        <v>0</v>
      </c>
    </row>
    <row r="87" spans="1:35" ht="12.75">
      <c r="A87" s="478"/>
      <c r="B87" s="455"/>
      <c r="C87" s="289" t="s">
        <v>125</v>
      </c>
      <c r="D87" s="458"/>
      <c r="E87" s="257" t="s">
        <v>130</v>
      </c>
      <c r="F87" s="258" t="s">
        <v>130</v>
      </c>
      <c r="G87" s="258" t="s">
        <v>137</v>
      </c>
      <c r="H87" s="259" t="s">
        <v>141</v>
      </c>
      <c r="I87" s="260">
        <f>SUM(L87,M87,O87,Q87,S87,U87,W87,Y87,AA87,AD87,AF87,AH87)</f>
        <v>0</v>
      </c>
      <c r="J87" s="260">
        <f>SUM(L87,M87,O87,Q87,S87,U87)</f>
        <v>0</v>
      </c>
      <c r="K87" s="260">
        <f>SUM(W87,Y87,AA87,AD87,AF87,AH87)</f>
        <v>0</v>
      </c>
      <c r="L87" s="261"/>
      <c r="M87" s="261"/>
      <c r="N87" s="260">
        <f>SUM(L87,M87)</f>
        <v>0</v>
      </c>
      <c r="O87" s="261"/>
      <c r="P87" s="260">
        <f>SUM(L87,M87,O87)</f>
        <v>0</v>
      </c>
      <c r="Q87" s="261"/>
      <c r="R87" s="260">
        <f>SUM(L87,M87,O87,Q87)</f>
        <v>0</v>
      </c>
      <c r="S87" s="261"/>
      <c r="T87" s="260">
        <f>SUM(L87,M87,O87,Q87,S87)</f>
        <v>0</v>
      </c>
      <c r="U87" s="261"/>
      <c r="V87" s="260">
        <f>SUM(Q87,S87,U87)</f>
        <v>0</v>
      </c>
      <c r="W87" s="261"/>
      <c r="X87" s="260">
        <f>SUM(L87,M87,O87,Q87,S87,U87,W87)</f>
        <v>0</v>
      </c>
      <c r="Y87" s="261"/>
      <c r="Z87" s="260">
        <f>SUM(L87,M87,O87,Q87,S87,U87,W87,Y87)</f>
        <v>0</v>
      </c>
      <c r="AA87" s="261"/>
      <c r="AB87" s="260">
        <f>SUM(W87,Y87,AA87)</f>
        <v>0</v>
      </c>
      <c r="AC87" s="260">
        <f>SUM(L87,M87,O87,Q87,S87,U87,W87,Y87,AA87)</f>
        <v>0</v>
      </c>
      <c r="AD87" s="261"/>
      <c r="AE87" s="260">
        <f>SUM(L87,M87,O87,Q87,S87,U87,W87,Y87,AA87,AD87)</f>
        <v>0</v>
      </c>
      <c r="AF87" s="261"/>
      <c r="AG87" s="260">
        <f>SUM(L87,M87,O87,Q87,S87,U87,W87,Y87,AA87,AD87,AF87)</f>
        <v>0</v>
      </c>
      <c r="AH87" s="261"/>
      <c r="AI87" s="262">
        <f>SUM(AD87,AF87,AH87)</f>
        <v>0</v>
      </c>
    </row>
    <row r="88" spans="1:35" ht="12.75">
      <c r="A88" s="478"/>
      <c r="B88" s="455"/>
      <c r="C88" s="289" t="s">
        <v>126</v>
      </c>
      <c r="D88" s="458"/>
      <c r="E88" s="257" t="s">
        <v>130</v>
      </c>
      <c r="F88" s="258" t="s">
        <v>130</v>
      </c>
      <c r="G88" s="258" t="s">
        <v>138</v>
      </c>
      <c r="H88" s="259" t="s">
        <v>140</v>
      </c>
      <c r="I88" s="260">
        <f>SUM(L88,M88,O88,Q88,S88,U88,W88,Y88,AA88,AD88,AF88,AH88)</f>
        <v>0</v>
      </c>
      <c r="J88" s="260">
        <f>SUM(L88,M88,O88,Q88,S88,U88)</f>
        <v>0</v>
      </c>
      <c r="K88" s="260">
        <f>SUM(W88,Y88,AA88,AD88,AF88,AH88)</f>
        <v>0</v>
      </c>
      <c r="L88" s="261"/>
      <c r="M88" s="261"/>
      <c r="N88" s="260">
        <f>SUM(L88,M88)</f>
        <v>0</v>
      </c>
      <c r="O88" s="261"/>
      <c r="P88" s="260">
        <f>SUM(L88,M88,O88)</f>
        <v>0</v>
      </c>
      <c r="Q88" s="261"/>
      <c r="R88" s="260">
        <f>SUM(L88,M88,O88,Q88)</f>
        <v>0</v>
      </c>
      <c r="S88" s="261"/>
      <c r="T88" s="260">
        <f>SUM(L88,M88,O88,Q88,S88)</f>
        <v>0</v>
      </c>
      <c r="U88" s="261"/>
      <c r="V88" s="260">
        <f>SUM(Q88,S88,U88)</f>
        <v>0</v>
      </c>
      <c r="W88" s="261"/>
      <c r="X88" s="260">
        <f>SUM(L88,M88,O88,Q88,S88,U88,W88)</f>
        <v>0</v>
      </c>
      <c r="Y88" s="261"/>
      <c r="Z88" s="260">
        <f>SUM(L88,M88,O88,Q88,S88,U88,W88,Y88)</f>
        <v>0</v>
      </c>
      <c r="AA88" s="261"/>
      <c r="AB88" s="260">
        <f>SUM(W88,Y88,AA88)</f>
        <v>0</v>
      </c>
      <c r="AC88" s="260">
        <f>SUM(L88,M88,O88,Q88,S88,U88,W88,Y88,AA88)</f>
        <v>0</v>
      </c>
      <c r="AD88" s="261"/>
      <c r="AE88" s="260">
        <f>SUM(L88,M88,O88,Q88,S88,U88,W88,Y88,AA88,AD88)</f>
        <v>0</v>
      </c>
      <c r="AF88" s="261"/>
      <c r="AG88" s="260">
        <f>SUM(L88,M88,O88,Q88,S88,U88,W88,Y88,AA88,AD88,AF88)</f>
        <v>0</v>
      </c>
      <c r="AH88" s="261"/>
      <c r="AI88" s="262">
        <f>SUM(AD88,AF88,AH88)</f>
        <v>0</v>
      </c>
    </row>
    <row r="89" spans="1:35" ht="13.5" thickBot="1">
      <c r="A89" s="479"/>
      <c r="B89" s="456"/>
      <c r="C89" s="290" t="s">
        <v>14</v>
      </c>
      <c r="D89" s="459"/>
      <c r="E89" s="269" t="s">
        <v>130</v>
      </c>
      <c r="F89" s="270" t="s">
        <v>130</v>
      </c>
      <c r="G89" s="270" t="s">
        <v>14</v>
      </c>
      <c r="H89" s="271" t="s">
        <v>141</v>
      </c>
      <c r="I89" s="272">
        <f>SUM(L89,M89,O89,Q89,S89,U89,W89,Y89,AA89,AD89,AF89,AH89)</f>
        <v>0</v>
      </c>
      <c r="J89" s="272">
        <f>SUM(L89,M89,O89,Q89,S89,U89)</f>
        <v>0</v>
      </c>
      <c r="K89" s="272">
        <f>SUM(W89,Y89,AA89,AD89,AF89,AH89)</f>
        <v>0</v>
      </c>
      <c r="L89" s="273"/>
      <c r="M89" s="273"/>
      <c r="N89" s="272">
        <f>SUM(L89,M89)</f>
        <v>0</v>
      </c>
      <c r="O89" s="273"/>
      <c r="P89" s="272">
        <f>SUM(L89,M89,O89)</f>
        <v>0</v>
      </c>
      <c r="Q89" s="273"/>
      <c r="R89" s="272">
        <f>SUM(L89,M89,O89,Q89)</f>
        <v>0</v>
      </c>
      <c r="S89" s="273"/>
      <c r="T89" s="272">
        <f>SUM(L89,M89,O89,Q89,S89)</f>
        <v>0</v>
      </c>
      <c r="U89" s="273"/>
      <c r="V89" s="272">
        <f>SUM(Q89,S89,U89)</f>
        <v>0</v>
      </c>
      <c r="W89" s="273"/>
      <c r="X89" s="272">
        <f>SUM(L89,M89,O89,Q89,S89,U89,W89)</f>
        <v>0</v>
      </c>
      <c r="Y89" s="273"/>
      <c r="Z89" s="272">
        <f>SUM(L89,M89,O89,Q89,S89,U89,W89,Y89)</f>
        <v>0</v>
      </c>
      <c r="AA89" s="273"/>
      <c r="AB89" s="272">
        <f>SUM(W89,Y89,AA89)</f>
        <v>0</v>
      </c>
      <c r="AC89" s="272">
        <f>SUM(L89,M89,O89,Q89,S89,U89,W89,Y89,AA89)</f>
        <v>0</v>
      </c>
      <c r="AD89" s="273"/>
      <c r="AE89" s="272">
        <f>SUM(L89,M89,O89,Q89,S89,U89,W89,Y89,AA89,AD89)</f>
        <v>0</v>
      </c>
      <c r="AF89" s="273"/>
      <c r="AG89" s="272">
        <f>SUM(L89,M89,O89,Q89,S89,U89,W89,Y89,AA89,AD89,AF89)</f>
        <v>0</v>
      </c>
      <c r="AH89" s="273"/>
      <c r="AI89" s="274">
        <f>SUM(AD89,AF89,AH89)</f>
        <v>0</v>
      </c>
    </row>
    <row r="90" spans="1:36" ht="12.75" hidden="1">
      <c r="A90" s="211"/>
      <c r="AI90" s="221"/>
      <c r="AJ90" s="221"/>
    </row>
    <row r="91" spans="1:35" ht="15" hidden="1">
      <c r="A91" s="246" t="s">
        <v>160</v>
      </c>
      <c r="AI91" s="303"/>
    </row>
    <row r="92" spans="6:35" ht="13.5" hidden="1" thickBot="1">
      <c r="F92" s="304" t="s">
        <v>130</v>
      </c>
      <c r="G92" s="304" t="s">
        <v>16</v>
      </c>
      <c r="H92" s="304" t="s">
        <v>130</v>
      </c>
      <c r="I92" s="258" t="s">
        <v>31</v>
      </c>
      <c r="J92" s="258" t="s">
        <v>108</v>
      </c>
      <c r="K92" s="258" t="s">
        <v>109</v>
      </c>
      <c r="L92" s="258" t="s">
        <v>32</v>
      </c>
      <c r="M92" s="258" t="s">
        <v>33</v>
      </c>
      <c r="N92" s="258" t="s">
        <v>110</v>
      </c>
      <c r="O92" s="258" t="s">
        <v>34</v>
      </c>
      <c r="P92" s="258" t="s">
        <v>111</v>
      </c>
      <c r="Q92" s="258" t="s">
        <v>35</v>
      </c>
      <c r="R92" s="258" t="s">
        <v>112</v>
      </c>
      <c r="S92" s="258" t="s">
        <v>36</v>
      </c>
      <c r="T92" s="258" t="s">
        <v>113</v>
      </c>
      <c r="U92" s="258" t="s">
        <v>37</v>
      </c>
      <c r="V92" s="258" t="s">
        <v>131</v>
      </c>
      <c r="W92" s="258" t="s">
        <v>38</v>
      </c>
      <c r="X92" s="258" t="s">
        <v>115</v>
      </c>
      <c r="Y92" s="258" t="s">
        <v>39</v>
      </c>
      <c r="Z92" s="258" t="s">
        <v>116</v>
      </c>
      <c r="AA92" s="258" t="s">
        <v>40</v>
      </c>
      <c r="AB92" s="258" t="s">
        <v>117</v>
      </c>
      <c r="AC92" s="258" t="s">
        <v>118</v>
      </c>
      <c r="AD92" s="258" t="s">
        <v>41</v>
      </c>
      <c r="AE92" s="258" t="s">
        <v>119</v>
      </c>
      <c r="AF92" s="258" t="s">
        <v>42</v>
      </c>
      <c r="AG92" s="258" t="s">
        <v>120</v>
      </c>
      <c r="AH92" s="258" t="s">
        <v>43</v>
      </c>
      <c r="AI92" s="305" t="s">
        <v>121</v>
      </c>
    </row>
    <row r="93" spans="1:35" ht="13.5" hidden="1" thickBot="1">
      <c r="A93" s="442" t="s">
        <v>122</v>
      </c>
      <c r="B93" s="443"/>
      <c r="C93" s="224" t="s">
        <v>44</v>
      </c>
      <c r="D93" s="448" t="s">
        <v>123</v>
      </c>
      <c r="F93" s="258" t="s">
        <v>133</v>
      </c>
      <c r="G93" s="291" t="s">
        <v>161</v>
      </c>
      <c r="H93" s="259" t="s">
        <v>136</v>
      </c>
      <c r="I93" s="306">
        <f>SUM(L93,M93,O93,Q93,S93,U93,W93,Y93,AA93,AD93,AF93,AH93)/12</f>
        <v>0</v>
      </c>
      <c r="J93" s="306">
        <f>SUM(L93,M93,O93,Q93,S93,U93)/6</f>
        <v>0</v>
      </c>
      <c r="K93" s="306">
        <f>SUM(W93,Y93,AA93,AD93,AF93,AH93)/6</f>
        <v>0</v>
      </c>
      <c r="L93" s="307">
        <f>SUM(L94:L97)</f>
        <v>0</v>
      </c>
      <c r="M93" s="307">
        <f>SUM(M94:M97)</f>
        <v>0</v>
      </c>
      <c r="N93" s="306">
        <f>SUM(L93,M93)/2</f>
        <v>0</v>
      </c>
      <c r="O93" s="307">
        <f>SUM(O94:O97)</f>
        <v>0</v>
      </c>
      <c r="P93" s="306">
        <f>SUM(L93,M93,O93)/3</f>
        <v>0</v>
      </c>
      <c r="Q93" s="307">
        <f>SUM(Q94:Q97)</f>
        <v>0</v>
      </c>
      <c r="R93" s="306">
        <f>SUM(L93,M93,O93,Q93)/4</f>
        <v>0</v>
      </c>
      <c r="S93" s="307">
        <f>SUM(S94:S97)</f>
        <v>0</v>
      </c>
      <c r="T93" s="306">
        <f>SUM(L93,M93,O93,Q93,S93)/5</f>
        <v>0</v>
      </c>
      <c r="U93" s="307">
        <f>SUM(U94:U97)</f>
        <v>0</v>
      </c>
      <c r="V93" s="306">
        <f>SUM(Q93,S93,U93)/3</f>
        <v>0</v>
      </c>
      <c r="W93" s="307">
        <f>SUM(W94:W97)</f>
        <v>0</v>
      </c>
      <c r="X93" s="306">
        <f>SUM(L93,M93,O93,Q93,S93,U93,W93)/7</f>
        <v>0</v>
      </c>
      <c r="Y93" s="307">
        <f>SUM(Y94:Y97)</f>
        <v>0</v>
      </c>
      <c r="Z93" s="306">
        <f>SUM(L93,M93,O93,Q93,S93,U93,W93,Y93)/8</f>
        <v>0</v>
      </c>
      <c r="AA93" s="307">
        <f>SUM(AA94:AA97)</f>
        <v>0</v>
      </c>
      <c r="AB93" s="306">
        <f>SUM(W93,Y93,AA93)/3</f>
        <v>0</v>
      </c>
      <c r="AC93" s="306">
        <f>SUM(L93,M93,O93,Q93,S93,U93,W93,Y93,AA93)/9</f>
        <v>0</v>
      </c>
      <c r="AD93" s="307">
        <f>SUM(AD94:AD97)</f>
        <v>0</v>
      </c>
      <c r="AE93" s="306">
        <f>SUM(L93,M93,O93,Q93,S93,U93,W93,Y93,AA93,AD93)/10</f>
        <v>0</v>
      </c>
      <c r="AF93" s="307">
        <f>SUM(AF94:AF97)</f>
        <v>0</v>
      </c>
      <c r="AG93" s="306">
        <f>SUM(L93,M93,O93,Q93,S93,U93,W93,Y93,AA93,AD93,AF93)/11</f>
        <v>0</v>
      </c>
      <c r="AH93" s="307">
        <f>SUM(AH94:AH97)</f>
        <v>0</v>
      </c>
      <c r="AI93" s="308">
        <f>SUM(AD93,AF93,AH93)/3</f>
        <v>0</v>
      </c>
    </row>
    <row r="94" spans="1:35" ht="13.5" hidden="1" thickTop="1">
      <c r="A94" s="444"/>
      <c r="B94" s="445"/>
      <c r="C94" s="229" t="s">
        <v>124</v>
      </c>
      <c r="D94" s="449"/>
      <c r="F94" s="258" t="s">
        <v>130</v>
      </c>
      <c r="G94" s="258" t="s">
        <v>124</v>
      </c>
      <c r="H94" s="259" t="s">
        <v>136</v>
      </c>
      <c r="I94" s="309">
        <f>SUM(L94,M94,O94,Q94,S94,U94,W94,Y94,AA94,AD94,AF94,AH94)/12</f>
        <v>0</v>
      </c>
      <c r="J94" s="309">
        <f>SUM(L94,M94,O94,Q94,S94,U94)/6</f>
        <v>0</v>
      </c>
      <c r="K94" s="309">
        <f>SUM(W94,Y94,AA94,AD94,AF94,AH94)/6</f>
        <v>0</v>
      </c>
      <c r="L94" s="310"/>
      <c r="M94" s="310"/>
      <c r="N94" s="309">
        <f>SUM(L94,M94)/2</f>
        <v>0</v>
      </c>
      <c r="O94" s="310"/>
      <c r="P94" s="309">
        <f>SUM(L94,M94,O94)/3</f>
        <v>0</v>
      </c>
      <c r="Q94" s="310"/>
      <c r="R94" s="309">
        <f>SUM(L94,M94,O94,Q94)/4</f>
        <v>0</v>
      </c>
      <c r="S94" s="310"/>
      <c r="T94" s="309">
        <f>SUM(L94,M94,O94,Q94,S94)/5</f>
        <v>0</v>
      </c>
      <c r="U94" s="310"/>
      <c r="V94" s="309">
        <f>SUM(Q94,S94,U94)/3</f>
        <v>0</v>
      </c>
      <c r="W94" s="310"/>
      <c r="X94" s="309">
        <f>SUM(L94,M94,O94,Q94,S94,U94,W94)/7</f>
        <v>0</v>
      </c>
      <c r="Y94" s="310"/>
      <c r="Z94" s="309">
        <f>SUM(L94,M94,O94,Q94,S94,U94,W94,Y94)/8</f>
        <v>0</v>
      </c>
      <c r="AA94" s="310"/>
      <c r="AB94" s="309">
        <f>SUM(W94,Y94,AA94)/3</f>
        <v>0</v>
      </c>
      <c r="AC94" s="309">
        <f>SUM(L94,M94,O94,Q94,S94,U94,W94,Y94,AA94)/9</f>
        <v>0</v>
      </c>
      <c r="AD94" s="310"/>
      <c r="AE94" s="309">
        <f>SUM(L94,M94,O94,Q94,S94,U94,W94,Y94,AA94,AD94)/10</f>
        <v>0</v>
      </c>
      <c r="AF94" s="310"/>
      <c r="AG94" s="309">
        <f>SUM(L94,M94,O94,Q94,S94,U94,W94,Y94,AA94,AD94,AF94)/11</f>
        <v>0</v>
      </c>
      <c r="AH94" s="310"/>
      <c r="AI94" s="311">
        <f>SUM(AD94,AF94,AH94)/3</f>
        <v>0</v>
      </c>
    </row>
    <row r="95" spans="1:35" ht="12.75" hidden="1">
      <c r="A95" s="444"/>
      <c r="B95" s="445"/>
      <c r="C95" s="232" t="s">
        <v>125</v>
      </c>
      <c r="D95" s="449"/>
      <c r="F95" s="258" t="s">
        <v>130</v>
      </c>
      <c r="G95" s="258" t="s">
        <v>137</v>
      </c>
      <c r="H95" s="259" t="s">
        <v>136</v>
      </c>
      <c r="I95" s="309">
        <f>SUM(L95,M95,O95,Q95,S95,U95,W95,Y95,AA95,AD95,AF95,AH95)/12</f>
        <v>0</v>
      </c>
      <c r="J95" s="309">
        <f>SUM(L95,M95,O95,Q95,S95,U95)/6</f>
        <v>0</v>
      </c>
      <c r="K95" s="309">
        <f>SUM(W95,Y95,AA95,AD95,AF95,AH95)/6</f>
        <v>0</v>
      </c>
      <c r="L95" s="310"/>
      <c r="M95" s="310"/>
      <c r="N95" s="309">
        <f>SUM(L95,M95)/2</f>
        <v>0</v>
      </c>
      <c r="O95" s="310"/>
      <c r="P95" s="309">
        <f>SUM(L95,M95,O95)/3</f>
        <v>0</v>
      </c>
      <c r="Q95" s="310"/>
      <c r="R95" s="309">
        <f>SUM(L95,M95,O95,Q95)/4</f>
        <v>0</v>
      </c>
      <c r="S95" s="310"/>
      <c r="T95" s="309">
        <f>SUM(L95,M95,O95,Q95,S95)/5</f>
        <v>0</v>
      </c>
      <c r="U95" s="310"/>
      <c r="V95" s="309">
        <f>SUM(Q95,S95,U95)/3</f>
        <v>0</v>
      </c>
      <c r="W95" s="310"/>
      <c r="X95" s="309">
        <f>SUM(L95,M95,O95,Q95,S95,U95,W95)/7</f>
        <v>0</v>
      </c>
      <c r="Y95" s="310"/>
      <c r="Z95" s="309">
        <f>SUM(L95,M95,O95,Q95,S95,U95,W95,Y95)/8</f>
        <v>0</v>
      </c>
      <c r="AA95" s="310"/>
      <c r="AB95" s="309">
        <f>SUM(W95,Y95,AA95)/3</f>
        <v>0</v>
      </c>
      <c r="AC95" s="309">
        <f>SUM(L95,M95,O95,Q95,S95,U95,W95,Y95,AA95)/9</f>
        <v>0</v>
      </c>
      <c r="AD95" s="310"/>
      <c r="AE95" s="309">
        <f>SUM(L95,M95,O95,Q95,S95,U95,W95,Y95,AA95,AD95)/10</f>
        <v>0</v>
      </c>
      <c r="AF95" s="310"/>
      <c r="AG95" s="309">
        <f>SUM(L95,M95,O95,Q95,S95,U95,W95,Y95,AA95,AD95,AF95)/11</f>
        <v>0</v>
      </c>
      <c r="AH95" s="310"/>
      <c r="AI95" s="311">
        <f>SUM(AD95,AF95,AH95)/3</f>
        <v>0</v>
      </c>
    </row>
    <row r="96" spans="1:35" ht="12.75" hidden="1">
      <c r="A96" s="444"/>
      <c r="B96" s="445"/>
      <c r="C96" s="232" t="s">
        <v>126</v>
      </c>
      <c r="D96" s="449"/>
      <c r="F96" s="258" t="s">
        <v>130</v>
      </c>
      <c r="G96" s="258" t="s">
        <v>138</v>
      </c>
      <c r="H96" s="259" t="s">
        <v>136</v>
      </c>
      <c r="I96" s="309">
        <f>SUM(L96,M96,O96,Q96,S96,U96,W96,Y96,AA96,AD96,AF96,AH96)/12</f>
        <v>0</v>
      </c>
      <c r="J96" s="309">
        <f>SUM(L96,M96,O96,Q96,S96,U96)/6</f>
        <v>0</v>
      </c>
      <c r="K96" s="309">
        <f>SUM(W96,Y96,AA96,AD96,AF96,AH96)/6</f>
        <v>0</v>
      </c>
      <c r="L96" s="310"/>
      <c r="M96" s="310"/>
      <c r="N96" s="309">
        <f>SUM(L96,M96)/2</f>
        <v>0</v>
      </c>
      <c r="O96" s="310"/>
      <c r="P96" s="309">
        <f>SUM(L96,M96,O96)/3</f>
        <v>0</v>
      </c>
      <c r="Q96" s="310"/>
      <c r="R96" s="309">
        <f>SUM(L96,M96,O96,Q96)/4</f>
        <v>0</v>
      </c>
      <c r="S96" s="310"/>
      <c r="T96" s="309">
        <f>SUM(L96,M96,O96,Q96,S96)/5</f>
        <v>0</v>
      </c>
      <c r="U96" s="310"/>
      <c r="V96" s="309">
        <f>SUM(Q96,S96,U96)/3</f>
        <v>0</v>
      </c>
      <c r="W96" s="310"/>
      <c r="X96" s="309">
        <f>SUM(L96,M96,O96,Q96,S96,U96,W96)/7</f>
        <v>0</v>
      </c>
      <c r="Y96" s="310"/>
      <c r="Z96" s="309">
        <f>SUM(L96,M96,O96,Q96,S96,U96,W96,Y96)/8</f>
        <v>0</v>
      </c>
      <c r="AA96" s="310"/>
      <c r="AB96" s="309">
        <f>SUM(W96,Y96,AA96)/3</f>
        <v>0</v>
      </c>
      <c r="AC96" s="309">
        <f>SUM(L96,M96,O96,Q96,S96,U96,W96,Y96,AA96)/9</f>
        <v>0</v>
      </c>
      <c r="AD96" s="310"/>
      <c r="AE96" s="309">
        <f>SUM(L96,M96,O96,Q96,S96,U96,W96,Y96,AA96,AD96)/10</f>
        <v>0</v>
      </c>
      <c r="AF96" s="310"/>
      <c r="AG96" s="309">
        <f>SUM(L96,M96,O96,Q96,S96,U96,W96,Y96,AA96,AD96,AF96)/11</f>
        <v>0</v>
      </c>
      <c r="AH96" s="310"/>
      <c r="AI96" s="311">
        <f>SUM(AD96,AF96,AH96)/3</f>
        <v>0</v>
      </c>
    </row>
    <row r="97" spans="1:35" ht="13.5" hidden="1" thickBot="1">
      <c r="A97" s="446"/>
      <c r="B97" s="447"/>
      <c r="C97" s="233" t="s">
        <v>14</v>
      </c>
      <c r="D97" s="450"/>
      <c r="F97" s="258" t="s">
        <v>130</v>
      </c>
      <c r="G97" s="258" t="s">
        <v>14</v>
      </c>
      <c r="H97" s="259" t="s">
        <v>136</v>
      </c>
      <c r="I97" s="309">
        <f>SUM(L97,M97,O97,Q97,S97,U97,W97,Y97,AA97,AD97,AF97,AH97)/12</f>
        <v>0</v>
      </c>
      <c r="J97" s="309">
        <f>SUM(L97,M97,O97,Q97,S97,U97)/6</f>
        <v>0</v>
      </c>
      <c r="K97" s="309">
        <f>SUM(W97,Y97,AA97,AD97,AF97,AH97)/6</f>
        <v>0</v>
      </c>
      <c r="L97" s="310"/>
      <c r="M97" s="310"/>
      <c r="N97" s="309">
        <f>SUM(L97,M97)/2</f>
        <v>0</v>
      </c>
      <c r="O97" s="310"/>
      <c r="P97" s="309">
        <f>SUM(L97,M97,O97)/3</f>
        <v>0</v>
      </c>
      <c r="Q97" s="310"/>
      <c r="R97" s="309">
        <f>SUM(L97,M97,O97,Q97)/4</f>
        <v>0</v>
      </c>
      <c r="S97" s="310"/>
      <c r="T97" s="309">
        <f>SUM(L97,M97,O97,Q97,S97)/5</f>
        <v>0</v>
      </c>
      <c r="U97" s="310"/>
      <c r="V97" s="309">
        <f>SUM(Q97,S97,U97)/3</f>
        <v>0</v>
      </c>
      <c r="W97" s="310"/>
      <c r="X97" s="309">
        <f>SUM(L97,M97,O97,Q97,S97,U97,W97)/7</f>
        <v>0</v>
      </c>
      <c r="Y97" s="310"/>
      <c r="Z97" s="309">
        <f>SUM(L97,M97,O97,Q97,S97,U97,W97,Y97)/8</f>
        <v>0</v>
      </c>
      <c r="AA97" s="310"/>
      <c r="AB97" s="309">
        <f>SUM(W97,Y97,AA97)/3</f>
        <v>0</v>
      </c>
      <c r="AC97" s="309">
        <f>SUM(L97,M97,O97,Q97,S97,U97,W97,Y97,AA97)/9</f>
        <v>0</v>
      </c>
      <c r="AD97" s="310"/>
      <c r="AE97" s="309">
        <f>SUM(L97,M97,O97,Q97,S97,U97,W97,Y97,AA97,AD97)/10</f>
        <v>0</v>
      </c>
      <c r="AF97" s="310"/>
      <c r="AG97" s="309">
        <f>SUM(L97,M97,O97,Q97,S97,U97,W97,Y97,AA97,AD97,AF97)/11</f>
        <v>0</v>
      </c>
      <c r="AH97" s="310"/>
      <c r="AI97" s="311">
        <f>SUM(AD97,AF97,AH97)/3</f>
        <v>0</v>
      </c>
    </row>
    <row r="98" spans="1:35" ht="13.5" hidden="1" thickBot="1">
      <c r="A98" s="442" t="s">
        <v>127</v>
      </c>
      <c r="B98" s="443"/>
      <c r="C98" s="224" t="s">
        <v>44</v>
      </c>
      <c r="D98" s="448" t="s">
        <v>128</v>
      </c>
      <c r="F98" s="258" t="s">
        <v>139</v>
      </c>
      <c r="G98" s="291" t="s">
        <v>161</v>
      </c>
      <c r="H98" s="259" t="s">
        <v>141</v>
      </c>
      <c r="I98" s="306">
        <f>SUM(L98,M98,O98,Q98,S98,U98,W98,Y98,AA98,AD98,AF98,AH98)</f>
        <v>0</v>
      </c>
      <c r="J98" s="306">
        <f>SUM(L98,M98,O98,Q98,S98,U98)</f>
        <v>0</v>
      </c>
      <c r="K98" s="306">
        <f>SUM(W98,Y98,AA98,AD98,AF98,AH98)</f>
        <v>0</v>
      </c>
      <c r="L98" s="307">
        <f>SUM(L99:L102)</f>
        <v>0</v>
      </c>
      <c r="M98" s="307">
        <f>SUM(M99:M102)</f>
        <v>0</v>
      </c>
      <c r="N98" s="306">
        <f>SUM(L98,M98)</f>
        <v>0</v>
      </c>
      <c r="O98" s="307">
        <f>SUM(O99:O102)</f>
        <v>0</v>
      </c>
      <c r="P98" s="306">
        <f>SUM(L98,M98,O98)</f>
        <v>0</v>
      </c>
      <c r="Q98" s="307">
        <f>SUM(Q99:Q102)</f>
        <v>0</v>
      </c>
      <c r="R98" s="306">
        <f>SUM(L98,M98,O98,Q98)</f>
        <v>0</v>
      </c>
      <c r="S98" s="307">
        <f>SUM(S99:S102)</f>
        <v>0</v>
      </c>
      <c r="T98" s="306">
        <f>SUM(L98,M98,O98,Q98,S98)</f>
        <v>0</v>
      </c>
      <c r="U98" s="307">
        <f>SUM(U99:U102)</f>
        <v>0</v>
      </c>
      <c r="V98" s="306">
        <f>SUM(Q98,S98,U98)</f>
        <v>0</v>
      </c>
      <c r="W98" s="307">
        <f>SUM(W99:W102)</f>
        <v>0</v>
      </c>
      <c r="X98" s="306">
        <f>SUM(L98,M98,O98,Q98,S98,U98,W98)</f>
        <v>0</v>
      </c>
      <c r="Y98" s="307">
        <f>SUM(Y99:Y102)</f>
        <v>0</v>
      </c>
      <c r="Z98" s="306">
        <f>SUM(L98,M98,O98,Q98,S98,U98,W98,Y98)</f>
        <v>0</v>
      </c>
      <c r="AA98" s="307">
        <f>SUM(AA99:AA102)</f>
        <v>0</v>
      </c>
      <c r="AB98" s="306">
        <f>SUM(W98,Y98,AA98)</f>
        <v>0</v>
      </c>
      <c r="AC98" s="306">
        <f>SUM(L98,M98,O98,Q98,S98,U98,W98,Y98,AA98)</f>
        <v>0</v>
      </c>
      <c r="AD98" s="307">
        <f>SUM(AD99:AD102)</f>
        <v>0</v>
      </c>
      <c r="AE98" s="306">
        <f>SUM(L98,M98,O98,Q98,S98,U98,W98,Y98,AA98,AD98)</f>
        <v>0</v>
      </c>
      <c r="AF98" s="307">
        <f>SUM(AF99:AF102)</f>
        <v>0</v>
      </c>
      <c r="AG98" s="306">
        <f>SUM(L98,M98,O98,Q98,S98,U98,W98,Y98,AA98,AD98,AF98)</f>
        <v>0</v>
      </c>
      <c r="AH98" s="307">
        <f>SUM(AH99:AH102)</f>
        <v>0</v>
      </c>
      <c r="AI98" s="308">
        <f>SUM(AD98,AF98,AH98)</f>
        <v>0</v>
      </c>
    </row>
    <row r="99" spans="1:35" ht="13.5" hidden="1" thickTop="1">
      <c r="A99" s="444"/>
      <c r="B99" s="445"/>
      <c r="C99" s="239" t="s">
        <v>124</v>
      </c>
      <c r="D99" s="449"/>
      <c r="F99" s="258" t="s">
        <v>130</v>
      </c>
      <c r="G99" s="258" t="s">
        <v>124</v>
      </c>
      <c r="H99" s="259" t="s">
        <v>141</v>
      </c>
      <c r="I99" s="309">
        <f>SUM(L99,M99,O99,Q99,S99,U99,W99,Y99,AA99,AD99,AF99,AH99)</f>
        <v>0</v>
      </c>
      <c r="J99" s="309">
        <f>SUM(L99,M99,O99,Q99,S99,U99)</f>
        <v>0</v>
      </c>
      <c r="K99" s="309">
        <f>SUM(W99,Y99,AA99,AD99,AF99,AH99)</f>
        <v>0</v>
      </c>
      <c r="L99" s="310"/>
      <c r="M99" s="310"/>
      <c r="N99" s="309">
        <f>SUM(L99,M99)</f>
        <v>0</v>
      </c>
      <c r="O99" s="310"/>
      <c r="P99" s="309">
        <f>SUM(L99,M99,O99)</f>
        <v>0</v>
      </c>
      <c r="Q99" s="310"/>
      <c r="R99" s="309">
        <f>SUM(L99,M99,O99,Q99)</f>
        <v>0</v>
      </c>
      <c r="S99" s="310"/>
      <c r="T99" s="309">
        <f>SUM(L99,M99,O99,Q99,S99)</f>
        <v>0</v>
      </c>
      <c r="U99" s="310"/>
      <c r="V99" s="309">
        <f>SUM(Q99,S99,U99)</f>
        <v>0</v>
      </c>
      <c r="W99" s="310"/>
      <c r="X99" s="309">
        <f>SUM(L99,M99,O99,Q99,S99,U99,W99)</f>
        <v>0</v>
      </c>
      <c r="Y99" s="310"/>
      <c r="Z99" s="309">
        <f>SUM(L99,M99,O99,Q99,S99,U99,W99,Y99)</f>
        <v>0</v>
      </c>
      <c r="AA99" s="310"/>
      <c r="AB99" s="309">
        <f>SUM(W99,Y99,AA99)</f>
        <v>0</v>
      </c>
      <c r="AC99" s="309">
        <f>SUM(L99,M99,O99,Q99,S99,U99,W99,Y99,AA99)</f>
        <v>0</v>
      </c>
      <c r="AD99" s="310"/>
      <c r="AE99" s="309">
        <f>SUM(L99,M99,O99,Q99,S99,U99,W99,Y99,AA99,AD99)</f>
        <v>0</v>
      </c>
      <c r="AF99" s="310"/>
      <c r="AG99" s="309">
        <f>SUM(L99,M99,O99,Q99,S99,U99,W99,Y99,AA99,AD99,AF99)</f>
        <v>0</v>
      </c>
      <c r="AH99" s="310"/>
      <c r="AI99" s="311">
        <f>SUM(AD99,AF99,AH99)</f>
        <v>0</v>
      </c>
    </row>
    <row r="100" spans="1:35" ht="12.75" hidden="1">
      <c r="A100" s="444"/>
      <c r="B100" s="445"/>
      <c r="C100" s="232" t="s">
        <v>125</v>
      </c>
      <c r="D100" s="449"/>
      <c r="F100" s="258" t="s">
        <v>130</v>
      </c>
      <c r="G100" s="258" t="s">
        <v>137</v>
      </c>
      <c r="H100" s="259" t="s">
        <v>141</v>
      </c>
      <c r="I100" s="309">
        <f>SUM(L100,M100,O100,Q100,S100,U100,W100,Y100,AA100,AD100,AF100,AH100)</f>
        <v>0</v>
      </c>
      <c r="J100" s="309">
        <f>SUM(L100,M100,O100,Q100,S100,U100)</f>
        <v>0</v>
      </c>
      <c r="K100" s="309">
        <f>SUM(W100,Y100,AA100,AD100,AF100,AH100)</f>
        <v>0</v>
      </c>
      <c r="L100" s="310"/>
      <c r="M100" s="310"/>
      <c r="N100" s="309">
        <f>SUM(L100,M100)</f>
        <v>0</v>
      </c>
      <c r="O100" s="310"/>
      <c r="P100" s="309">
        <f>SUM(L100,M100,O100)</f>
        <v>0</v>
      </c>
      <c r="Q100" s="310"/>
      <c r="R100" s="309">
        <f>SUM(L100,M100,O100,Q100)</f>
        <v>0</v>
      </c>
      <c r="S100" s="310"/>
      <c r="T100" s="309">
        <f>SUM(L100,M100,O100,Q100,S100)</f>
        <v>0</v>
      </c>
      <c r="U100" s="310"/>
      <c r="V100" s="309">
        <f>SUM(Q100,S100,U100)</f>
        <v>0</v>
      </c>
      <c r="W100" s="310"/>
      <c r="X100" s="309">
        <f>SUM(L100,M100,O100,Q100,S100,U100,W100)</f>
        <v>0</v>
      </c>
      <c r="Y100" s="310"/>
      <c r="Z100" s="309">
        <f>SUM(L100,M100,O100,Q100,S100,U100,W100,Y100)</f>
        <v>0</v>
      </c>
      <c r="AA100" s="310"/>
      <c r="AB100" s="309">
        <f>SUM(W100,Y100,AA100)</f>
        <v>0</v>
      </c>
      <c r="AC100" s="309">
        <f>SUM(L100,M100,O100,Q100,S100,U100,W100,Y100,AA100)</f>
        <v>0</v>
      </c>
      <c r="AD100" s="310"/>
      <c r="AE100" s="309">
        <f>SUM(L100,M100,O100,Q100,S100,U100,W100,Y100,AA100,AD100)</f>
        <v>0</v>
      </c>
      <c r="AF100" s="310"/>
      <c r="AG100" s="309">
        <f>SUM(L100,M100,O100,Q100,S100,U100,W100,Y100,AA100,AD100,AF100)</f>
        <v>0</v>
      </c>
      <c r="AH100" s="310"/>
      <c r="AI100" s="311">
        <f>SUM(AD100,AF100,AH100)</f>
        <v>0</v>
      </c>
    </row>
    <row r="101" spans="1:35" ht="12.75" hidden="1">
      <c r="A101" s="444"/>
      <c r="B101" s="445"/>
      <c r="C101" s="232" t="s">
        <v>126</v>
      </c>
      <c r="D101" s="449"/>
      <c r="F101" s="258" t="s">
        <v>130</v>
      </c>
      <c r="G101" s="258" t="s">
        <v>138</v>
      </c>
      <c r="H101" s="259" t="s">
        <v>141</v>
      </c>
      <c r="I101" s="309">
        <f>SUM(L101,M101,O101,Q101,S101,U101,W101,Y101,AA101,AD101,AF101,AH101)</f>
        <v>0</v>
      </c>
      <c r="J101" s="309">
        <f>SUM(L101,M101,O101,Q101,S101,U101)</f>
        <v>0</v>
      </c>
      <c r="K101" s="309">
        <f>SUM(W101,Y101,AA101,AD101,AF101,AH101)</f>
        <v>0</v>
      </c>
      <c r="L101" s="310"/>
      <c r="M101" s="310"/>
      <c r="N101" s="309">
        <f>SUM(L101,M101)</f>
        <v>0</v>
      </c>
      <c r="O101" s="310"/>
      <c r="P101" s="309">
        <f>SUM(L101,M101,O101)</f>
        <v>0</v>
      </c>
      <c r="Q101" s="310"/>
      <c r="R101" s="309">
        <f>SUM(L101,M101,O101,Q101)</f>
        <v>0</v>
      </c>
      <c r="S101" s="310"/>
      <c r="T101" s="309">
        <f>SUM(L101,M101,O101,Q101,S101)</f>
        <v>0</v>
      </c>
      <c r="U101" s="310"/>
      <c r="V101" s="309">
        <f>SUM(Q101,S101,U101)</f>
        <v>0</v>
      </c>
      <c r="W101" s="310"/>
      <c r="X101" s="309">
        <f>SUM(L101,M101,O101,Q101,S101,U101,W101)</f>
        <v>0</v>
      </c>
      <c r="Y101" s="310"/>
      <c r="Z101" s="309">
        <f>SUM(L101,M101,O101,Q101,S101,U101,W101,Y101)</f>
        <v>0</v>
      </c>
      <c r="AA101" s="310"/>
      <c r="AB101" s="309">
        <f>SUM(W101,Y101,AA101)</f>
        <v>0</v>
      </c>
      <c r="AC101" s="309">
        <f>SUM(L101,M101,O101,Q101,S101,U101,W101,Y101,AA101)</f>
        <v>0</v>
      </c>
      <c r="AD101" s="310"/>
      <c r="AE101" s="309">
        <f>SUM(L101,M101,O101,Q101,S101,U101,W101,Y101,AA101,AD101)</f>
        <v>0</v>
      </c>
      <c r="AF101" s="310"/>
      <c r="AG101" s="309">
        <f>SUM(L101,M101,O101,Q101,S101,U101,W101,Y101,AA101,AD101,AF101)</f>
        <v>0</v>
      </c>
      <c r="AH101" s="310"/>
      <c r="AI101" s="311">
        <f>SUM(AD101,AF101,AH101)</f>
        <v>0</v>
      </c>
    </row>
    <row r="102" spans="1:35" ht="13.5" hidden="1" thickBot="1">
      <c r="A102" s="446"/>
      <c r="B102" s="447"/>
      <c r="C102" s="233" t="s">
        <v>14</v>
      </c>
      <c r="D102" s="450"/>
      <c r="F102" s="258" t="s">
        <v>130</v>
      </c>
      <c r="G102" s="258" t="s">
        <v>14</v>
      </c>
      <c r="H102" s="259" t="s">
        <v>141</v>
      </c>
      <c r="I102" s="309">
        <f>SUM(L102,M102,O102,Q102,S102,U102,W102,Y102,AA102,AD102,AF102,AH102)</f>
        <v>0</v>
      </c>
      <c r="J102" s="309">
        <f>SUM(L102,M102,O102,Q102,S102,U102)</f>
        <v>0</v>
      </c>
      <c r="K102" s="309">
        <f>SUM(W102,Y102,AA102,AD102,AF102,AH102)</f>
        <v>0</v>
      </c>
      <c r="L102" s="310"/>
      <c r="M102" s="310"/>
      <c r="N102" s="309">
        <f>SUM(L102,M102)</f>
        <v>0</v>
      </c>
      <c r="O102" s="310"/>
      <c r="P102" s="309">
        <f>SUM(L102,M102,O102)</f>
        <v>0</v>
      </c>
      <c r="Q102" s="310"/>
      <c r="R102" s="309">
        <f>SUM(L102,M102,O102,Q102)</f>
        <v>0</v>
      </c>
      <c r="S102" s="310"/>
      <c r="T102" s="309">
        <f>SUM(L102,M102,O102,Q102,S102)</f>
        <v>0</v>
      </c>
      <c r="U102" s="310"/>
      <c r="V102" s="309">
        <f>SUM(Q102,S102,U102)</f>
        <v>0</v>
      </c>
      <c r="W102" s="310"/>
      <c r="X102" s="309">
        <f>SUM(L102,M102,O102,Q102,S102,U102,W102)</f>
        <v>0</v>
      </c>
      <c r="Y102" s="310"/>
      <c r="Z102" s="309">
        <f>SUM(L102,M102,O102,Q102,S102,U102,W102,Y102)</f>
        <v>0</v>
      </c>
      <c r="AA102" s="310"/>
      <c r="AB102" s="309">
        <f>SUM(W102,Y102,AA102)</f>
        <v>0</v>
      </c>
      <c r="AC102" s="309">
        <f>SUM(L102,M102,O102,Q102,S102,U102,W102,Y102,AA102)</f>
        <v>0</v>
      </c>
      <c r="AD102" s="310"/>
      <c r="AE102" s="309">
        <f>SUM(L102,M102,O102,Q102,S102,U102,W102,Y102,AA102,AD102)</f>
        <v>0</v>
      </c>
      <c r="AF102" s="310"/>
      <c r="AG102" s="309">
        <f>SUM(L102,M102,O102,Q102,S102,U102,W102,Y102,AA102,AD102,AF102)</f>
        <v>0</v>
      </c>
      <c r="AH102" s="310"/>
      <c r="AI102" s="311">
        <f>SUM(AD102,AF102,AH102)</f>
        <v>0</v>
      </c>
    </row>
    <row r="103" spans="1:35" ht="12.75" hidden="1">
      <c r="A103" s="312" t="s">
        <v>142</v>
      </c>
      <c r="B103" s="313"/>
      <c r="C103" s="313"/>
      <c r="D103" s="313"/>
      <c r="E103" s="313"/>
      <c r="F103" s="313"/>
      <c r="G103" s="314"/>
      <c r="H103" s="315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</row>
    <row r="104" spans="6:35" ht="12.75" hidden="1">
      <c r="F104" s="258" t="s">
        <v>130</v>
      </c>
      <c r="G104" s="258" t="s">
        <v>124</v>
      </c>
      <c r="H104" s="259" t="s">
        <v>130</v>
      </c>
      <c r="I104" s="317" t="s">
        <v>130</v>
      </c>
      <c r="J104" s="317" t="s">
        <v>130</v>
      </c>
      <c r="K104" s="317" t="s">
        <v>130</v>
      </c>
      <c r="L104" s="318" t="s">
        <v>130</v>
      </c>
      <c r="M104" s="318" t="s">
        <v>130</v>
      </c>
      <c r="N104" s="317" t="s">
        <v>130</v>
      </c>
      <c r="O104" s="318" t="s">
        <v>130</v>
      </c>
      <c r="P104" s="317" t="s">
        <v>130</v>
      </c>
      <c r="Q104" s="318" t="s">
        <v>130</v>
      </c>
      <c r="R104" s="317" t="s">
        <v>130</v>
      </c>
      <c r="S104" s="318" t="s">
        <v>130</v>
      </c>
      <c r="T104" s="317" t="s">
        <v>130</v>
      </c>
      <c r="U104" s="318" t="s">
        <v>130</v>
      </c>
      <c r="V104" s="317" t="s">
        <v>130</v>
      </c>
      <c r="W104" s="318" t="s">
        <v>130</v>
      </c>
      <c r="X104" s="317" t="s">
        <v>130</v>
      </c>
      <c r="Y104" s="318" t="s">
        <v>130</v>
      </c>
      <c r="Z104" s="317" t="s">
        <v>130</v>
      </c>
      <c r="AA104" s="318" t="s">
        <v>130</v>
      </c>
      <c r="AB104" s="317" t="s">
        <v>130</v>
      </c>
      <c r="AC104" s="317" t="s">
        <v>130</v>
      </c>
      <c r="AD104" s="318" t="s">
        <v>130</v>
      </c>
      <c r="AE104" s="317" t="s">
        <v>130</v>
      </c>
      <c r="AF104" s="318" t="s">
        <v>130</v>
      </c>
      <c r="AG104" s="317" t="s">
        <v>130</v>
      </c>
      <c r="AH104" s="318" t="s">
        <v>130</v>
      </c>
      <c r="AI104" s="319" t="s">
        <v>130</v>
      </c>
    </row>
    <row r="105" spans="6:35" ht="12.75" hidden="1">
      <c r="F105" s="258" t="s">
        <v>130</v>
      </c>
      <c r="G105" s="258" t="s">
        <v>137</v>
      </c>
      <c r="H105" s="259" t="s">
        <v>130</v>
      </c>
      <c r="I105" s="317" t="s">
        <v>130</v>
      </c>
      <c r="J105" s="317" t="s">
        <v>130</v>
      </c>
      <c r="K105" s="317" t="s">
        <v>130</v>
      </c>
      <c r="L105" s="318" t="s">
        <v>130</v>
      </c>
      <c r="M105" s="318" t="s">
        <v>130</v>
      </c>
      <c r="N105" s="317" t="s">
        <v>130</v>
      </c>
      <c r="O105" s="318" t="s">
        <v>130</v>
      </c>
      <c r="P105" s="317" t="s">
        <v>130</v>
      </c>
      <c r="Q105" s="318" t="s">
        <v>130</v>
      </c>
      <c r="R105" s="317" t="s">
        <v>130</v>
      </c>
      <c r="S105" s="318" t="s">
        <v>130</v>
      </c>
      <c r="T105" s="317" t="s">
        <v>130</v>
      </c>
      <c r="U105" s="318" t="s">
        <v>130</v>
      </c>
      <c r="V105" s="317" t="s">
        <v>130</v>
      </c>
      <c r="W105" s="318" t="s">
        <v>130</v>
      </c>
      <c r="X105" s="317" t="s">
        <v>130</v>
      </c>
      <c r="Y105" s="318" t="s">
        <v>130</v>
      </c>
      <c r="Z105" s="317" t="s">
        <v>130</v>
      </c>
      <c r="AA105" s="318" t="s">
        <v>130</v>
      </c>
      <c r="AB105" s="317" t="s">
        <v>130</v>
      </c>
      <c r="AC105" s="317" t="s">
        <v>130</v>
      </c>
      <c r="AD105" s="318" t="s">
        <v>130</v>
      </c>
      <c r="AE105" s="317" t="s">
        <v>130</v>
      </c>
      <c r="AF105" s="318" t="s">
        <v>130</v>
      </c>
      <c r="AG105" s="317" t="s">
        <v>130</v>
      </c>
      <c r="AH105" s="318" t="s">
        <v>130</v>
      </c>
      <c r="AI105" s="319" t="s">
        <v>130</v>
      </c>
    </row>
    <row r="106" spans="6:35" ht="12.75" hidden="1">
      <c r="F106" s="258" t="s">
        <v>130</v>
      </c>
      <c r="G106" s="258" t="s">
        <v>138</v>
      </c>
      <c r="H106" s="259" t="s">
        <v>130</v>
      </c>
      <c r="I106" s="317" t="s">
        <v>130</v>
      </c>
      <c r="J106" s="317" t="s">
        <v>130</v>
      </c>
      <c r="K106" s="317" t="s">
        <v>130</v>
      </c>
      <c r="L106" s="318" t="s">
        <v>130</v>
      </c>
      <c r="M106" s="318" t="s">
        <v>130</v>
      </c>
      <c r="N106" s="317" t="s">
        <v>130</v>
      </c>
      <c r="O106" s="318" t="s">
        <v>130</v>
      </c>
      <c r="P106" s="317" t="s">
        <v>130</v>
      </c>
      <c r="Q106" s="318" t="s">
        <v>130</v>
      </c>
      <c r="R106" s="317" t="s">
        <v>130</v>
      </c>
      <c r="S106" s="318" t="s">
        <v>130</v>
      </c>
      <c r="T106" s="317" t="s">
        <v>130</v>
      </c>
      <c r="U106" s="318" t="s">
        <v>130</v>
      </c>
      <c r="V106" s="317" t="s">
        <v>130</v>
      </c>
      <c r="W106" s="318" t="s">
        <v>130</v>
      </c>
      <c r="X106" s="317" t="s">
        <v>130</v>
      </c>
      <c r="Y106" s="318" t="s">
        <v>130</v>
      </c>
      <c r="Z106" s="317" t="s">
        <v>130</v>
      </c>
      <c r="AA106" s="318" t="s">
        <v>130</v>
      </c>
      <c r="AB106" s="317" t="s">
        <v>130</v>
      </c>
      <c r="AC106" s="317" t="s">
        <v>130</v>
      </c>
      <c r="AD106" s="318" t="s">
        <v>130</v>
      </c>
      <c r="AE106" s="317" t="s">
        <v>130</v>
      </c>
      <c r="AF106" s="318" t="s">
        <v>130</v>
      </c>
      <c r="AG106" s="317" t="s">
        <v>130</v>
      </c>
      <c r="AH106" s="318" t="s">
        <v>130</v>
      </c>
      <c r="AI106" s="319" t="s">
        <v>130</v>
      </c>
    </row>
    <row r="107" spans="6:35" ht="13.5" hidden="1" thickBot="1">
      <c r="F107" s="258" t="s">
        <v>130</v>
      </c>
      <c r="G107" s="258" t="s">
        <v>14</v>
      </c>
      <c r="H107" s="259" t="s">
        <v>130</v>
      </c>
      <c r="I107" s="317" t="s">
        <v>130</v>
      </c>
      <c r="J107" s="317" t="s">
        <v>130</v>
      </c>
      <c r="K107" s="317" t="s">
        <v>130</v>
      </c>
      <c r="L107" s="318" t="s">
        <v>130</v>
      </c>
      <c r="M107" s="318" t="s">
        <v>130</v>
      </c>
      <c r="N107" s="317" t="s">
        <v>130</v>
      </c>
      <c r="O107" s="318" t="s">
        <v>130</v>
      </c>
      <c r="P107" s="317" t="s">
        <v>130</v>
      </c>
      <c r="Q107" s="318" t="s">
        <v>130</v>
      </c>
      <c r="R107" s="317" t="s">
        <v>130</v>
      </c>
      <c r="S107" s="318" t="s">
        <v>130</v>
      </c>
      <c r="T107" s="317" t="s">
        <v>130</v>
      </c>
      <c r="U107" s="318" t="s">
        <v>130</v>
      </c>
      <c r="V107" s="317" t="s">
        <v>130</v>
      </c>
      <c r="W107" s="318" t="s">
        <v>130</v>
      </c>
      <c r="X107" s="317" t="s">
        <v>130</v>
      </c>
      <c r="Y107" s="318" t="s">
        <v>130</v>
      </c>
      <c r="Z107" s="317" t="s">
        <v>130</v>
      </c>
      <c r="AA107" s="318" t="s">
        <v>130</v>
      </c>
      <c r="AB107" s="317" t="s">
        <v>130</v>
      </c>
      <c r="AC107" s="317" t="s">
        <v>130</v>
      </c>
      <c r="AD107" s="318" t="s">
        <v>130</v>
      </c>
      <c r="AE107" s="317" t="s">
        <v>130</v>
      </c>
      <c r="AF107" s="318" t="s">
        <v>130</v>
      </c>
      <c r="AG107" s="317" t="s">
        <v>130</v>
      </c>
      <c r="AH107" s="318" t="s">
        <v>130</v>
      </c>
      <c r="AI107" s="319" t="s">
        <v>130</v>
      </c>
    </row>
    <row r="108" spans="1:35" ht="13.5" customHeight="1" hidden="1" thickBot="1">
      <c r="A108" s="492" t="s">
        <v>143</v>
      </c>
      <c r="B108" s="454" t="s">
        <v>144</v>
      </c>
      <c r="C108" s="287" t="s">
        <v>44</v>
      </c>
      <c r="D108" s="448" t="s">
        <v>123</v>
      </c>
      <c r="F108" s="258" t="s">
        <v>145</v>
      </c>
      <c r="G108" s="291" t="s">
        <v>161</v>
      </c>
      <c r="H108" s="259" t="s">
        <v>136</v>
      </c>
      <c r="I108" s="306">
        <f>SUM(L108,M108,O108,Q108,S108,U108,W108,Y108,AA108,AD108,AF108,AH108)/12</f>
        <v>0</v>
      </c>
      <c r="J108" s="306">
        <f>SUM(L108,M108,O108,Q108,S108,U108)/6</f>
        <v>0</v>
      </c>
      <c r="K108" s="306">
        <f>SUM(W108,Y108,AA108,AD108,AF108,AH108)/6</f>
        <v>0</v>
      </c>
      <c r="L108" s="307">
        <f>SUM(L109:L112)</f>
        <v>0</v>
      </c>
      <c r="M108" s="307">
        <f>SUM(M109:M112)</f>
        <v>0</v>
      </c>
      <c r="N108" s="306">
        <f>SUM(L108,M108)/2</f>
        <v>0</v>
      </c>
      <c r="O108" s="307">
        <f>SUM(O109:O112)</f>
        <v>0</v>
      </c>
      <c r="P108" s="306">
        <f>SUM(L108,M108,O108)/3</f>
        <v>0</v>
      </c>
      <c r="Q108" s="307">
        <f>SUM(Q109:Q112)</f>
        <v>0</v>
      </c>
      <c r="R108" s="306">
        <f>SUM(L108,M108,O108,Q108)/4</f>
        <v>0</v>
      </c>
      <c r="S108" s="307">
        <f>SUM(S109:S112)</f>
        <v>0</v>
      </c>
      <c r="T108" s="306">
        <f>SUM(L108,M108,O108,Q108,S108)/5</f>
        <v>0</v>
      </c>
      <c r="U108" s="307">
        <f>SUM(U109:U112)</f>
        <v>0</v>
      </c>
      <c r="V108" s="306">
        <f>SUM(Q108,S108,U108)/3</f>
        <v>0</v>
      </c>
      <c r="W108" s="307">
        <f>SUM(W109:W112)</f>
        <v>0</v>
      </c>
      <c r="X108" s="306">
        <f>SUM(L108,M108,O108,Q108,S108,U108,W108)/7</f>
        <v>0</v>
      </c>
      <c r="Y108" s="307">
        <f>SUM(Y109:Y112)</f>
        <v>0</v>
      </c>
      <c r="Z108" s="306">
        <f>SUM(L108,M108,O108,Q108,S108,U108,W108,Y108)/8</f>
        <v>0</v>
      </c>
      <c r="AA108" s="307">
        <f>SUM(AA109:AA112)</f>
        <v>0</v>
      </c>
      <c r="AB108" s="306">
        <f>SUM(W108,Y108,AA108)/3</f>
        <v>0</v>
      </c>
      <c r="AC108" s="306">
        <f>SUM(L108,M108,O108,Q108,S108,U108,W108,Y108,AA108)/9</f>
        <v>0</v>
      </c>
      <c r="AD108" s="307">
        <f>SUM(AD109:AD112)</f>
        <v>0</v>
      </c>
      <c r="AE108" s="306">
        <f>SUM(L108,M108,O108,Q108,S108,U108,W108,Y108,AA108,AD108)/10</f>
        <v>0</v>
      </c>
      <c r="AF108" s="307">
        <f>SUM(AF109:AF112)</f>
        <v>0</v>
      </c>
      <c r="AG108" s="306">
        <f>SUM(L108,M108,O108,Q108,S108,U108,W108,Y108,AA108,AD108,AF108)/11</f>
        <v>0</v>
      </c>
      <c r="AH108" s="307">
        <f>SUM(AH109:AH112)</f>
        <v>0</v>
      </c>
      <c r="AI108" s="308">
        <f>SUM(AD108,AF108,AH108)/3</f>
        <v>0</v>
      </c>
    </row>
    <row r="109" spans="1:35" ht="13.5" customHeight="1" hidden="1" thickTop="1">
      <c r="A109" s="493"/>
      <c r="B109" s="455"/>
      <c r="C109" s="288" t="s">
        <v>124</v>
      </c>
      <c r="D109" s="449"/>
      <c r="F109" s="258" t="s">
        <v>130</v>
      </c>
      <c r="G109" s="258" t="s">
        <v>124</v>
      </c>
      <c r="H109" s="259" t="s">
        <v>136</v>
      </c>
      <c r="I109" s="309">
        <f>SUM(L109,M109,O109,Q109,S109,U109,W109,Y109,AA109,AD109,AF109,AH109)/12</f>
        <v>0</v>
      </c>
      <c r="J109" s="309">
        <f>SUM(L109,M109,O109,Q109,S109,U109)/6</f>
        <v>0</v>
      </c>
      <c r="K109" s="309">
        <f>SUM(W109,Y109,AA109,AD109,AF109,AH109)/6</f>
        <v>0</v>
      </c>
      <c r="L109" s="310"/>
      <c r="M109" s="310"/>
      <c r="N109" s="309">
        <f>SUM(L109,M109)/2</f>
        <v>0</v>
      </c>
      <c r="O109" s="310"/>
      <c r="P109" s="309">
        <f>SUM(L109,M109,O109)/3</f>
        <v>0</v>
      </c>
      <c r="Q109" s="310"/>
      <c r="R109" s="309">
        <f>SUM(L109,M109,O109,Q109)/4</f>
        <v>0</v>
      </c>
      <c r="S109" s="310"/>
      <c r="T109" s="309">
        <f>SUM(L109,M109,O109,Q109,S109)/5</f>
        <v>0</v>
      </c>
      <c r="U109" s="310"/>
      <c r="V109" s="309">
        <f>SUM(Q109,S109,U109)/3</f>
        <v>0</v>
      </c>
      <c r="W109" s="310"/>
      <c r="X109" s="309">
        <f>SUM(L109,M109,O109,Q109,S109,U109,W109)/7</f>
        <v>0</v>
      </c>
      <c r="Y109" s="310"/>
      <c r="Z109" s="309">
        <f>SUM(L109,M109,O109,Q109,S109,U109,W109,Y109)/8</f>
        <v>0</v>
      </c>
      <c r="AA109" s="310"/>
      <c r="AB109" s="309">
        <f>SUM(W109,Y109,AA109)/3</f>
        <v>0</v>
      </c>
      <c r="AC109" s="309">
        <f>SUM(L109,M109,O109,Q109,S109,U109,W109,Y109,AA109)/9</f>
        <v>0</v>
      </c>
      <c r="AD109" s="310"/>
      <c r="AE109" s="309">
        <f>SUM(L109,M109,O109,Q109,S109,U109,W109,Y109,AA109,AD109)/10</f>
        <v>0</v>
      </c>
      <c r="AF109" s="310"/>
      <c r="AG109" s="309">
        <f>SUM(L109,M109,O109,Q109,S109,U109,W109,Y109,AA109,AD109,AF109)/11</f>
        <v>0</v>
      </c>
      <c r="AH109" s="310"/>
      <c r="AI109" s="311">
        <f>SUM(AD109,AF109,AH109)/3</f>
        <v>0</v>
      </c>
    </row>
    <row r="110" spans="1:35" ht="12.75" hidden="1">
      <c r="A110" s="493"/>
      <c r="B110" s="455"/>
      <c r="C110" s="289" t="s">
        <v>125</v>
      </c>
      <c r="D110" s="449"/>
      <c r="F110" s="258" t="s">
        <v>130</v>
      </c>
      <c r="G110" s="258" t="s">
        <v>137</v>
      </c>
      <c r="H110" s="259" t="s">
        <v>136</v>
      </c>
      <c r="I110" s="309">
        <f>SUM(L110,M110,O110,Q110,S110,U110,W110,Y110,AA110,AD110,AF110,AH110)/12</f>
        <v>0</v>
      </c>
      <c r="J110" s="309">
        <f>SUM(L110,M110,O110,Q110,S110,U110)/6</f>
        <v>0</v>
      </c>
      <c r="K110" s="309">
        <f>SUM(W110,Y110,AA110,AD110,AF110,AH110)/6</f>
        <v>0</v>
      </c>
      <c r="L110" s="310"/>
      <c r="M110" s="310"/>
      <c r="N110" s="309">
        <f>SUM(L110,M110)/2</f>
        <v>0</v>
      </c>
      <c r="O110" s="310"/>
      <c r="P110" s="309">
        <f>SUM(L110,M110,O110)/3</f>
        <v>0</v>
      </c>
      <c r="Q110" s="310"/>
      <c r="R110" s="309">
        <f>SUM(L110,M110,O110,Q110)/4</f>
        <v>0</v>
      </c>
      <c r="S110" s="310"/>
      <c r="T110" s="309">
        <f>SUM(L110,M110,O110,Q110,S110)/5</f>
        <v>0</v>
      </c>
      <c r="U110" s="310"/>
      <c r="V110" s="309">
        <f>SUM(Q110,S110,U110)/3</f>
        <v>0</v>
      </c>
      <c r="W110" s="310"/>
      <c r="X110" s="309">
        <f>SUM(L110,M110,O110,Q110,S110,U110,W110)/7</f>
        <v>0</v>
      </c>
      <c r="Y110" s="310"/>
      <c r="Z110" s="309">
        <f>SUM(L110,M110,O110,Q110,S110,U110,W110,Y110)/8</f>
        <v>0</v>
      </c>
      <c r="AA110" s="310"/>
      <c r="AB110" s="309">
        <f>SUM(W110,Y110,AA110)/3</f>
        <v>0</v>
      </c>
      <c r="AC110" s="309">
        <f>SUM(L110,M110,O110,Q110,S110,U110,W110,Y110,AA110)/9</f>
        <v>0</v>
      </c>
      <c r="AD110" s="310"/>
      <c r="AE110" s="309">
        <f>SUM(L110,M110,O110,Q110,S110,U110,W110,Y110,AA110,AD110)/10</f>
        <v>0</v>
      </c>
      <c r="AF110" s="310"/>
      <c r="AG110" s="309">
        <f>SUM(L110,M110,O110,Q110,S110,U110,W110,Y110,AA110,AD110,AF110)/11</f>
        <v>0</v>
      </c>
      <c r="AH110" s="310"/>
      <c r="AI110" s="311">
        <f>SUM(AD110,AF110,AH110)/3</f>
        <v>0</v>
      </c>
    </row>
    <row r="111" spans="1:35" ht="12.75" hidden="1">
      <c r="A111" s="493"/>
      <c r="B111" s="455"/>
      <c r="C111" s="289" t="s">
        <v>126</v>
      </c>
      <c r="D111" s="449"/>
      <c r="F111" s="258" t="s">
        <v>130</v>
      </c>
      <c r="G111" s="258" t="s">
        <v>138</v>
      </c>
      <c r="H111" s="259" t="s">
        <v>136</v>
      </c>
      <c r="I111" s="309">
        <f>SUM(L111,M111,O111,Q111,S111,U111,W111,Y111,AA111,AD111,AF111,AH111)/12</f>
        <v>0</v>
      </c>
      <c r="J111" s="309">
        <f>SUM(L111,M111,O111,Q111,S111,U111)/6</f>
        <v>0</v>
      </c>
      <c r="K111" s="309">
        <f>SUM(W111,Y111,AA111,AD111,AF111,AH111)/6</f>
        <v>0</v>
      </c>
      <c r="L111" s="310"/>
      <c r="M111" s="310"/>
      <c r="N111" s="309">
        <f>SUM(L111,M111)/2</f>
        <v>0</v>
      </c>
      <c r="O111" s="310"/>
      <c r="P111" s="309">
        <f>SUM(L111,M111,O111)/3</f>
        <v>0</v>
      </c>
      <c r="Q111" s="310"/>
      <c r="R111" s="309">
        <f>SUM(L111,M111,O111,Q111)/4</f>
        <v>0</v>
      </c>
      <c r="S111" s="310"/>
      <c r="T111" s="309">
        <f>SUM(L111,M111,O111,Q111,S111)/5</f>
        <v>0</v>
      </c>
      <c r="U111" s="310"/>
      <c r="V111" s="309">
        <f>SUM(Q111,S111,U111)/3</f>
        <v>0</v>
      </c>
      <c r="W111" s="310"/>
      <c r="X111" s="309">
        <f>SUM(L111,M111,O111,Q111,S111,U111,W111)/7</f>
        <v>0</v>
      </c>
      <c r="Y111" s="310"/>
      <c r="Z111" s="309">
        <f>SUM(L111,M111,O111,Q111,S111,U111,W111,Y111)/8</f>
        <v>0</v>
      </c>
      <c r="AA111" s="310"/>
      <c r="AB111" s="309">
        <f>SUM(W111,Y111,AA111)/3</f>
        <v>0</v>
      </c>
      <c r="AC111" s="309">
        <f>SUM(L111,M111,O111,Q111,S111,U111,W111,Y111,AA111)/9</f>
        <v>0</v>
      </c>
      <c r="AD111" s="310"/>
      <c r="AE111" s="309">
        <f>SUM(L111,M111,O111,Q111,S111,U111,W111,Y111,AA111,AD111)/10</f>
        <v>0</v>
      </c>
      <c r="AF111" s="310"/>
      <c r="AG111" s="309">
        <f>SUM(L111,M111,O111,Q111,S111,U111,W111,Y111,AA111,AD111,AF111)/11</f>
        <v>0</v>
      </c>
      <c r="AH111" s="310"/>
      <c r="AI111" s="311">
        <f>SUM(AD111,AF111,AH111)/3</f>
        <v>0</v>
      </c>
    </row>
    <row r="112" spans="1:35" ht="13.5" hidden="1" thickBot="1">
      <c r="A112" s="493"/>
      <c r="B112" s="456"/>
      <c r="C112" s="290" t="s">
        <v>14</v>
      </c>
      <c r="D112" s="450"/>
      <c r="F112" s="258" t="s">
        <v>130</v>
      </c>
      <c r="G112" s="258" t="s">
        <v>14</v>
      </c>
      <c r="H112" s="259" t="s">
        <v>136</v>
      </c>
      <c r="I112" s="309">
        <f>SUM(L112,M112,O112,Q112,S112,U112,W112,Y112,AA112,AD112,AF112,AH112)/12</f>
        <v>0</v>
      </c>
      <c r="J112" s="309">
        <f>SUM(L112,M112,O112,Q112,S112,U112)/6</f>
        <v>0</v>
      </c>
      <c r="K112" s="309">
        <f>SUM(W112,Y112,AA112,AD112,AF112,AH112)/6</f>
        <v>0</v>
      </c>
      <c r="L112" s="310"/>
      <c r="M112" s="310"/>
      <c r="N112" s="309">
        <f>SUM(L112,M112)/2</f>
        <v>0</v>
      </c>
      <c r="O112" s="310"/>
      <c r="P112" s="309">
        <f>SUM(L112,M112,O112)/3</f>
        <v>0</v>
      </c>
      <c r="Q112" s="310"/>
      <c r="R112" s="309">
        <f>SUM(L112,M112,O112,Q112)/4</f>
        <v>0</v>
      </c>
      <c r="S112" s="310"/>
      <c r="T112" s="309">
        <f>SUM(L112,M112,O112,Q112,S112)/5</f>
        <v>0</v>
      </c>
      <c r="U112" s="310"/>
      <c r="V112" s="309">
        <f>SUM(Q112,S112,U112)/3</f>
        <v>0</v>
      </c>
      <c r="W112" s="310"/>
      <c r="X112" s="309">
        <f>SUM(L112,M112,O112,Q112,S112,U112,W112)/7</f>
        <v>0</v>
      </c>
      <c r="Y112" s="310"/>
      <c r="Z112" s="309">
        <f>SUM(L112,M112,O112,Q112,S112,U112,W112,Y112)/8</f>
        <v>0</v>
      </c>
      <c r="AA112" s="310"/>
      <c r="AB112" s="309">
        <f>SUM(W112,Y112,AA112)/3</f>
        <v>0</v>
      </c>
      <c r="AC112" s="309">
        <f>SUM(L112,M112,O112,Q112,S112,U112,W112,Y112,AA112)/9</f>
        <v>0</v>
      </c>
      <c r="AD112" s="310"/>
      <c r="AE112" s="309">
        <f>SUM(L112,M112,O112,Q112,S112,U112,W112,Y112,AA112,AD112)/10</f>
        <v>0</v>
      </c>
      <c r="AF112" s="310"/>
      <c r="AG112" s="309">
        <f>SUM(L112,M112,O112,Q112,S112,U112,W112,Y112,AA112,AD112,AF112)/11</f>
        <v>0</v>
      </c>
      <c r="AH112" s="310"/>
      <c r="AI112" s="311">
        <f>SUM(AD112,AF112,AH112)/3</f>
        <v>0</v>
      </c>
    </row>
    <row r="113" spans="1:35" ht="13.5" customHeight="1" hidden="1" thickBot="1">
      <c r="A113" s="493"/>
      <c r="B113" s="454" t="s">
        <v>146</v>
      </c>
      <c r="C113" s="287" t="s">
        <v>44</v>
      </c>
      <c r="D113" s="463" t="s">
        <v>128</v>
      </c>
      <c r="F113" s="258" t="s">
        <v>147</v>
      </c>
      <c r="G113" s="291" t="s">
        <v>161</v>
      </c>
      <c r="H113" s="259" t="s">
        <v>141</v>
      </c>
      <c r="I113" s="306">
        <f>SUM(L113,M113,O113,Q113,S113,U113,W113,Y113,AA113,AD113,AF113,AH113)</f>
        <v>0</v>
      </c>
      <c r="J113" s="306">
        <f>SUM(L113,M113,O113,Q113,S113,U113)</f>
        <v>0</v>
      </c>
      <c r="K113" s="306">
        <f>SUM(W113,Y113,AA113,AD113,AF113,AH113)</f>
        <v>0</v>
      </c>
      <c r="L113" s="307">
        <f>SUM(L114:L117)</f>
        <v>0</v>
      </c>
      <c r="M113" s="307">
        <f>SUM(M114:M117)</f>
        <v>0</v>
      </c>
      <c r="N113" s="306">
        <f>SUM(L113,M113)</f>
        <v>0</v>
      </c>
      <c r="O113" s="307">
        <f>SUM(O114:O117)</f>
        <v>0</v>
      </c>
      <c r="P113" s="306">
        <f>SUM(L113,M113,O113)</f>
        <v>0</v>
      </c>
      <c r="Q113" s="307">
        <f>SUM(Q114:Q117)</f>
        <v>0</v>
      </c>
      <c r="R113" s="306">
        <f>SUM(L113,M113,O113,Q113)</f>
        <v>0</v>
      </c>
      <c r="S113" s="307">
        <f>SUM(S114:S117)</f>
        <v>0</v>
      </c>
      <c r="T113" s="306">
        <f>SUM(L113,M113,O113,Q113,S113)</f>
        <v>0</v>
      </c>
      <c r="U113" s="307">
        <f>SUM(U114:U117)</f>
        <v>0</v>
      </c>
      <c r="V113" s="306">
        <f>SUM(Q113,S113,U113)</f>
        <v>0</v>
      </c>
      <c r="W113" s="307">
        <f>SUM(W114:W117)</f>
        <v>0</v>
      </c>
      <c r="X113" s="306">
        <f>SUM(L113,M113,O113,Q113,S113,U113,W113)</f>
        <v>0</v>
      </c>
      <c r="Y113" s="307">
        <f>SUM(Y114:Y117)</f>
        <v>0</v>
      </c>
      <c r="Z113" s="306">
        <f>SUM(L113,M113,O113,Q113,S113,U113,W113,Y113)</f>
        <v>0</v>
      </c>
      <c r="AA113" s="307">
        <f>SUM(AA114:AA117)</f>
        <v>0</v>
      </c>
      <c r="AB113" s="306">
        <f>SUM(W113,Y113,AA113)</f>
        <v>0</v>
      </c>
      <c r="AC113" s="306">
        <f>SUM(L113,M113,O113,Q113,S113,U113,W113,Y113,AA113)</f>
        <v>0</v>
      </c>
      <c r="AD113" s="307">
        <f>SUM(AD114:AD117)</f>
        <v>0</v>
      </c>
      <c r="AE113" s="306">
        <f>SUM(L113,M113,O113,Q113,S113,U113,W113,Y113,AA113,AD113)</f>
        <v>0</v>
      </c>
      <c r="AF113" s="307">
        <f>SUM(AF114:AF117)</f>
        <v>0</v>
      </c>
      <c r="AG113" s="306">
        <f>SUM(L113,M113,O113,Q113,S113,U113,W113,Y113,AA113,AD113,AF113)</f>
        <v>0</v>
      </c>
      <c r="AH113" s="307">
        <f>SUM(AH114:AH117)</f>
        <v>0</v>
      </c>
      <c r="AI113" s="308">
        <f>SUM(AD113,AF113,AH113)</f>
        <v>0</v>
      </c>
    </row>
    <row r="114" spans="1:35" ht="13.5" customHeight="1" hidden="1" thickTop="1">
      <c r="A114" s="493"/>
      <c r="B114" s="455"/>
      <c r="C114" s="288" t="s">
        <v>124</v>
      </c>
      <c r="D114" s="464"/>
      <c r="F114" s="258" t="s">
        <v>130</v>
      </c>
      <c r="G114" s="258" t="s">
        <v>124</v>
      </c>
      <c r="H114" s="259" t="s">
        <v>141</v>
      </c>
      <c r="I114" s="309">
        <f>SUM(L114,M114,O114,Q114,S114,U114,W114,Y114,AA114,AD114,AF114,AH114)</f>
        <v>0</v>
      </c>
      <c r="J114" s="309">
        <f>SUM(L114,M114,O114,Q114,S114,U114)</f>
        <v>0</v>
      </c>
      <c r="K114" s="309">
        <f>SUM(W114,Y114,AA114,AD114,AF114,AH114)</f>
        <v>0</v>
      </c>
      <c r="L114" s="310"/>
      <c r="M114" s="310"/>
      <c r="N114" s="309">
        <f>SUM(L114,M114)</f>
        <v>0</v>
      </c>
      <c r="O114" s="310"/>
      <c r="P114" s="309">
        <f>SUM(L114,M114,O114)</f>
        <v>0</v>
      </c>
      <c r="Q114" s="310"/>
      <c r="R114" s="309">
        <f>SUM(L114,M114,O114,Q114)</f>
        <v>0</v>
      </c>
      <c r="S114" s="310"/>
      <c r="T114" s="309">
        <f>SUM(L114,M114,O114,Q114,S114)</f>
        <v>0</v>
      </c>
      <c r="U114" s="310"/>
      <c r="V114" s="309">
        <f>SUM(Q114,S114,U114)</f>
        <v>0</v>
      </c>
      <c r="W114" s="310"/>
      <c r="X114" s="309">
        <f>SUM(L114,M114,O114,Q114,S114,U114,W114)</f>
        <v>0</v>
      </c>
      <c r="Y114" s="310"/>
      <c r="Z114" s="309">
        <f>SUM(L114,M114,O114,Q114,S114,U114,W114,Y114)</f>
        <v>0</v>
      </c>
      <c r="AA114" s="310"/>
      <c r="AB114" s="309">
        <f>SUM(W114,Y114,AA114)</f>
        <v>0</v>
      </c>
      <c r="AC114" s="309">
        <f>SUM(L114,M114,O114,Q114,S114,U114,W114,Y114,AA114)</f>
        <v>0</v>
      </c>
      <c r="AD114" s="310"/>
      <c r="AE114" s="309">
        <f>SUM(L114,M114,O114,Q114,S114,U114,W114,Y114,AA114,AD114)</f>
        <v>0</v>
      </c>
      <c r="AF114" s="310"/>
      <c r="AG114" s="309">
        <f>SUM(L114,M114,O114,Q114,S114,U114,W114,Y114,AA114,AD114,AF114)</f>
        <v>0</v>
      </c>
      <c r="AH114" s="310"/>
      <c r="AI114" s="311">
        <f>SUM(AD114,AF114,AH114)</f>
        <v>0</v>
      </c>
    </row>
    <row r="115" spans="1:35" ht="12.75" hidden="1">
      <c r="A115" s="493"/>
      <c r="B115" s="455"/>
      <c r="C115" s="289" t="s">
        <v>125</v>
      </c>
      <c r="D115" s="464"/>
      <c r="F115" s="258" t="s">
        <v>130</v>
      </c>
      <c r="G115" s="258" t="s">
        <v>137</v>
      </c>
      <c r="H115" s="259" t="s">
        <v>141</v>
      </c>
      <c r="I115" s="309">
        <f>SUM(L115,M115,O115,Q115,S115,U115,W115,Y115,AA115,AD115,AF115,AH115)</f>
        <v>0</v>
      </c>
      <c r="J115" s="309">
        <f>SUM(L115,M115,O115,Q115,S115,U115)</f>
        <v>0</v>
      </c>
      <c r="K115" s="309">
        <f>SUM(W115,Y115,AA115,AD115,AF115,AH115)</f>
        <v>0</v>
      </c>
      <c r="L115" s="310"/>
      <c r="M115" s="310"/>
      <c r="N115" s="309">
        <f>SUM(L115,M115)</f>
        <v>0</v>
      </c>
      <c r="O115" s="310"/>
      <c r="P115" s="309">
        <f>SUM(L115,M115,O115)</f>
        <v>0</v>
      </c>
      <c r="Q115" s="310"/>
      <c r="R115" s="309">
        <f>SUM(L115,M115,O115,Q115)</f>
        <v>0</v>
      </c>
      <c r="S115" s="310"/>
      <c r="T115" s="309">
        <f>SUM(L115,M115,O115,Q115,S115)</f>
        <v>0</v>
      </c>
      <c r="U115" s="310"/>
      <c r="V115" s="309">
        <f>SUM(Q115,S115,U115)</f>
        <v>0</v>
      </c>
      <c r="W115" s="310"/>
      <c r="X115" s="309">
        <f>SUM(L115,M115,O115,Q115,S115,U115,W115)</f>
        <v>0</v>
      </c>
      <c r="Y115" s="310"/>
      <c r="Z115" s="309">
        <f>SUM(L115,M115,O115,Q115,S115,U115,W115,Y115)</f>
        <v>0</v>
      </c>
      <c r="AA115" s="310"/>
      <c r="AB115" s="309">
        <f>SUM(W115,Y115,AA115)</f>
        <v>0</v>
      </c>
      <c r="AC115" s="309">
        <f>SUM(L115,M115,O115,Q115,S115,U115,W115,Y115,AA115)</f>
        <v>0</v>
      </c>
      <c r="AD115" s="310"/>
      <c r="AE115" s="309">
        <f>SUM(L115,M115,O115,Q115,S115,U115,W115,Y115,AA115,AD115)</f>
        <v>0</v>
      </c>
      <c r="AF115" s="310"/>
      <c r="AG115" s="309">
        <f>SUM(L115,M115,O115,Q115,S115,U115,W115,Y115,AA115,AD115,AF115)</f>
        <v>0</v>
      </c>
      <c r="AH115" s="310"/>
      <c r="AI115" s="311">
        <f>SUM(AD115,AF115,AH115)</f>
        <v>0</v>
      </c>
    </row>
    <row r="116" spans="1:35" ht="12.75" hidden="1">
      <c r="A116" s="493"/>
      <c r="B116" s="455"/>
      <c r="C116" s="289" t="s">
        <v>126</v>
      </c>
      <c r="D116" s="464"/>
      <c r="F116" s="258" t="s">
        <v>130</v>
      </c>
      <c r="G116" s="258" t="s">
        <v>138</v>
      </c>
      <c r="H116" s="259" t="s">
        <v>141</v>
      </c>
      <c r="I116" s="309">
        <f>SUM(L116,M116,O116,Q116,S116,U116,W116,Y116,AA116,AD116,AF116,AH116)</f>
        <v>0</v>
      </c>
      <c r="J116" s="309">
        <f>SUM(L116,M116,O116,Q116,S116,U116)</f>
        <v>0</v>
      </c>
      <c r="K116" s="309">
        <f>SUM(W116,Y116,AA116,AD116,AF116,AH116)</f>
        <v>0</v>
      </c>
      <c r="L116" s="310"/>
      <c r="M116" s="310"/>
      <c r="N116" s="309">
        <f>SUM(L116,M116)</f>
        <v>0</v>
      </c>
      <c r="O116" s="310"/>
      <c r="P116" s="309">
        <f>SUM(L116,M116,O116)</f>
        <v>0</v>
      </c>
      <c r="Q116" s="310"/>
      <c r="R116" s="309">
        <f>SUM(L116,M116,O116,Q116)</f>
        <v>0</v>
      </c>
      <c r="S116" s="310"/>
      <c r="T116" s="309">
        <f>SUM(L116,M116,O116,Q116,S116)</f>
        <v>0</v>
      </c>
      <c r="U116" s="310"/>
      <c r="V116" s="309">
        <f>SUM(Q116,S116,U116)</f>
        <v>0</v>
      </c>
      <c r="W116" s="310"/>
      <c r="X116" s="309">
        <f>SUM(L116,M116,O116,Q116,S116,U116,W116)</f>
        <v>0</v>
      </c>
      <c r="Y116" s="310"/>
      <c r="Z116" s="309">
        <f>SUM(L116,M116,O116,Q116,S116,U116,W116,Y116)</f>
        <v>0</v>
      </c>
      <c r="AA116" s="310"/>
      <c r="AB116" s="309">
        <f>SUM(W116,Y116,AA116)</f>
        <v>0</v>
      </c>
      <c r="AC116" s="309">
        <f>SUM(L116,M116,O116,Q116,S116,U116,W116,Y116,AA116)</f>
        <v>0</v>
      </c>
      <c r="AD116" s="310"/>
      <c r="AE116" s="309">
        <f>SUM(L116,M116,O116,Q116,S116,U116,W116,Y116,AA116,AD116)</f>
        <v>0</v>
      </c>
      <c r="AF116" s="310"/>
      <c r="AG116" s="309">
        <f>SUM(L116,M116,O116,Q116,S116,U116,W116,Y116,AA116,AD116,AF116)</f>
        <v>0</v>
      </c>
      <c r="AH116" s="310"/>
      <c r="AI116" s="311">
        <f>SUM(AD116,AF116,AH116)</f>
        <v>0</v>
      </c>
    </row>
    <row r="117" spans="1:35" ht="13.5" customHeight="1" hidden="1" thickBot="1">
      <c r="A117" s="494"/>
      <c r="B117" s="456"/>
      <c r="C117" s="290" t="s">
        <v>14</v>
      </c>
      <c r="D117" s="465"/>
      <c r="F117" s="258" t="s">
        <v>130</v>
      </c>
      <c r="G117" s="258" t="s">
        <v>14</v>
      </c>
      <c r="H117" s="259" t="s">
        <v>141</v>
      </c>
      <c r="I117" s="309">
        <f>SUM(L117,M117,O117,Q117,S117,U117,W117,Y117,AA117,AD117,AF117,AH117)</f>
        <v>0</v>
      </c>
      <c r="J117" s="309">
        <f>SUM(L117,M117,O117,Q117,S117,U117)</f>
        <v>0</v>
      </c>
      <c r="K117" s="309">
        <f>SUM(W117,Y117,AA117,AD117,AF117,AH117)</f>
        <v>0</v>
      </c>
      <c r="L117" s="310"/>
      <c r="M117" s="310"/>
      <c r="N117" s="309">
        <f>SUM(L117,M117)</f>
        <v>0</v>
      </c>
      <c r="O117" s="310"/>
      <c r="P117" s="309">
        <f>SUM(L117,M117,O117)</f>
        <v>0</v>
      </c>
      <c r="Q117" s="310"/>
      <c r="R117" s="309">
        <f>SUM(L117,M117,O117,Q117)</f>
        <v>0</v>
      </c>
      <c r="S117" s="310"/>
      <c r="T117" s="309">
        <f>SUM(L117,M117,O117,Q117,S117)</f>
        <v>0</v>
      </c>
      <c r="U117" s="310"/>
      <c r="V117" s="309">
        <f>SUM(Q117,S117,U117)</f>
        <v>0</v>
      </c>
      <c r="W117" s="310"/>
      <c r="X117" s="309">
        <f>SUM(L117,M117,O117,Q117,S117,U117,W117)</f>
        <v>0</v>
      </c>
      <c r="Y117" s="310"/>
      <c r="Z117" s="309">
        <f>SUM(L117,M117,O117,Q117,S117,U117,W117,Y117)</f>
        <v>0</v>
      </c>
      <c r="AA117" s="310"/>
      <c r="AB117" s="309">
        <f>SUM(W117,Y117,AA117)</f>
        <v>0</v>
      </c>
      <c r="AC117" s="309">
        <f>SUM(L117,M117,O117,Q117,S117,U117,W117,Y117,AA117)</f>
        <v>0</v>
      </c>
      <c r="AD117" s="310"/>
      <c r="AE117" s="309">
        <f>SUM(L117,M117,O117,Q117,S117,U117,W117,Y117,AA117,AD117)</f>
        <v>0</v>
      </c>
      <c r="AF117" s="310"/>
      <c r="AG117" s="309">
        <f>SUM(L117,M117,O117,Q117,S117,U117,W117,Y117,AA117,AD117,AF117)</f>
        <v>0</v>
      </c>
      <c r="AH117" s="310"/>
      <c r="AI117" s="311">
        <f>SUM(AD117,AF117,AH117)</f>
        <v>0</v>
      </c>
    </row>
    <row r="118" spans="1:35" ht="13.5" customHeight="1" hidden="1" thickBot="1">
      <c r="A118" s="491" t="s">
        <v>148</v>
      </c>
      <c r="B118" s="454" t="s">
        <v>144</v>
      </c>
      <c r="C118" s="287" t="s">
        <v>44</v>
      </c>
      <c r="D118" s="448" t="s">
        <v>123</v>
      </c>
      <c r="F118" s="258" t="s">
        <v>149</v>
      </c>
      <c r="G118" s="291" t="s">
        <v>161</v>
      </c>
      <c r="H118" s="259" t="s">
        <v>136</v>
      </c>
      <c r="I118" s="306">
        <f>SUM(L118,M118,O118,Q118,S118,U118,W118,Y118,AA118,AD118,AF118,AH118)/12</f>
        <v>0</v>
      </c>
      <c r="J118" s="306">
        <f>SUM(L118,M118,O118,Q118,S118,U118)/6</f>
        <v>0</v>
      </c>
      <c r="K118" s="306">
        <f>SUM(W118,Y118,AA118,AD118,AF118,AH118)/6</f>
        <v>0</v>
      </c>
      <c r="L118" s="307">
        <f>SUM(L119:L122)</f>
        <v>0</v>
      </c>
      <c r="M118" s="307">
        <f>SUM(M119:M122)</f>
        <v>0</v>
      </c>
      <c r="N118" s="306">
        <f>SUM(L118,M118)/2</f>
        <v>0</v>
      </c>
      <c r="O118" s="307">
        <f>SUM(O119:O122)</f>
        <v>0</v>
      </c>
      <c r="P118" s="306">
        <f>SUM(L118,M118,O118)/3</f>
        <v>0</v>
      </c>
      <c r="Q118" s="307">
        <f>SUM(Q119:Q122)</f>
        <v>0</v>
      </c>
      <c r="R118" s="306">
        <f>SUM(L118,M118,O118,Q118)/4</f>
        <v>0</v>
      </c>
      <c r="S118" s="307">
        <f>SUM(S119:S122)</f>
        <v>0</v>
      </c>
      <c r="T118" s="306">
        <f>SUM(L118,M118,O118,Q118,S118)/5</f>
        <v>0</v>
      </c>
      <c r="U118" s="307">
        <f>SUM(U119:U122)</f>
        <v>0</v>
      </c>
      <c r="V118" s="306">
        <f>SUM(Q118,S118,U118)/3</f>
        <v>0</v>
      </c>
      <c r="W118" s="307">
        <f>SUM(W119:W122)</f>
        <v>0</v>
      </c>
      <c r="X118" s="306">
        <f>SUM(L118,M118,O118,Q118,S118,U118,W118)/7</f>
        <v>0</v>
      </c>
      <c r="Y118" s="307">
        <f>SUM(Y119:Y122)</f>
        <v>0</v>
      </c>
      <c r="Z118" s="306">
        <f>SUM(L118,M118,O118,Q118,S118,U118,W118,Y118)/8</f>
        <v>0</v>
      </c>
      <c r="AA118" s="307">
        <f>SUM(AA119:AA122)</f>
        <v>0</v>
      </c>
      <c r="AB118" s="306">
        <f>SUM(W118,Y118,AA118)/3</f>
        <v>0</v>
      </c>
      <c r="AC118" s="306">
        <f>SUM(L118,M118,O118,Q118,S118,U118,W118,Y118,AA118)/9</f>
        <v>0</v>
      </c>
      <c r="AD118" s="307">
        <f>SUM(AD119:AD122)</f>
        <v>0</v>
      </c>
      <c r="AE118" s="306">
        <f>SUM(L118,M118,O118,Q118,S118,U118,W118,Y118,AA118,AD118)/10</f>
        <v>0</v>
      </c>
      <c r="AF118" s="307">
        <f>SUM(AF119:AF122)</f>
        <v>0</v>
      </c>
      <c r="AG118" s="306">
        <f>SUM(L118,M118,O118,Q118,S118,U118,W118,Y118,AA118,AD118,AF118)/11</f>
        <v>0</v>
      </c>
      <c r="AH118" s="307">
        <f>SUM(AH119:AH122)</f>
        <v>0</v>
      </c>
      <c r="AI118" s="308">
        <f>SUM(AD118,AF118,AH118)/3</f>
        <v>0</v>
      </c>
    </row>
    <row r="119" spans="1:35" ht="13.5" customHeight="1" hidden="1" thickTop="1">
      <c r="A119" s="478"/>
      <c r="B119" s="455"/>
      <c r="C119" s="299" t="s">
        <v>124</v>
      </c>
      <c r="D119" s="449"/>
      <c r="F119" s="258" t="s">
        <v>130</v>
      </c>
      <c r="G119" s="258" t="s">
        <v>124</v>
      </c>
      <c r="H119" s="259" t="s">
        <v>136</v>
      </c>
      <c r="I119" s="309">
        <f>SUM(L119,M119,O119,Q119,S119,U119,W119,Y119,AA119,AD119,AF119,AH119)/12</f>
        <v>0</v>
      </c>
      <c r="J119" s="309">
        <f>SUM(L119,M119,O119,Q119,S119,U119)/6</f>
        <v>0</v>
      </c>
      <c r="K119" s="309">
        <f>SUM(W119,Y119,AA119,AD119,AF119,AH119)/6</f>
        <v>0</v>
      </c>
      <c r="L119" s="310"/>
      <c r="M119" s="310"/>
      <c r="N119" s="309">
        <f>SUM(L119,M119)/2</f>
        <v>0</v>
      </c>
      <c r="O119" s="310"/>
      <c r="P119" s="309">
        <f>SUM(L119,M119,O119)/3</f>
        <v>0</v>
      </c>
      <c r="Q119" s="310"/>
      <c r="R119" s="309">
        <f>SUM(L119,M119,O119,Q119)/4</f>
        <v>0</v>
      </c>
      <c r="S119" s="310"/>
      <c r="T119" s="309">
        <f>SUM(L119,M119,O119,Q119,S119)/5</f>
        <v>0</v>
      </c>
      <c r="U119" s="310"/>
      <c r="V119" s="309">
        <f>SUM(Q119,S119,U119)/3</f>
        <v>0</v>
      </c>
      <c r="W119" s="310"/>
      <c r="X119" s="309">
        <f>SUM(L119,M119,O119,Q119,S119,U119,W119)/7</f>
        <v>0</v>
      </c>
      <c r="Y119" s="310"/>
      <c r="Z119" s="309">
        <f>SUM(L119,M119,O119,Q119,S119,U119,W119,Y119)/8</f>
        <v>0</v>
      </c>
      <c r="AA119" s="310"/>
      <c r="AB119" s="309">
        <f>SUM(W119,Y119,AA119)/3</f>
        <v>0</v>
      </c>
      <c r="AC119" s="309">
        <f>SUM(L119,M119,O119,Q119,S119,U119,W119,Y119,AA119)/9</f>
        <v>0</v>
      </c>
      <c r="AD119" s="310"/>
      <c r="AE119" s="309">
        <f>SUM(L119,M119,O119,Q119,S119,U119,W119,Y119,AA119,AD119)/10</f>
        <v>0</v>
      </c>
      <c r="AF119" s="310"/>
      <c r="AG119" s="309">
        <f>SUM(L119,M119,O119,Q119,S119,U119,W119,Y119,AA119,AD119,AF119)/11</f>
        <v>0</v>
      </c>
      <c r="AH119" s="310"/>
      <c r="AI119" s="311">
        <f>SUM(AD119,AF119,AH119)/3</f>
        <v>0</v>
      </c>
    </row>
    <row r="120" spans="1:35" ht="13.5" customHeight="1" hidden="1">
      <c r="A120" s="478"/>
      <c r="B120" s="455"/>
      <c r="C120" s="289" t="s">
        <v>125</v>
      </c>
      <c r="D120" s="449"/>
      <c r="F120" s="258" t="s">
        <v>130</v>
      </c>
      <c r="G120" s="258" t="s">
        <v>137</v>
      </c>
      <c r="H120" s="259" t="s">
        <v>136</v>
      </c>
      <c r="I120" s="309">
        <f>SUM(L120,M120,O120,Q120,S120,U120,W120,Y120,AA120,AD120,AF120,AH120)/12</f>
        <v>0</v>
      </c>
      <c r="J120" s="309">
        <f>SUM(L120,M120,O120,Q120,S120,U120)/6</f>
        <v>0</v>
      </c>
      <c r="K120" s="309">
        <f>SUM(W120,Y120,AA120,AD120,AF120,AH120)/6</f>
        <v>0</v>
      </c>
      <c r="L120" s="310"/>
      <c r="M120" s="310"/>
      <c r="N120" s="309">
        <f>SUM(L120,M120)/2</f>
        <v>0</v>
      </c>
      <c r="O120" s="310"/>
      <c r="P120" s="309">
        <f>SUM(L120,M120,O120)/3</f>
        <v>0</v>
      </c>
      <c r="Q120" s="310"/>
      <c r="R120" s="309">
        <f>SUM(L120,M120,O120,Q120)/4</f>
        <v>0</v>
      </c>
      <c r="S120" s="310"/>
      <c r="T120" s="309">
        <f>SUM(L120,M120,O120,Q120,S120)/5</f>
        <v>0</v>
      </c>
      <c r="U120" s="310"/>
      <c r="V120" s="309">
        <f>SUM(Q120,S120,U120)/3</f>
        <v>0</v>
      </c>
      <c r="W120" s="310"/>
      <c r="X120" s="309">
        <f>SUM(L120,M120,O120,Q120,S120,U120,W120)/7</f>
        <v>0</v>
      </c>
      <c r="Y120" s="310"/>
      <c r="Z120" s="309">
        <f>SUM(L120,M120,O120,Q120,S120,U120,W120,Y120)/8</f>
        <v>0</v>
      </c>
      <c r="AA120" s="310"/>
      <c r="AB120" s="309">
        <f>SUM(W120,Y120,AA120)/3</f>
        <v>0</v>
      </c>
      <c r="AC120" s="309">
        <f>SUM(L120,M120,O120,Q120,S120,U120,W120,Y120,AA120)/9</f>
        <v>0</v>
      </c>
      <c r="AD120" s="310"/>
      <c r="AE120" s="309">
        <f>SUM(L120,M120,O120,Q120,S120,U120,W120,Y120,AA120,AD120)/10</f>
        <v>0</v>
      </c>
      <c r="AF120" s="310"/>
      <c r="AG120" s="309">
        <f>SUM(L120,M120,O120,Q120,S120,U120,W120,Y120,AA120,AD120,AF120)/11</f>
        <v>0</v>
      </c>
      <c r="AH120" s="310"/>
      <c r="AI120" s="311">
        <f>SUM(AD120,AF120,AH120)/3</f>
        <v>0</v>
      </c>
    </row>
    <row r="121" spans="1:35" ht="13.5" customHeight="1" hidden="1">
      <c r="A121" s="478"/>
      <c r="B121" s="455"/>
      <c r="C121" s="289" t="s">
        <v>126</v>
      </c>
      <c r="D121" s="449"/>
      <c r="F121" s="258" t="s">
        <v>130</v>
      </c>
      <c r="G121" s="258" t="s">
        <v>138</v>
      </c>
      <c r="H121" s="259" t="s">
        <v>136</v>
      </c>
      <c r="I121" s="309">
        <f>SUM(L121,M121,O121,Q121,S121,U121,W121,Y121,AA121,AD121,AF121,AH121)/12</f>
        <v>0</v>
      </c>
      <c r="J121" s="309">
        <f>SUM(L121,M121,O121,Q121,S121,U121)/6</f>
        <v>0</v>
      </c>
      <c r="K121" s="309">
        <f>SUM(W121,Y121,AA121,AD121,AF121,AH121)/6</f>
        <v>0</v>
      </c>
      <c r="L121" s="310"/>
      <c r="M121" s="310"/>
      <c r="N121" s="309">
        <f>SUM(L121,M121)/2</f>
        <v>0</v>
      </c>
      <c r="O121" s="310"/>
      <c r="P121" s="309">
        <f>SUM(L121,M121,O121)/3</f>
        <v>0</v>
      </c>
      <c r="Q121" s="310"/>
      <c r="R121" s="309">
        <f>SUM(L121,M121,O121,Q121)/4</f>
        <v>0</v>
      </c>
      <c r="S121" s="310"/>
      <c r="T121" s="309">
        <f>SUM(L121,M121,O121,Q121,S121)/5</f>
        <v>0</v>
      </c>
      <c r="U121" s="310"/>
      <c r="V121" s="309">
        <f>SUM(Q121,S121,U121)/3</f>
        <v>0</v>
      </c>
      <c r="W121" s="310"/>
      <c r="X121" s="309">
        <f>SUM(L121,M121,O121,Q121,S121,U121,W121)/7</f>
        <v>0</v>
      </c>
      <c r="Y121" s="310"/>
      <c r="Z121" s="309">
        <f>SUM(L121,M121,O121,Q121,S121,U121,W121,Y121)/8</f>
        <v>0</v>
      </c>
      <c r="AA121" s="310"/>
      <c r="AB121" s="309">
        <f>SUM(W121,Y121,AA121)/3</f>
        <v>0</v>
      </c>
      <c r="AC121" s="309">
        <f>SUM(L121,M121,O121,Q121,S121,U121,W121,Y121,AA121)/9</f>
        <v>0</v>
      </c>
      <c r="AD121" s="310"/>
      <c r="AE121" s="309">
        <f>SUM(L121,M121,O121,Q121,S121,U121,W121,Y121,AA121,AD121)/10</f>
        <v>0</v>
      </c>
      <c r="AF121" s="310"/>
      <c r="AG121" s="309">
        <f>SUM(L121,M121,O121,Q121,S121,U121,W121,Y121,AA121,AD121,AF121)/11</f>
        <v>0</v>
      </c>
      <c r="AH121" s="310"/>
      <c r="AI121" s="311">
        <f>SUM(AD121,AF121,AH121)/3</f>
        <v>0</v>
      </c>
    </row>
    <row r="122" spans="1:35" ht="13.5" hidden="1" thickBot="1">
      <c r="A122" s="478"/>
      <c r="B122" s="456"/>
      <c r="C122" s="290" t="s">
        <v>14</v>
      </c>
      <c r="D122" s="450"/>
      <c r="F122" s="258" t="s">
        <v>130</v>
      </c>
      <c r="G122" s="258" t="s">
        <v>14</v>
      </c>
      <c r="H122" s="259" t="s">
        <v>136</v>
      </c>
      <c r="I122" s="309">
        <f>SUM(L122,M122,O122,Q122,S122,U122,W122,Y122,AA122,AD122,AF122,AH122)/12</f>
        <v>0</v>
      </c>
      <c r="J122" s="309">
        <f>SUM(L122,M122,O122,Q122,S122,U122)/6</f>
        <v>0</v>
      </c>
      <c r="K122" s="309">
        <f>SUM(W122,Y122,AA122,AD122,AF122,AH122)/6</f>
        <v>0</v>
      </c>
      <c r="L122" s="310"/>
      <c r="M122" s="310"/>
      <c r="N122" s="309">
        <f>SUM(L122,M122)/2</f>
        <v>0</v>
      </c>
      <c r="O122" s="310"/>
      <c r="P122" s="309">
        <f>SUM(L122,M122,O122)/3</f>
        <v>0</v>
      </c>
      <c r="Q122" s="310"/>
      <c r="R122" s="309">
        <f>SUM(L122,M122,O122,Q122)/4</f>
        <v>0</v>
      </c>
      <c r="S122" s="310"/>
      <c r="T122" s="309">
        <f>SUM(L122,M122,O122,Q122,S122)/5</f>
        <v>0</v>
      </c>
      <c r="U122" s="310"/>
      <c r="V122" s="309">
        <f>SUM(Q122,S122,U122)/3</f>
        <v>0</v>
      </c>
      <c r="W122" s="310"/>
      <c r="X122" s="309">
        <f>SUM(L122,M122,O122,Q122,S122,U122,W122)/7</f>
        <v>0</v>
      </c>
      <c r="Y122" s="310"/>
      <c r="Z122" s="309">
        <f>SUM(L122,M122,O122,Q122,S122,U122,W122,Y122)/8</f>
        <v>0</v>
      </c>
      <c r="AA122" s="310"/>
      <c r="AB122" s="309">
        <f>SUM(W122,Y122,AA122)/3</f>
        <v>0</v>
      </c>
      <c r="AC122" s="309">
        <f>SUM(L122,M122,O122,Q122,S122,U122,W122,Y122,AA122)/9</f>
        <v>0</v>
      </c>
      <c r="AD122" s="310"/>
      <c r="AE122" s="309">
        <f>SUM(L122,M122,O122,Q122,S122,U122,W122,Y122,AA122,AD122)/10</f>
        <v>0</v>
      </c>
      <c r="AF122" s="310"/>
      <c r="AG122" s="309">
        <f>SUM(L122,M122,O122,Q122,S122,U122,W122,Y122,AA122,AD122,AF122)/11</f>
        <v>0</v>
      </c>
      <c r="AH122" s="310"/>
      <c r="AI122" s="311">
        <f>SUM(AD122,AF122,AH122)/3</f>
        <v>0</v>
      </c>
    </row>
    <row r="123" spans="1:35" ht="13.5" hidden="1" thickBot="1">
      <c r="A123" s="478"/>
      <c r="B123" s="454" t="s">
        <v>146</v>
      </c>
      <c r="C123" s="287" t="s">
        <v>44</v>
      </c>
      <c r="D123" s="448" t="s">
        <v>128</v>
      </c>
      <c r="F123" s="258" t="s">
        <v>150</v>
      </c>
      <c r="G123" s="291" t="s">
        <v>161</v>
      </c>
      <c r="H123" s="259" t="s">
        <v>141</v>
      </c>
      <c r="I123" s="306">
        <f>SUM(L123,M123,O123,Q123,S123,U123,W123,Y123,AA123,AD123,AF123,AH123)</f>
        <v>0</v>
      </c>
      <c r="J123" s="306">
        <f>SUM(L123,M123,O123,Q123,S123,U123)</f>
        <v>0</v>
      </c>
      <c r="K123" s="306">
        <f>SUM(W123,Y123,AA123,AD123,AF123,AH123)</f>
        <v>0</v>
      </c>
      <c r="L123" s="307">
        <f>SUM(L124:L127)</f>
        <v>0</v>
      </c>
      <c r="M123" s="307">
        <f>SUM(M124:M127)</f>
        <v>0</v>
      </c>
      <c r="N123" s="306">
        <f>SUM(L123,M123)</f>
        <v>0</v>
      </c>
      <c r="O123" s="307">
        <f>SUM(O124:O127)</f>
        <v>0</v>
      </c>
      <c r="P123" s="306">
        <f>SUM(L123,M123,O123)</f>
        <v>0</v>
      </c>
      <c r="Q123" s="307">
        <f>SUM(Q124:Q127)</f>
        <v>0</v>
      </c>
      <c r="R123" s="306">
        <f>SUM(L123,M123,O123,Q123)</f>
        <v>0</v>
      </c>
      <c r="S123" s="307">
        <f>SUM(S124:S127)</f>
        <v>0</v>
      </c>
      <c r="T123" s="306">
        <f>SUM(L123,M123,O123,Q123,S123)</f>
        <v>0</v>
      </c>
      <c r="U123" s="307">
        <f>SUM(U124:U127)</f>
        <v>0</v>
      </c>
      <c r="V123" s="306">
        <f>SUM(Q123,S123,U123)</f>
        <v>0</v>
      </c>
      <c r="W123" s="307">
        <f>SUM(W124:W127)</f>
        <v>0</v>
      </c>
      <c r="X123" s="306">
        <f>SUM(L123,M123,O123,Q123,S123,U123,W123)</f>
        <v>0</v>
      </c>
      <c r="Y123" s="307">
        <f>SUM(Y124:Y127)</f>
        <v>0</v>
      </c>
      <c r="Z123" s="306">
        <f>SUM(L123,M123,O123,Q123,S123,U123,W123,Y123)</f>
        <v>0</v>
      </c>
      <c r="AA123" s="307">
        <f>SUM(AA124:AA127)</f>
        <v>0</v>
      </c>
      <c r="AB123" s="306">
        <f>SUM(W123,Y123,AA123)</f>
        <v>0</v>
      </c>
      <c r="AC123" s="306">
        <f>SUM(L123,M123,O123,Q123,S123,U123,W123,Y123,AA123)</f>
        <v>0</v>
      </c>
      <c r="AD123" s="307">
        <f>SUM(AD124:AD127)</f>
        <v>0</v>
      </c>
      <c r="AE123" s="306">
        <f>SUM(L123,M123,O123,Q123,S123,U123,W123,Y123,AA123,AD123)</f>
        <v>0</v>
      </c>
      <c r="AF123" s="307">
        <f>SUM(AF124:AF127)</f>
        <v>0</v>
      </c>
      <c r="AG123" s="306">
        <f>SUM(L123,M123,O123,Q123,S123,U123,W123,Y123,AA123,AD123,AF123)</f>
        <v>0</v>
      </c>
      <c r="AH123" s="307">
        <f>SUM(AH124:AH127)</f>
        <v>0</v>
      </c>
      <c r="AI123" s="308">
        <f>SUM(AD123,AF123,AH123)</f>
        <v>0</v>
      </c>
    </row>
    <row r="124" spans="1:35" ht="13.5" customHeight="1" hidden="1" thickTop="1">
      <c r="A124" s="478"/>
      <c r="B124" s="455"/>
      <c r="C124" s="299" t="s">
        <v>124</v>
      </c>
      <c r="D124" s="449"/>
      <c r="F124" s="258" t="s">
        <v>130</v>
      </c>
      <c r="G124" s="258" t="s">
        <v>124</v>
      </c>
      <c r="H124" s="259" t="s">
        <v>141</v>
      </c>
      <c r="I124" s="309">
        <f>SUM(L124,M124,O124,Q124,S124,U124,W124,Y124,AA124,AD124,AF124,AH124)</f>
        <v>0</v>
      </c>
      <c r="J124" s="309">
        <f>SUM(L124,M124,O124,Q124,S124,U124)</f>
        <v>0</v>
      </c>
      <c r="K124" s="309">
        <f>SUM(W124,Y124,AA124,AD124,AF124,AH124)</f>
        <v>0</v>
      </c>
      <c r="L124" s="310"/>
      <c r="M124" s="310"/>
      <c r="N124" s="309">
        <f>SUM(L124,M124)</f>
        <v>0</v>
      </c>
      <c r="O124" s="310"/>
      <c r="P124" s="309">
        <f>SUM(L124,M124,O124)</f>
        <v>0</v>
      </c>
      <c r="Q124" s="310"/>
      <c r="R124" s="309">
        <f>SUM(L124,M124,O124,Q124)</f>
        <v>0</v>
      </c>
      <c r="S124" s="310"/>
      <c r="T124" s="309">
        <f>SUM(L124,M124,O124,Q124,S124)</f>
        <v>0</v>
      </c>
      <c r="U124" s="310"/>
      <c r="V124" s="309">
        <f>SUM(Q124,S124,U124)</f>
        <v>0</v>
      </c>
      <c r="W124" s="310"/>
      <c r="X124" s="309">
        <f>SUM(L124,M124,O124,Q124,S124,U124,W124)</f>
        <v>0</v>
      </c>
      <c r="Y124" s="310"/>
      <c r="Z124" s="309">
        <f>SUM(L124,M124,O124,Q124,S124,U124,W124,Y124)</f>
        <v>0</v>
      </c>
      <c r="AA124" s="310"/>
      <c r="AB124" s="309">
        <f>SUM(W124,Y124,AA124)</f>
        <v>0</v>
      </c>
      <c r="AC124" s="309">
        <f>SUM(L124,M124,O124,Q124,S124,U124,W124,Y124,AA124)</f>
        <v>0</v>
      </c>
      <c r="AD124" s="310"/>
      <c r="AE124" s="309">
        <f>SUM(L124,M124,O124,Q124,S124,U124,W124,Y124,AA124,AD124)</f>
        <v>0</v>
      </c>
      <c r="AF124" s="310"/>
      <c r="AG124" s="309">
        <f>SUM(L124,M124,O124,Q124,S124,U124,W124,Y124,AA124,AD124,AF124)</f>
        <v>0</v>
      </c>
      <c r="AH124" s="310"/>
      <c r="AI124" s="311">
        <f>SUM(AD124,AF124,AH124)</f>
        <v>0</v>
      </c>
    </row>
    <row r="125" spans="1:35" ht="12.75" hidden="1">
      <c r="A125" s="478"/>
      <c r="B125" s="455"/>
      <c r="C125" s="289" t="s">
        <v>125</v>
      </c>
      <c r="D125" s="449"/>
      <c r="F125" s="258" t="s">
        <v>130</v>
      </c>
      <c r="G125" s="258" t="s">
        <v>137</v>
      </c>
      <c r="H125" s="259" t="s">
        <v>141</v>
      </c>
      <c r="I125" s="309">
        <f>SUM(L125,M125,O125,Q125,S125,U125,W125,Y125,AA125,AD125,AF125,AH125)</f>
        <v>0</v>
      </c>
      <c r="J125" s="309">
        <f>SUM(L125,M125,O125,Q125,S125,U125)</f>
        <v>0</v>
      </c>
      <c r="K125" s="309">
        <f>SUM(W125,Y125,AA125,AD125,AF125,AH125)</f>
        <v>0</v>
      </c>
      <c r="L125" s="310"/>
      <c r="M125" s="310"/>
      <c r="N125" s="309">
        <f>SUM(L125,M125)</f>
        <v>0</v>
      </c>
      <c r="O125" s="310"/>
      <c r="P125" s="309">
        <f>SUM(L125,M125,O125)</f>
        <v>0</v>
      </c>
      <c r="Q125" s="310"/>
      <c r="R125" s="309">
        <f>SUM(L125,M125,O125,Q125)</f>
        <v>0</v>
      </c>
      <c r="S125" s="310"/>
      <c r="T125" s="309">
        <f>SUM(L125,M125,O125,Q125,S125)</f>
        <v>0</v>
      </c>
      <c r="U125" s="310"/>
      <c r="V125" s="309">
        <f>SUM(Q125,S125,U125)</f>
        <v>0</v>
      </c>
      <c r="W125" s="310"/>
      <c r="X125" s="309">
        <f>SUM(L125,M125,O125,Q125,S125,U125,W125)</f>
        <v>0</v>
      </c>
      <c r="Y125" s="310"/>
      <c r="Z125" s="309">
        <f>SUM(L125,M125,O125,Q125,S125,U125,W125,Y125)</f>
        <v>0</v>
      </c>
      <c r="AA125" s="310"/>
      <c r="AB125" s="309">
        <f>SUM(W125,Y125,AA125)</f>
        <v>0</v>
      </c>
      <c r="AC125" s="309">
        <f>SUM(L125,M125,O125,Q125,S125,U125,W125,Y125,AA125)</f>
        <v>0</v>
      </c>
      <c r="AD125" s="310"/>
      <c r="AE125" s="309">
        <f>SUM(L125,M125,O125,Q125,S125,U125,W125,Y125,AA125,AD125)</f>
        <v>0</v>
      </c>
      <c r="AF125" s="310"/>
      <c r="AG125" s="309">
        <f>SUM(L125,M125,O125,Q125,S125,U125,W125,Y125,AA125,AD125,AF125)</f>
        <v>0</v>
      </c>
      <c r="AH125" s="310"/>
      <c r="AI125" s="311">
        <f>SUM(AD125,AF125,AH125)</f>
        <v>0</v>
      </c>
    </row>
    <row r="126" spans="1:35" ht="13.5" customHeight="1" hidden="1">
      <c r="A126" s="478"/>
      <c r="B126" s="455"/>
      <c r="C126" s="289" t="s">
        <v>126</v>
      </c>
      <c r="D126" s="449"/>
      <c r="F126" s="258" t="s">
        <v>130</v>
      </c>
      <c r="G126" s="258" t="s">
        <v>138</v>
      </c>
      <c r="H126" s="259" t="s">
        <v>141</v>
      </c>
      <c r="I126" s="309">
        <f>SUM(L126,M126,O126,Q126,S126,U126,W126,Y126,AA126,AD126,AF126,AH126)</f>
        <v>0</v>
      </c>
      <c r="J126" s="309">
        <f>SUM(L126,M126,O126,Q126,S126,U126)</f>
        <v>0</v>
      </c>
      <c r="K126" s="309">
        <f>SUM(W126,Y126,AA126,AD126,AF126,AH126)</f>
        <v>0</v>
      </c>
      <c r="L126" s="310"/>
      <c r="M126" s="310"/>
      <c r="N126" s="309">
        <f>SUM(L126,M126)</f>
        <v>0</v>
      </c>
      <c r="O126" s="310"/>
      <c r="P126" s="309">
        <f>SUM(L126,M126,O126)</f>
        <v>0</v>
      </c>
      <c r="Q126" s="310"/>
      <c r="R126" s="309">
        <f>SUM(L126,M126,O126,Q126)</f>
        <v>0</v>
      </c>
      <c r="S126" s="310"/>
      <c r="T126" s="309">
        <f>SUM(L126,M126,O126,Q126,S126)</f>
        <v>0</v>
      </c>
      <c r="U126" s="310"/>
      <c r="V126" s="309">
        <f>SUM(Q126,S126,U126)</f>
        <v>0</v>
      </c>
      <c r="W126" s="310"/>
      <c r="X126" s="309">
        <f>SUM(L126,M126,O126,Q126,S126,U126,W126)</f>
        <v>0</v>
      </c>
      <c r="Y126" s="310"/>
      <c r="Z126" s="309">
        <f>SUM(L126,M126,O126,Q126,S126,U126,W126,Y126)</f>
        <v>0</v>
      </c>
      <c r="AA126" s="310"/>
      <c r="AB126" s="309">
        <f>SUM(W126,Y126,AA126)</f>
        <v>0</v>
      </c>
      <c r="AC126" s="309">
        <f>SUM(L126,M126,O126,Q126,S126,U126,W126,Y126,AA126)</f>
        <v>0</v>
      </c>
      <c r="AD126" s="310"/>
      <c r="AE126" s="309">
        <f>SUM(L126,M126,O126,Q126,S126,U126,W126,Y126,AA126,AD126)</f>
        <v>0</v>
      </c>
      <c r="AF126" s="310"/>
      <c r="AG126" s="309">
        <f>SUM(L126,M126,O126,Q126,S126,U126,W126,Y126,AA126,AD126,AF126)</f>
        <v>0</v>
      </c>
      <c r="AH126" s="310"/>
      <c r="AI126" s="311">
        <f>SUM(AD126,AF126,AH126)</f>
        <v>0</v>
      </c>
    </row>
    <row r="127" spans="1:35" ht="13.5" hidden="1" thickBot="1">
      <c r="A127" s="479"/>
      <c r="B127" s="456"/>
      <c r="C127" s="290" t="s">
        <v>14</v>
      </c>
      <c r="D127" s="450"/>
      <c r="F127" s="258" t="s">
        <v>130</v>
      </c>
      <c r="G127" s="258" t="s">
        <v>14</v>
      </c>
      <c r="H127" s="259" t="s">
        <v>141</v>
      </c>
      <c r="I127" s="309">
        <f>SUM(L127,M127,O127,Q127,S127,U127,W127,Y127,AA127,AD127,AF127,AH127)</f>
        <v>0</v>
      </c>
      <c r="J127" s="309">
        <f>SUM(L127,M127,O127,Q127,S127,U127)</f>
        <v>0</v>
      </c>
      <c r="K127" s="309">
        <f>SUM(W127,Y127,AA127,AD127,AF127,AH127)</f>
        <v>0</v>
      </c>
      <c r="L127" s="310"/>
      <c r="M127" s="310"/>
      <c r="N127" s="309">
        <f>SUM(L127,M127)</f>
        <v>0</v>
      </c>
      <c r="O127" s="310"/>
      <c r="P127" s="309">
        <f>SUM(L127,M127,O127)</f>
        <v>0</v>
      </c>
      <c r="Q127" s="310"/>
      <c r="R127" s="309">
        <f>SUM(L127,M127,O127,Q127)</f>
        <v>0</v>
      </c>
      <c r="S127" s="310"/>
      <c r="T127" s="309">
        <f>SUM(L127,M127,O127,Q127,S127)</f>
        <v>0</v>
      </c>
      <c r="U127" s="310"/>
      <c r="V127" s="309">
        <f>SUM(Q127,S127,U127)</f>
        <v>0</v>
      </c>
      <c r="W127" s="310"/>
      <c r="X127" s="309">
        <f>SUM(L127,M127,O127,Q127,S127,U127,W127)</f>
        <v>0</v>
      </c>
      <c r="Y127" s="310"/>
      <c r="Z127" s="309">
        <f>SUM(L127,M127,O127,Q127,S127,U127,W127,Y127)</f>
        <v>0</v>
      </c>
      <c r="AA127" s="310"/>
      <c r="AB127" s="309">
        <f>SUM(W127,Y127,AA127)</f>
        <v>0</v>
      </c>
      <c r="AC127" s="309">
        <f>SUM(L127,M127,O127,Q127,S127,U127,W127,Y127,AA127)</f>
        <v>0</v>
      </c>
      <c r="AD127" s="310"/>
      <c r="AE127" s="309">
        <f>SUM(L127,M127,O127,Q127,S127,U127,W127,Y127,AA127,AD127)</f>
        <v>0</v>
      </c>
      <c r="AF127" s="310"/>
      <c r="AG127" s="309">
        <f>SUM(L127,M127,O127,Q127,S127,U127,W127,Y127,AA127,AD127,AF127)</f>
        <v>0</v>
      </c>
      <c r="AH127" s="310"/>
      <c r="AI127" s="311">
        <f>SUM(AD127,AF127,AH127)</f>
        <v>0</v>
      </c>
    </row>
    <row r="128" spans="1:35" ht="13.5" hidden="1" thickBot="1">
      <c r="A128" s="491" t="s">
        <v>151</v>
      </c>
      <c r="B128" s="454" t="s">
        <v>144</v>
      </c>
      <c r="C128" s="287" t="s">
        <v>44</v>
      </c>
      <c r="D128" s="448" t="s">
        <v>123</v>
      </c>
      <c r="F128" s="258" t="s">
        <v>152</v>
      </c>
      <c r="G128" s="291" t="s">
        <v>161</v>
      </c>
      <c r="H128" s="259" t="s">
        <v>136</v>
      </c>
      <c r="I128" s="306">
        <f>SUM(L128,M128,O128,Q128,S128,U128,W128,Y128,AA128,AD128,AF128,AH128)/12</f>
        <v>0</v>
      </c>
      <c r="J128" s="306">
        <f>SUM(L128,M128,O128,Q128,S128,U128)/6</f>
        <v>0</v>
      </c>
      <c r="K128" s="306">
        <f>SUM(W128,Y128,AA128,AD128,AF128,AH128)/6</f>
        <v>0</v>
      </c>
      <c r="L128" s="307">
        <f>SUM(L129:L132)</f>
        <v>0</v>
      </c>
      <c r="M128" s="307">
        <f>SUM(M129:M132)</f>
        <v>0</v>
      </c>
      <c r="N128" s="306">
        <f>SUM(L128,M128)/2</f>
        <v>0</v>
      </c>
      <c r="O128" s="307">
        <f>SUM(O129:O132)</f>
        <v>0</v>
      </c>
      <c r="P128" s="306">
        <f>SUM(L128,M128,O128)/3</f>
        <v>0</v>
      </c>
      <c r="Q128" s="307">
        <f>SUM(Q129:Q132)</f>
        <v>0</v>
      </c>
      <c r="R128" s="306">
        <f>SUM(L128,M128,O128,Q128)/4</f>
        <v>0</v>
      </c>
      <c r="S128" s="307">
        <f>SUM(S129:S132)</f>
        <v>0</v>
      </c>
      <c r="T128" s="306">
        <f>SUM(L128,M128,O128,Q128,S128)/5</f>
        <v>0</v>
      </c>
      <c r="U128" s="307">
        <f>SUM(U129:U132)</f>
        <v>0</v>
      </c>
      <c r="V128" s="306">
        <f>SUM(Q128,S128,U128)/3</f>
        <v>0</v>
      </c>
      <c r="W128" s="307">
        <f>SUM(W129:W132)</f>
        <v>0</v>
      </c>
      <c r="X128" s="306">
        <f>SUM(L128,M128,O128,Q128,S128,U128,W128)/7</f>
        <v>0</v>
      </c>
      <c r="Y128" s="307">
        <f>SUM(Y129:Y132)</f>
        <v>0</v>
      </c>
      <c r="Z128" s="306">
        <f>SUM(L128,M128,O128,Q128,S128,U128,W128,Y128)/8</f>
        <v>0</v>
      </c>
      <c r="AA128" s="307">
        <f>SUM(AA129:AA132)</f>
        <v>0</v>
      </c>
      <c r="AB128" s="306">
        <f>SUM(W128,Y128,AA128)/3</f>
        <v>0</v>
      </c>
      <c r="AC128" s="306">
        <f>SUM(L128,M128,O128,Q128,S128,U128,W128,Y128,AA128)/9</f>
        <v>0</v>
      </c>
      <c r="AD128" s="307">
        <f>SUM(AD129:AD132)</f>
        <v>0</v>
      </c>
      <c r="AE128" s="306">
        <f>SUM(L128,M128,O128,Q128,S128,U128,W128,Y128,AA128,AD128)/10</f>
        <v>0</v>
      </c>
      <c r="AF128" s="307">
        <f>SUM(AF129:AF132)</f>
        <v>0</v>
      </c>
      <c r="AG128" s="306">
        <f>SUM(L128,M128,O128,Q128,S128,U128,W128,Y128,AA128,AD128,AF128)/11</f>
        <v>0</v>
      </c>
      <c r="AH128" s="307">
        <f>SUM(AH129:AH132)</f>
        <v>0</v>
      </c>
      <c r="AI128" s="308">
        <f>SUM(AD128,AF128,AH128)/3</f>
        <v>0</v>
      </c>
    </row>
    <row r="129" spans="1:35" ht="13.5" customHeight="1" hidden="1" thickTop="1">
      <c r="A129" s="478"/>
      <c r="B129" s="455"/>
      <c r="C129" s="299" t="s">
        <v>124</v>
      </c>
      <c r="D129" s="449"/>
      <c r="F129" s="258" t="s">
        <v>130</v>
      </c>
      <c r="G129" s="258" t="s">
        <v>124</v>
      </c>
      <c r="H129" s="259" t="s">
        <v>136</v>
      </c>
      <c r="I129" s="309">
        <f>SUM(L129,M129,O129,Q129,S129,U129,W129,Y129,AA129,AD129,AF129,AH129)/12</f>
        <v>0</v>
      </c>
      <c r="J129" s="309">
        <f>SUM(L129,M129,O129,Q129,S129,U129)/6</f>
        <v>0</v>
      </c>
      <c r="K129" s="309">
        <f>SUM(W129,Y129,AA129,AD129,AF129,AH129)/6</f>
        <v>0</v>
      </c>
      <c r="L129" s="310"/>
      <c r="M129" s="310"/>
      <c r="N129" s="309">
        <f>SUM(L129,M129)/2</f>
        <v>0</v>
      </c>
      <c r="O129" s="310"/>
      <c r="P129" s="309">
        <f>SUM(L129,M129,O129)/3</f>
        <v>0</v>
      </c>
      <c r="Q129" s="310"/>
      <c r="R129" s="309">
        <f>SUM(L129,M129,O129,Q129)/4</f>
        <v>0</v>
      </c>
      <c r="S129" s="310"/>
      <c r="T129" s="309">
        <f>SUM(L129,M129,O129,Q129,S129)/5</f>
        <v>0</v>
      </c>
      <c r="U129" s="310"/>
      <c r="V129" s="309">
        <f>SUM(Q129,S129,U129)/3</f>
        <v>0</v>
      </c>
      <c r="W129" s="310"/>
      <c r="X129" s="309">
        <f>SUM(L129,M129,O129,Q129,S129,U129,W129)/7</f>
        <v>0</v>
      </c>
      <c r="Y129" s="310"/>
      <c r="Z129" s="309">
        <f>SUM(L129,M129,O129,Q129,S129,U129,W129,Y129)/8</f>
        <v>0</v>
      </c>
      <c r="AA129" s="310"/>
      <c r="AB129" s="309">
        <f>SUM(W129,Y129,AA129)/3</f>
        <v>0</v>
      </c>
      <c r="AC129" s="309">
        <f>SUM(L129,M129,O129,Q129,S129,U129,W129,Y129,AA129)/9</f>
        <v>0</v>
      </c>
      <c r="AD129" s="310"/>
      <c r="AE129" s="309">
        <f>SUM(L129,M129,O129,Q129,S129,U129,W129,Y129,AA129,AD129)/10</f>
        <v>0</v>
      </c>
      <c r="AF129" s="310"/>
      <c r="AG129" s="309">
        <f>SUM(L129,M129,O129,Q129,S129,U129,W129,Y129,AA129,AD129,AF129)/11</f>
        <v>0</v>
      </c>
      <c r="AH129" s="310"/>
      <c r="AI129" s="311">
        <f>SUM(AD129,AF129,AH129)/3</f>
        <v>0</v>
      </c>
    </row>
    <row r="130" spans="1:35" ht="12.75" hidden="1">
      <c r="A130" s="478"/>
      <c r="B130" s="455"/>
      <c r="C130" s="289" t="s">
        <v>125</v>
      </c>
      <c r="D130" s="449"/>
      <c r="F130" s="258" t="s">
        <v>130</v>
      </c>
      <c r="G130" s="258" t="s">
        <v>137</v>
      </c>
      <c r="H130" s="259" t="s">
        <v>136</v>
      </c>
      <c r="I130" s="309">
        <f>SUM(L130,M130,O130,Q130,S130,U130,W130,Y130,AA130,AD130,AF130,AH130)/12</f>
        <v>0</v>
      </c>
      <c r="J130" s="309">
        <f>SUM(L130,M130,O130,Q130,S130,U130)/6</f>
        <v>0</v>
      </c>
      <c r="K130" s="309">
        <f>SUM(W130,Y130,AA130,AD130,AF130,AH130)/6</f>
        <v>0</v>
      </c>
      <c r="L130" s="310"/>
      <c r="M130" s="310"/>
      <c r="N130" s="309">
        <f>SUM(L130,M130)/2</f>
        <v>0</v>
      </c>
      <c r="O130" s="310"/>
      <c r="P130" s="309">
        <f>SUM(L130,M130,O130)/3</f>
        <v>0</v>
      </c>
      <c r="Q130" s="310"/>
      <c r="R130" s="309">
        <f>SUM(L130,M130,O130,Q130)/4</f>
        <v>0</v>
      </c>
      <c r="S130" s="310"/>
      <c r="T130" s="309">
        <f>SUM(L130,M130,O130,Q130,S130)/5</f>
        <v>0</v>
      </c>
      <c r="U130" s="310"/>
      <c r="V130" s="309">
        <f>SUM(Q130,S130,U130)/3</f>
        <v>0</v>
      </c>
      <c r="W130" s="310"/>
      <c r="X130" s="309">
        <f>SUM(L130,M130,O130,Q130,S130,U130,W130)/7</f>
        <v>0</v>
      </c>
      <c r="Y130" s="310"/>
      <c r="Z130" s="309">
        <f>SUM(L130,M130,O130,Q130,S130,U130,W130,Y130)/8</f>
        <v>0</v>
      </c>
      <c r="AA130" s="310"/>
      <c r="AB130" s="309">
        <f>SUM(W130,Y130,AA130)/3</f>
        <v>0</v>
      </c>
      <c r="AC130" s="309">
        <f>SUM(L130,M130,O130,Q130,S130,U130,W130,Y130,AA130)/9</f>
        <v>0</v>
      </c>
      <c r="AD130" s="310"/>
      <c r="AE130" s="309">
        <f>SUM(L130,M130,O130,Q130,S130,U130,W130,Y130,AA130,AD130)/10</f>
        <v>0</v>
      </c>
      <c r="AF130" s="310"/>
      <c r="AG130" s="309">
        <f>SUM(L130,M130,O130,Q130,S130,U130,W130,Y130,AA130,AD130,AF130)/11</f>
        <v>0</v>
      </c>
      <c r="AH130" s="310"/>
      <c r="AI130" s="311">
        <f>SUM(AD130,AF130,AH130)/3</f>
        <v>0</v>
      </c>
    </row>
    <row r="131" spans="1:35" ht="13.5" customHeight="1" hidden="1">
      <c r="A131" s="478"/>
      <c r="B131" s="455"/>
      <c r="C131" s="289" t="s">
        <v>126</v>
      </c>
      <c r="D131" s="449"/>
      <c r="F131" s="258" t="s">
        <v>130</v>
      </c>
      <c r="G131" s="258" t="s">
        <v>138</v>
      </c>
      <c r="H131" s="259" t="s">
        <v>136</v>
      </c>
      <c r="I131" s="309">
        <f>SUM(L131,M131,O131,Q131,S131,U131,W131,Y131,AA131,AD131,AF131,AH131)/12</f>
        <v>0</v>
      </c>
      <c r="J131" s="309">
        <f>SUM(L131,M131,O131,Q131,S131,U131)/6</f>
        <v>0</v>
      </c>
      <c r="K131" s="309">
        <f>SUM(W131,Y131,AA131,AD131,AF131,AH131)/6</f>
        <v>0</v>
      </c>
      <c r="L131" s="310"/>
      <c r="M131" s="310"/>
      <c r="N131" s="309">
        <f>SUM(L131,M131)/2</f>
        <v>0</v>
      </c>
      <c r="O131" s="310"/>
      <c r="P131" s="309">
        <f>SUM(L131,M131,O131)/3</f>
        <v>0</v>
      </c>
      <c r="Q131" s="310"/>
      <c r="R131" s="309">
        <f>SUM(L131,M131,O131,Q131)/4</f>
        <v>0</v>
      </c>
      <c r="S131" s="310"/>
      <c r="T131" s="309">
        <f>SUM(L131,M131,O131,Q131,S131)/5</f>
        <v>0</v>
      </c>
      <c r="U131" s="310"/>
      <c r="V131" s="309">
        <f>SUM(Q131,S131,U131)/3</f>
        <v>0</v>
      </c>
      <c r="W131" s="310"/>
      <c r="X131" s="309">
        <f>SUM(L131,M131,O131,Q131,S131,U131,W131)/7</f>
        <v>0</v>
      </c>
      <c r="Y131" s="310"/>
      <c r="Z131" s="309">
        <f>SUM(L131,M131,O131,Q131,S131,U131,W131,Y131)/8</f>
        <v>0</v>
      </c>
      <c r="AA131" s="310"/>
      <c r="AB131" s="309">
        <f>SUM(W131,Y131,AA131)/3</f>
        <v>0</v>
      </c>
      <c r="AC131" s="309">
        <f>SUM(L131,M131,O131,Q131,S131,U131,W131,Y131,AA131)/9</f>
        <v>0</v>
      </c>
      <c r="AD131" s="310"/>
      <c r="AE131" s="309">
        <f>SUM(L131,M131,O131,Q131,S131,U131,W131,Y131,AA131,AD131)/10</f>
        <v>0</v>
      </c>
      <c r="AF131" s="310"/>
      <c r="AG131" s="309">
        <f>SUM(L131,M131,O131,Q131,S131,U131,W131,Y131,AA131,AD131,AF131)/11</f>
        <v>0</v>
      </c>
      <c r="AH131" s="310"/>
      <c r="AI131" s="311">
        <f>SUM(AD131,AF131,AH131)/3</f>
        <v>0</v>
      </c>
    </row>
    <row r="132" spans="1:35" ht="13.5" hidden="1" thickBot="1">
      <c r="A132" s="478"/>
      <c r="B132" s="456"/>
      <c r="C132" s="290" t="s">
        <v>14</v>
      </c>
      <c r="D132" s="450"/>
      <c r="F132" s="258" t="s">
        <v>130</v>
      </c>
      <c r="G132" s="258" t="s">
        <v>14</v>
      </c>
      <c r="H132" s="259" t="s">
        <v>136</v>
      </c>
      <c r="I132" s="309">
        <f>SUM(L132,M132,O132,Q132,S132,U132,W132,Y132,AA132,AD132,AF132,AH132)/12</f>
        <v>0</v>
      </c>
      <c r="J132" s="309">
        <f>SUM(L132,M132,O132,Q132,S132,U132)/6</f>
        <v>0</v>
      </c>
      <c r="K132" s="309">
        <f>SUM(W132,Y132,AA132,AD132,AF132,AH132)/6</f>
        <v>0</v>
      </c>
      <c r="L132" s="310"/>
      <c r="M132" s="310"/>
      <c r="N132" s="309">
        <f>SUM(L132,M132)/2</f>
        <v>0</v>
      </c>
      <c r="O132" s="310"/>
      <c r="P132" s="309">
        <f>SUM(L132,M132,O132)/3</f>
        <v>0</v>
      </c>
      <c r="Q132" s="310"/>
      <c r="R132" s="309">
        <f>SUM(L132,M132,O132,Q132)/4</f>
        <v>0</v>
      </c>
      <c r="S132" s="310"/>
      <c r="T132" s="309">
        <f>SUM(L132,M132,O132,Q132,S132)/5</f>
        <v>0</v>
      </c>
      <c r="U132" s="310"/>
      <c r="V132" s="309">
        <f>SUM(Q132,S132,U132)/3</f>
        <v>0</v>
      </c>
      <c r="W132" s="310"/>
      <c r="X132" s="309">
        <f>SUM(L132,M132,O132,Q132,S132,U132,W132)/7</f>
        <v>0</v>
      </c>
      <c r="Y132" s="310"/>
      <c r="Z132" s="309">
        <f>SUM(L132,M132,O132,Q132,S132,U132,W132,Y132)/8</f>
        <v>0</v>
      </c>
      <c r="AA132" s="310"/>
      <c r="AB132" s="309">
        <f>SUM(W132,Y132,AA132)/3</f>
        <v>0</v>
      </c>
      <c r="AC132" s="309">
        <f>SUM(L132,M132,O132,Q132,S132,U132,W132,Y132,AA132)/9</f>
        <v>0</v>
      </c>
      <c r="AD132" s="310"/>
      <c r="AE132" s="309">
        <f>SUM(L132,M132,O132,Q132,S132,U132,W132,Y132,AA132,AD132)/10</f>
        <v>0</v>
      </c>
      <c r="AF132" s="310"/>
      <c r="AG132" s="309">
        <f>SUM(L132,M132,O132,Q132,S132,U132,W132,Y132,AA132,AD132,AF132)/11</f>
        <v>0</v>
      </c>
      <c r="AH132" s="310"/>
      <c r="AI132" s="311">
        <f>SUM(AD132,AF132,AH132)/3</f>
        <v>0</v>
      </c>
    </row>
    <row r="133" spans="1:35" ht="13.5" hidden="1" thickBot="1">
      <c r="A133" s="478"/>
      <c r="B133" s="454" t="s">
        <v>146</v>
      </c>
      <c r="C133" s="287" t="s">
        <v>44</v>
      </c>
      <c r="D133" s="448" t="s">
        <v>128</v>
      </c>
      <c r="F133" s="258" t="s">
        <v>153</v>
      </c>
      <c r="G133" s="291" t="s">
        <v>161</v>
      </c>
      <c r="H133" s="259" t="s">
        <v>141</v>
      </c>
      <c r="I133" s="306">
        <f>SUM(L133,M133,O133,Q133,S133,U133,W133,Y133,AA133,AD133,AF133,AH133)</f>
        <v>0</v>
      </c>
      <c r="J133" s="306">
        <f>SUM(L133,M133,O133,Q133,S133,U133)</f>
        <v>0</v>
      </c>
      <c r="K133" s="306">
        <f>SUM(W133,Y133,AA133,AD133,AF133,AH133)</f>
        <v>0</v>
      </c>
      <c r="L133" s="307">
        <f>SUM(L134:L137)</f>
        <v>0</v>
      </c>
      <c r="M133" s="307">
        <f>SUM(M134:M137)</f>
        <v>0</v>
      </c>
      <c r="N133" s="306">
        <f>SUM(L133,M133)</f>
        <v>0</v>
      </c>
      <c r="O133" s="307">
        <f>SUM(O134:O137)</f>
        <v>0</v>
      </c>
      <c r="P133" s="306">
        <f>SUM(L133,M133,O133)</f>
        <v>0</v>
      </c>
      <c r="Q133" s="307">
        <f>SUM(Q134:Q137)</f>
        <v>0</v>
      </c>
      <c r="R133" s="306">
        <f>SUM(L133,M133,O133,Q133)</f>
        <v>0</v>
      </c>
      <c r="S133" s="307">
        <f>SUM(S134:S137)</f>
        <v>0</v>
      </c>
      <c r="T133" s="306">
        <f>SUM(L133,M133,O133,Q133,S133)</f>
        <v>0</v>
      </c>
      <c r="U133" s="307">
        <f>SUM(U134:U137)</f>
        <v>0</v>
      </c>
      <c r="V133" s="306">
        <f>SUM(Q133,S133,U133)</f>
        <v>0</v>
      </c>
      <c r="W133" s="307">
        <f>SUM(W134:W137)</f>
        <v>0</v>
      </c>
      <c r="X133" s="306">
        <f>SUM(L133,M133,O133,Q133,S133,U133,W133)</f>
        <v>0</v>
      </c>
      <c r="Y133" s="307">
        <f>SUM(Y134:Y137)</f>
        <v>0</v>
      </c>
      <c r="Z133" s="306">
        <f>SUM(L133,M133,O133,Q133,S133,U133,W133,Y133)</f>
        <v>0</v>
      </c>
      <c r="AA133" s="307">
        <f>SUM(AA134:AA137)</f>
        <v>0</v>
      </c>
      <c r="AB133" s="306">
        <f>SUM(W133,Y133,AA133)</f>
        <v>0</v>
      </c>
      <c r="AC133" s="306">
        <f>SUM(L133,M133,O133,Q133,S133,U133,W133,Y133,AA133)</f>
        <v>0</v>
      </c>
      <c r="AD133" s="307">
        <f>SUM(AD134:AD137)</f>
        <v>0</v>
      </c>
      <c r="AE133" s="306">
        <f>SUM(L133,M133,O133,Q133,S133,U133,W133,Y133,AA133,AD133)</f>
        <v>0</v>
      </c>
      <c r="AF133" s="307">
        <f>SUM(AF134:AF137)</f>
        <v>0</v>
      </c>
      <c r="AG133" s="306">
        <f>SUM(L133,M133,O133,Q133,S133,U133,W133,Y133,AA133,AD133,AF133)</f>
        <v>0</v>
      </c>
      <c r="AH133" s="307">
        <f>SUM(AH134:AH137)</f>
        <v>0</v>
      </c>
      <c r="AI133" s="308">
        <f>SUM(AD133,AF133,AH133)</f>
        <v>0</v>
      </c>
    </row>
    <row r="134" spans="1:35" ht="13.5" customHeight="1" hidden="1" thickTop="1">
      <c r="A134" s="478"/>
      <c r="B134" s="455"/>
      <c r="C134" s="299" t="s">
        <v>124</v>
      </c>
      <c r="D134" s="449"/>
      <c r="F134" s="258" t="s">
        <v>130</v>
      </c>
      <c r="G134" s="258" t="s">
        <v>124</v>
      </c>
      <c r="H134" s="259" t="s">
        <v>141</v>
      </c>
      <c r="I134" s="309">
        <f>SUM(L134,M134,O134,Q134,S134,U134,W134,Y134,AA134,AD134,AF134,AH134)</f>
        <v>0</v>
      </c>
      <c r="J134" s="309">
        <f>SUM(L134,M134,O134,Q134,S134,U134)</f>
        <v>0</v>
      </c>
      <c r="K134" s="309">
        <f>SUM(W134,Y134,AA134,AD134,AF134,AH134)</f>
        <v>0</v>
      </c>
      <c r="L134" s="310"/>
      <c r="M134" s="310"/>
      <c r="N134" s="309">
        <f>SUM(L134,M134)</f>
        <v>0</v>
      </c>
      <c r="O134" s="310"/>
      <c r="P134" s="309">
        <f>SUM(L134,M134,O134)</f>
        <v>0</v>
      </c>
      <c r="Q134" s="310"/>
      <c r="R134" s="309">
        <f>SUM(L134,M134,O134,Q134)</f>
        <v>0</v>
      </c>
      <c r="S134" s="310"/>
      <c r="T134" s="309">
        <f>SUM(L134,M134,O134,Q134,S134)</f>
        <v>0</v>
      </c>
      <c r="U134" s="310"/>
      <c r="V134" s="309">
        <f>SUM(Q134,S134,U134)</f>
        <v>0</v>
      </c>
      <c r="W134" s="310"/>
      <c r="X134" s="309">
        <f>SUM(L134,M134,O134,Q134,S134,U134,W134)</f>
        <v>0</v>
      </c>
      <c r="Y134" s="310"/>
      <c r="Z134" s="309">
        <f>SUM(L134,M134,O134,Q134,S134,U134,W134,Y134)</f>
        <v>0</v>
      </c>
      <c r="AA134" s="310"/>
      <c r="AB134" s="309">
        <f>SUM(W134,Y134,AA134)</f>
        <v>0</v>
      </c>
      <c r="AC134" s="309">
        <f>SUM(L134,M134,O134,Q134,S134,U134,W134,Y134,AA134)</f>
        <v>0</v>
      </c>
      <c r="AD134" s="310"/>
      <c r="AE134" s="309">
        <f>SUM(L134,M134,O134,Q134,S134,U134,W134,Y134,AA134,AD134)</f>
        <v>0</v>
      </c>
      <c r="AF134" s="310"/>
      <c r="AG134" s="309">
        <f>SUM(L134,M134,O134,Q134,S134,U134,W134,Y134,AA134,AD134,AF134)</f>
        <v>0</v>
      </c>
      <c r="AH134" s="310"/>
      <c r="AI134" s="311">
        <f>SUM(AD134,AF134,AH134)</f>
        <v>0</v>
      </c>
    </row>
    <row r="135" spans="1:35" ht="12.75" hidden="1">
      <c r="A135" s="478"/>
      <c r="B135" s="455"/>
      <c r="C135" s="289" t="s">
        <v>125</v>
      </c>
      <c r="D135" s="449"/>
      <c r="F135" s="258" t="s">
        <v>130</v>
      </c>
      <c r="G135" s="258" t="s">
        <v>137</v>
      </c>
      <c r="H135" s="259" t="s">
        <v>141</v>
      </c>
      <c r="I135" s="309">
        <f>SUM(L135,M135,O135,Q135,S135,U135,W135,Y135,AA135,AD135,AF135,AH135)</f>
        <v>0</v>
      </c>
      <c r="J135" s="309">
        <f>SUM(L135,M135,O135,Q135,S135,U135)</f>
        <v>0</v>
      </c>
      <c r="K135" s="309">
        <f>SUM(W135,Y135,AA135,AD135,AF135,AH135)</f>
        <v>0</v>
      </c>
      <c r="L135" s="310"/>
      <c r="M135" s="310"/>
      <c r="N135" s="309">
        <f>SUM(L135,M135)</f>
        <v>0</v>
      </c>
      <c r="O135" s="310"/>
      <c r="P135" s="309">
        <f>SUM(L135,M135,O135)</f>
        <v>0</v>
      </c>
      <c r="Q135" s="310"/>
      <c r="R135" s="309">
        <f>SUM(L135,M135,O135,Q135)</f>
        <v>0</v>
      </c>
      <c r="S135" s="310"/>
      <c r="T135" s="309">
        <f>SUM(L135,M135,O135,Q135,S135)</f>
        <v>0</v>
      </c>
      <c r="U135" s="310"/>
      <c r="V135" s="309">
        <f>SUM(Q135,S135,U135)</f>
        <v>0</v>
      </c>
      <c r="W135" s="310"/>
      <c r="X135" s="309">
        <f>SUM(L135,M135,O135,Q135,S135,U135,W135)</f>
        <v>0</v>
      </c>
      <c r="Y135" s="310"/>
      <c r="Z135" s="309">
        <f>SUM(L135,M135,O135,Q135,S135,U135,W135,Y135)</f>
        <v>0</v>
      </c>
      <c r="AA135" s="310"/>
      <c r="AB135" s="309">
        <f>SUM(W135,Y135,AA135)</f>
        <v>0</v>
      </c>
      <c r="AC135" s="309">
        <f>SUM(L135,M135,O135,Q135,S135,U135,W135,Y135,AA135)</f>
        <v>0</v>
      </c>
      <c r="AD135" s="310"/>
      <c r="AE135" s="309">
        <f>SUM(L135,M135,O135,Q135,S135,U135,W135,Y135,AA135,AD135)</f>
        <v>0</v>
      </c>
      <c r="AF135" s="310"/>
      <c r="AG135" s="309">
        <f>SUM(L135,M135,O135,Q135,S135,U135,W135,Y135,AA135,AD135,AF135)</f>
        <v>0</v>
      </c>
      <c r="AH135" s="310"/>
      <c r="AI135" s="311">
        <f>SUM(AD135,AF135,AH135)</f>
        <v>0</v>
      </c>
    </row>
    <row r="136" spans="1:35" ht="13.5" customHeight="1" hidden="1">
      <c r="A136" s="478"/>
      <c r="B136" s="455"/>
      <c r="C136" s="289" t="s">
        <v>126</v>
      </c>
      <c r="D136" s="449"/>
      <c r="F136" s="258" t="s">
        <v>130</v>
      </c>
      <c r="G136" s="258" t="s">
        <v>138</v>
      </c>
      <c r="H136" s="259" t="s">
        <v>141</v>
      </c>
      <c r="I136" s="309">
        <f>SUM(L136,M136,O136,Q136,S136,U136,W136,Y136,AA136,AD136,AF136,AH136)</f>
        <v>0</v>
      </c>
      <c r="J136" s="309">
        <f>SUM(L136,M136,O136,Q136,S136,U136)</f>
        <v>0</v>
      </c>
      <c r="K136" s="309">
        <f>SUM(W136,Y136,AA136,AD136,AF136,AH136)</f>
        <v>0</v>
      </c>
      <c r="L136" s="310"/>
      <c r="M136" s="310"/>
      <c r="N136" s="309">
        <f>SUM(L136,M136)</f>
        <v>0</v>
      </c>
      <c r="O136" s="310"/>
      <c r="P136" s="309">
        <f>SUM(L136,M136,O136)</f>
        <v>0</v>
      </c>
      <c r="Q136" s="310"/>
      <c r="R136" s="309">
        <f>SUM(L136,M136,O136,Q136)</f>
        <v>0</v>
      </c>
      <c r="S136" s="310"/>
      <c r="T136" s="309">
        <f>SUM(L136,M136,O136,Q136,S136)</f>
        <v>0</v>
      </c>
      <c r="U136" s="310"/>
      <c r="V136" s="309">
        <f>SUM(Q136,S136,U136)</f>
        <v>0</v>
      </c>
      <c r="W136" s="310"/>
      <c r="X136" s="309">
        <f>SUM(L136,M136,O136,Q136,S136,U136,W136)</f>
        <v>0</v>
      </c>
      <c r="Y136" s="310"/>
      <c r="Z136" s="309">
        <f>SUM(L136,M136,O136,Q136,S136,U136,W136,Y136)</f>
        <v>0</v>
      </c>
      <c r="AA136" s="310"/>
      <c r="AB136" s="309">
        <f>SUM(W136,Y136,AA136)</f>
        <v>0</v>
      </c>
      <c r="AC136" s="309">
        <f>SUM(L136,M136,O136,Q136,S136,U136,W136,Y136,AA136)</f>
        <v>0</v>
      </c>
      <c r="AD136" s="310"/>
      <c r="AE136" s="309">
        <f>SUM(L136,M136,O136,Q136,S136,U136,W136,Y136,AA136,AD136)</f>
        <v>0</v>
      </c>
      <c r="AF136" s="310"/>
      <c r="AG136" s="309">
        <f>SUM(L136,M136,O136,Q136,S136,U136,W136,Y136,AA136,AD136,AF136)</f>
        <v>0</v>
      </c>
      <c r="AH136" s="310"/>
      <c r="AI136" s="311">
        <f>SUM(AD136,AF136,AH136)</f>
        <v>0</v>
      </c>
    </row>
    <row r="137" spans="1:35" ht="13.5" hidden="1" thickBot="1">
      <c r="A137" s="479"/>
      <c r="B137" s="456"/>
      <c r="C137" s="290" t="s">
        <v>14</v>
      </c>
      <c r="D137" s="450"/>
      <c r="F137" s="258" t="s">
        <v>130</v>
      </c>
      <c r="G137" s="258" t="s">
        <v>14</v>
      </c>
      <c r="H137" s="259" t="s">
        <v>141</v>
      </c>
      <c r="I137" s="309">
        <f>SUM(L137,M137,O137,Q137,S137,U137,W137,Y137,AA137,AD137,AF137,AH137)</f>
        <v>0</v>
      </c>
      <c r="J137" s="309">
        <f>SUM(L137,M137,O137,Q137,S137,U137)</f>
        <v>0</v>
      </c>
      <c r="K137" s="309">
        <f>SUM(W137,Y137,AA137,AD137,AF137,AH137)</f>
        <v>0</v>
      </c>
      <c r="L137" s="310"/>
      <c r="M137" s="310"/>
      <c r="N137" s="309">
        <f>SUM(L137,M137)</f>
        <v>0</v>
      </c>
      <c r="O137" s="310"/>
      <c r="P137" s="309">
        <f>SUM(L137,M137,O137)</f>
        <v>0</v>
      </c>
      <c r="Q137" s="310"/>
      <c r="R137" s="309">
        <f>SUM(L137,M137,O137,Q137)</f>
        <v>0</v>
      </c>
      <c r="S137" s="310"/>
      <c r="T137" s="309">
        <f>SUM(L137,M137,O137,Q137,S137)</f>
        <v>0</v>
      </c>
      <c r="U137" s="310"/>
      <c r="V137" s="309">
        <f>SUM(Q137,S137,U137)</f>
        <v>0</v>
      </c>
      <c r="W137" s="310"/>
      <c r="X137" s="309">
        <f>SUM(L137,M137,O137,Q137,S137,U137,W137)</f>
        <v>0</v>
      </c>
      <c r="Y137" s="310"/>
      <c r="Z137" s="309">
        <f>SUM(L137,M137,O137,Q137,S137,U137,W137,Y137)</f>
        <v>0</v>
      </c>
      <c r="AA137" s="310"/>
      <c r="AB137" s="309">
        <f>SUM(W137,Y137,AA137)</f>
        <v>0</v>
      </c>
      <c r="AC137" s="309">
        <f>SUM(L137,M137,O137,Q137,S137,U137,W137,Y137,AA137)</f>
        <v>0</v>
      </c>
      <c r="AD137" s="310"/>
      <c r="AE137" s="309">
        <f>SUM(L137,M137,O137,Q137,S137,U137,W137,Y137,AA137,AD137)</f>
        <v>0</v>
      </c>
      <c r="AF137" s="310"/>
      <c r="AG137" s="309">
        <f>SUM(L137,M137,O137,Q137,S137,U137,W137,Y137,AA137,AD137,AF137)</f>
        <v>0</v>
      </c>
      <c r="AH137" s="310"/>
      <c r="AI137" s="311">
        <f>SUM(AD137,AF137,AH137)</f>
        <v>0</v>
      </c>
    </row>
    <row r="138" spans="1:35" ht="13.5" hidden="1" thickBot="1">
      <c r="A138" s="491" t="s">
        <v>154</v>
      </c>
      <c r="B138" s="454" t="s">
        <v>144</v>
      </c>
      <c r="C138" s="287" t="s">
        <v>44</v>
      </c>
      <c r="D138" s="448" t="s">
        <v>123</v>
      </c>
      <c r="F138" s="258" t="s">
        <v>155</v>
      </c>
      <c r="G138" s="291" t="s">
        <v>161</v>
      </c>
      <c r="H138" s="259" t="s">
        <v>136</v>
      </c>
      <c r="I138" s="306">
        <f>SUM(L138,M138,O138,Q138,S138,U138,W138,Y138,AA138,AD138,AF138,AH138)/12</f>
        <v>0</v>
      </c>
      <c r="J138" s="306">
        <f>SUM(L138,M138,O138,Q138,S138,U138)/6</f>
        <v>0</v>
      </c>
      <c r="K138" s="306">
        <f>SUM(W138,Y138,AA138,AD138,AF138,AH138)/6</f>
        <v>0</v>
      </c>
      <c r="L138" s="307">
        <f>SUM(L139:L142)</f>
        <v>0</v>
      </c>
      <c r="M138" s="307">
        <f>SUM(M139:M142)</f>
        <v>0</v>
      </c>
      <c r="N138" s="306">
        <f>SUM(L138,M138)/2</f>
        <v>0</v>
      </c>
      <c r="O138" s="307">
        <f>SUM(O139:O142)</f>
        <v>0</v>
      </c>
      <c r="P138" s="306">
        <f>SUM(L138,M138,O138)/3</f>
        <v>0</v>
      </c>
      <c r="Q138" s="307">
        <f>SUM(Q139:Q142)</f>
        <v>0</v>
      </c>
      <c r="R138" s="306">
        <f>SUM(L138,M138,O138,Q138)/4</f>
        <v>0</v>
      </c>
      <c r="S138" s="307">
        <f>SUM(S139:S142)</f>
        <v>0</v>
      </c>
      <c r="T138" s="306">
        <f>SUM(L138,M138,O138,Q138,S138)/5</f>
        <v>0</v>
      </c>
      <c r="U138" s="307">
        <f>SUM(U139:U142)</f>
        <v>0</v>
      </c>
      <c r="V138" s="306">
        <f>SUM(Q138,S138,U138)/3</f>
        <v>0</v>
      </c>
      <c r="W138" s="307">
        <f>SUM(W139:W142)</f>
        <v>0</v>
      </c>
      <c r="X138" s="306">
        <f>SUM(L138,M138,O138,Q138,S138,U138,W138)/7</f>
        <v>0</v>
      </c>
      <c r="Y138" s="307">
        <f>SUM(Y139:Y142)</f>
        <v>0</v>
      </c>
      <c r="Z138" s="306">
        <f>SUM(L138,M138,O138,Q138,S138,U138,W138,Y138)/8</f>
        <v>0</v>
      </c>
      <c r="AA138" s="307">
        <f>SUM(AA139:AA142)</f>
        <v>0</v>
      </c>
      <c r="AB138" s="306">
        <f>SUM(W138,Y138,AA138)/3</f>
        <v>0</v>
      </c>
      <c r="AC138" s="306">
        <f>SUM(L138,M138,O138,Q138,S138,U138,W138,Y138,AA138)/9</f>
        <v>0</v>
      </c>
      <c r="AD138" s="307">
        <f>SUM(AD139:AD142)</f>
        <v>0</v>
      </c>
      <c r="AE138" s="306">
        <f>SUM(L138,M138,O138,Q138,S138,U138,W138,Y138,AA138,AD138)/10</f>
        <v>0</v>
      </c>
      <c r="AF138" s="307">
        <f>SUM(AF139:AF142)</f>
        <v>0</v>
      </c>
      <c r="AG138" s="306">
        <f>SUM(L138,M138,O138,Q138,S138,U138,W138,Y138,AA138,AD138,AF138)/11</f>
        <v>0</v>
      </c>
      <c r="AH138" s="307">
        <f>SUM(AH139:AH142)</f>
        <v>0</v>
      </c>
      <c r="AI138" s="308">
        <f>SUM(AD138,AF138,AH138)/3</f>
        <v>0</v>
      </c>
    </row>
    <row r="139" spans="1:35" ht="13.5" customHeight="1" hidden="1" thickTop="1">
      <c r="A139" s="478"/>
      <c r="B139" s="455"/>
      <c r="C139" s="299" t="s">
        <v>124</v>
      </c>
      <c r="D139" s="449"/>
      <c r="F139" s="258" t="s">
        <v>130</v>
      </c>
      <c r="G139" s="258" t="s">
        <v>124</v>
      </c>
      <c r="H139" s="259" t="s">
        <v>136</v>
      </c>
      <c r="I139" s="309">
        <f>SUM(L139,M139,O139,Q139,S139,U139,W139,Y139,AA139,AD139,AF139,AH139)/12</f>
        <v>0</v>
      </c>
      <c r="J139" s="309">
        <f>SUM(L139,M139,O139,Q139,S139,U139)/6</f>
        <v>0</v>
      </c>
      <c r="K139" s="309">
        <f>SUM(W139,Y139,AA139,AD139,AF139,AH139)/6</f>
        <v>0</v>
      </c>
      <c r="L139" s="310"/>
      <c r="M139" s="310"/>
      <c r="N139" s="309">
        <f>SUM(L139,M139)/2</f>
        <v>0</v>
      </c>
      <c r="O139" s="310"/>
      <c r="P139" s="309">
        <f>SUM(L139,M139,O139)/3</f>
        <v>0</v>
      </c>
      <c r="Q139" s="310"/>
      <c r="R139" s="309">
        <f>SUM(L139,M139,O139,Q139)/4</f>
        <v>0</v>
      </c>
      <c r="S139" s="310"/>
      <c r="T139" s="309">
        <f>SUM(L139,M139,O139,Q139,S139)/5</f>
        <v>0</v>
      </c>
      <c r="U139" s="310"/>
      <c r="V139" s="309">
        <f>SUM(Q139,S139,U139)/3</f>
        <v>0</v>
      </c>
      <c r="W139" s="310"/>
      <c r="X139" s="309">
        <f>SUM(L139,M139,O139,Q139,S139,U139,W139)/7</f>
        <v>0</v>
      </c>
      <c r="Y139" s="310"/>
      <c r="Z139" s="309">
        <f>SUM(L139,M139,O139,Q139,S139,U139,W139,Y139)/8</f>
        <v>0</v>
      </c>
      <c r="AA139" s="310"/>
      <c r="AB139" s="309">
        <f>SUM(W139,Y139,AA139)/3</f>
        <v>0</v>
      </c>
      <c r="AC139" s="309">
        <f>SUM(L139,M139,O139,Q139,S139,U139,W139,Y139,AA139)/9</f>
        <v>0</v>
      </c>
      <c r="AD139" s="310"/>
      <c r="AE139" s="309">
        <f>SUM(L139,M139,O139,Q139,S139,U139,W139,Y139,AA139,AD139)/10</f>
        <v>0</v>
      </c>
      <c r="AF139" s="310"/>
      <c r="AG139" s="309">
        <f>SUM(L139,M139,O139,Q139,S139,U139,W139,Y139,AA139,AD139,AF139)/11</f>
        <v>0</v>
      </c>
      <c r="AH139" s="310"/>
      <c r="AI139" s="311">
        <f>SUM(AD139,AF139,AH139)/3</f>
        <v>0</v>
      </c>
    </row>
    <row r="140" spans="1:35" ht="12.75" hidden="1">
      <c r="A140" s="478"/>
      <c r="B140" s="455"/>
      <c r="C140" s="289" t="s">
        <v>125</v>
      </c>
      <c r="D140" s="449"/>
      <c r="F140" s="258" t="s">
        <v>130</v>
      </c>
      <c r="G140" s="258" t="s">
        <v>137</v>
      </c>
      <c r="H140" s="259" t="s">
        <v>136</v>
      </c>
      <c r="I140" s="309">
        <f>SUM(L140,M140,O140,Q140,S140,U140,W140,Y140,AA140,AD140,AF140,AH140)/12</f>
        <v>0</v>
      </c>
      <c r="J140" s="309">
        <f>SUM(L140,M140,O140,Q140,S140,U140)/6</f>
        <v>0</v>
      </c>
      <c r="K140" s="309">
        <f>SUM(W140,Y140,AA140,AD140,AF140,AH140)/6</f>
        <v>0</v>
      </c>
      <c r="L140" s="310"/>
      <c r="M140" s="310"/>
      <c r="N140" s="309">
        <f>SUM(L140,M140)/2</f>
        <v>0</v>
      </c>
      <c r="O140" s="310"/>
      <c r="P140" s="309">
        <f>SUM(L140,M140,O140)/3</f>
        <v>0</v>
      </c>
      <c r="Q140" s="310"/>
      <c r="R140" s="309">
        <f>SUM(L140,M140,O140,Q140)/4</f>
        <v>0</v>
      </c>
      <c r="S140" s="310"/>
      <c r="T140" s="309">
        <f>SUM(L140,M140,O140,Q140,S140)/5</f>
        <v>0</v>
      </c>
      <c r="U140" s="310"/>
      <c r="V140" s="309">
        <f>SUM(Q140,S140,U140)/3</f>
        <v>0</v>
      </c>
      <c r="W140" s="310"/>
      <c r="X140" s="309">
        <f>SUM(L140,M140,O140,Q140,S140,U140,W140)/7</f>
        <v>0</v>
      </c>
      <c r="Y140" s="310"/>
      <c r="Z140" s="309">
        <f>SUM(L140,M140,O140,Q140,S140,U140,W140,Y140)/8</f>
        <v>0</v>
      </c>
      <c r="AA140" s="310"/>
      <c r="AB140" s="309">
        <f>SUM(W140,Y140,AA140)/3</f>
        <v>0</v>
      </c>
      <c r="AC140" s="309">
        <f>SUM(L140,M140,O140,Q140,S140,U140,W140,Y140,AA140)/9</f>
        <v>0</v>
      </c>
      <c r="AD140" s="310"/>
      <c r="AE140" s="309">
        <f>SUM(L140,M140,O140,Q140,S140,U140,W140,Y140,AA140,AD140)/10</f>
        <v>0</v>
      </c>
      <c r="AF140" s="310"/>
      <c r="AG140" s="309">
        <f>SUM(L140,M140,O140,Q140,S140,U140,W140,Y140,AA140,AD140,AF140)/11</f>
        <v>0</v>
      </c>
      <c r="AH140" s="310"/>
      <c r="AI140" s="311">
        <f>SUM(AD140,AF140,AH140)/3</f>
        <v>0</v>
      </c>
    </row>
    <row r="141" spans="1:35" ht="13.5" customHeight="1" hidden="1">
      <c r="A141" s="478"/>
      <c r="B141" s="455"/>
      <c r="C141" s="289" t="s">
        <v>126</v>
      </c>
      <c r="D141" s="449"/>
      <c r="F141" s="258" t="s">
        <v>130</v>
      </c>
      <c r="G141" s="258" t="s">
        <v>138</v>
      </c>
      <c r="H141" s="259" t="s">
        <v>136</v>
      </c>
      <c r="I141" s="309">
        <f>SUM(L141,M141,O141,Q141,S141,U141,W141,Y141,AA141,AD141,AF141,AH141)/12</f>
        <v>0</v>
      </c>
      <c r="J141" s="309">
        <f>SUM(L141,M141,O141,Q141,S141,U141)/6</f>
        <v>0</v>
      </c>
      <c r="K141" s="309">
        <f>SUM(W141,Y141,AA141,AD141,AF141,AH141)/6</f>
        <v>0</v>
      </c>
      <c r="L141" s="310"/>
      <c r="M141" s="310"/>
      <c r="N141" s="309">
        <f>SUM(L141,M141)/2</f>
        <v>0</v>
      </c>
      <c r="O141" s="310"/>
      <c r="P141" s="309">
        <f>SUM(L141,M141,O141)/3</f>
        <v>0</v>
      </c>
      <c r="Q141" s="310"/>
      <c r="R141" s="309">
        <f>SUM(L141,M141,O141,Q141)/4</f>
        <v>0</v>
      </c>
      <c r="S141" s="310"/>
      <c r="T141" s="309">
        <f>SUM(L141,M141,O141,Q141,S141)/5</f>
        <v>0</v>
      </c>
      <c r="U141" s="310"/>
      <c r="V141" s="309">
        <f>SUM(Q141,S141,U141)/3</f>
        <v>0</v>
      </c>
      <c r="W141" s="310"/>
      <c r="X141" s="309">
        <f>SUM(L141,M141,O141,Q141,S141,U141,W141)/7</f>
        <v>0</v>
      </c>
      <c r="Y141" s="310"/>
      <c r="Z141" s="309">
        <f>SUM(L141,M141,O141,Q141,S141,U141,W141,Y141)/8</f>
        <v>0</v>
      </c>
      <c r="AA141" s="310"/>
      <c r="AB141" s="309">
        <f>SUM(W141,Y141,AA141)/3</f>
        <v>0</v>
      </c>
      <c r="AC141" s="309">
        <f>SUM(L141,M141,O141,Q141,S141,U141,W141,Y141,AA141)/9</f>
        <v>0</v>
      </c>
      <c r="AD141" s="310"/>
      <c r="AE141" s="309">
        <f>SUM(L141,M141,O141,Q141,S141,U141,W141,Y141,AA141,AD141)/10</f>
        <v>0</v>
      </c>
      <c r="AF141" s="310"/>
      <c r="AG141" s="309">
        <f>SUM(L141,M141,O141,Q141,S141,U141,W141,Y141,AA141,AD141,AF141)/11</f>
        <v>0</v>
      </c>
      <c r="AH141" s="310"/>
      <c r="AI141" s="311">
        <f>SUM(AD141,AF141,AH141)/3</f>
        <v>0</v>
      </c>
    </row>
    <row r="142" spans="1:35" ht="13.5" hidden="1" thickBot="1">
      <c r="A142" s="478"/>
      <c r="B142" s="456"/>
      <c r="C142" s="290" t="s">
        <v>14</v>
      </c>
      <c r="D142" s="450"/>
      <c r="F142" s="258" t="s">
        <v>130</v>
      </c>
      <c r="G142" s="258" t="s">
        <v>14</v>
      </c>
      <c r="H142" s="259" t="s">
        <v>136</v>
      </c>
      <c r="I142" s="309">
        <f>SUM(L142,M142,O142,Q142,S142,U142,W142,Y142,AA142,AD142,AF142,AH142)/12</f>
        <v>0</v>
      </c>
      <c r="J142" s="309">
        <f>SUM(L142,M142,O142,Q142,S142,U142)/6</f>
        <v>0</v>
      </c>
      <c r="K142" s="309">
        <f>SUM(W142,Y142,AA142,AD142,AF142,AH142)/6</f>
        <v>0</v>
      </c>
      <c r="L142" s="310"/>
      <c r="M142" s="310"/>
      <c r="N142" s="309">
        <f>SUM(L142,M142)/2</f>
        <v>0</v>
      </c>
      <c r="O142" s="310"/>
      <c r="P142" s="309">
        <f>SUM(L142,M142,O142)/3</f>
        <v>0</v>
      </c>
      <c r="Q142" s="310"/>
      <c r="R142" s="309">
        <f>SUM(L142,M142,O142,Q142)/4</f>
        <v>0</v>
      </c>
      <c r="S142" s="310"/>
      <c r="T142" s="309">
        <f>SUM(L142,M142,O142,Q142,S142)/5</f>
        <v>0</v>
      </c>
      <c r="U142" s="310"/>
      <c r="V142" s="309">
        <f>SUM(Q142,S142,U142)/3</f>
        <v>0</v>
      </c>
      <c r="W142" s="310"/>
      <c r="X142" s="309">
        <f>SUM(L142,M142,O142,Q142,S142,U142,W142)/7</f>
        <v>0</v>
      </c>
      <c r="Y142" s="310"/>
      <c r="Z142" s="309">
        <f>SUM(L142,M142,O142,Q142,S142,U142,W142,Y142)/8</f>
        <v>0</v>
      </c>
      <c r="AA142" s="310"/>
      <c r="AB142" s="309">
        <f>SUM(W142,Y142,AA142)/3</f>
        <v>0</v>
      </c>
      <c r="AC142" s="309">
        <f>SUM(L142,M142,O142,Q142,S142,U142,W142,Y142,AA142)/9</f>
        <v>0</v>
      </c>
      <c r="AD142" s="310"/>
      <c r="AE142" s="309">
        <f>SUM(L142,M142,O142,Q142,S142,U142,W142,Y142,AA142,AD142)/10</f>
        <v>0</v>
      </c>
      <c r="AF142" s="310"/>
      <c r="AG142" s="309">
        <f>SUM(L142,M142,O142,Q142,S142,U142,W142,Y142,AA142,AD142,AF142)/11</f>
        <v>0</v>
      </c>
      <c r="AH142" s="310"/>
      <c r="AI142" s="311">
        <f>SUM(AD142,AF142,AH142)/3</f>
        <v>0</v>
      </c>
    </row>
    <row r="143" spans="1:35" ht="13.5" hidden="1" thickBot="1">
      <c r="A143" s="478"/>
      <c r="B143" s="454" t="s">
        <v>146</v>
      </c>
      <c r="C143" s="287" t="s">
        <v>44</v>
      </c>
      <c r="D143" s="448" t="s">
        <v>128</v>
      </c>
      <c r="F143" s="258" t="s">
        <v>156</v>
      </c>
      <c r="G143" s="291" t="s">
        <v>161</v>
      </c>
      <c r="H143" s="259" t="s">
        <v>141</v>
      </c>
      <c r="I143" s="306">
        <f>SUM(L143,M143,O143,Q143,S143,U143,W143,Y143,AA143,AD143,AF143,AH143)</f>
        <v>0</v>
      </c>
      <c r="J143" s="306">
        <f>SUM(L143,M143,O143,Q143,S143,U143)</f>
        <v>0</v>
      </c>
      <c r="K143" s="306">
        <f>SUM(W143,Y143,AA143,AD143,AF143,AH143)</f>
        <v>0</v>
      </c>
      <c r="L143" s="307">
        <f>SUM(L144:L147)</f>
        <v>0</v>
      </c>
      <c r="M143" s="307">
        <f>SUM(M144:M147)</f>
        <v>0</v>
      </c>
      <c r="N143" s="306">
        <f>SUM(L143,M143)</f>
        <v>0</v>
      </c>
      <c r="O143" s="307">
        <f>SUM(O144:O147)</f>
        <v>0</v>
      </c>
      <c r="P143" s="306">
        <f>SUM(L143,M143,O143)</f>
        <v>0</v>
      </c>
      <c r="Q143" s="307">
        <f>SUM(Q144:Q147)</f>
        <v>0</v>
      </c>
      <c r="R143" s="306">
        <f>SUM(L143,M143,O143,Q143)</f>
        <v>0</v>
      </c>
      <c r="S143" s="307">
        <f>SUM(S144:S147)</f>
        <v>0</v>
      </c>
      <c r="T143" s="306">
        <f>SUM(L143,M143,O143,Q143,S143)</f>
        <v>0</v>
      </c>
      <c r="U143" s="307">
        <f>SUM(U144:U147)</f>
        <v>0</v>
      </c>
      <c r="V143" s="306">
        <f>SUM(Q143,S143,U143)</f>
        <v>0</v>
      </c>
      <c r="W143" s="307">
        <f>SUM(W144:W147)</f>
        <v>0</v>
      </c>
      <c r="X143" s="306">
        <f>SUM(L143,M143,O143,Q143,S143,U143,W143)</f>
        <v>0</v>
      </c>
      <c r="Y143" s="307">
        <f>SUM(Y144:Y147)</f>
        <v>0</v>
      </c>
      <c r="Z143" s="306">
        <f>SUM(L143,M143,O143,Q143,S143,U143,W143,Y143)</f>
        <v>0</v>
      </c>
      <c r="AA143" s="307">
        <f>SUM(AA144:AA147)</f>
        <v>0</v>
      </c>
      <c r="AB143" s="306">
        <f>SUM(W143,Y143,AA143)</f>
        <v>0</v>
      </c>
      <c r="AC143" s="306">
        <f>SUM(L143,M143,O143,Q143,S143,U143,W143,Y143,AA143)</f>
        <v>0</v>
      </c>
      <c r="AD143" s="307">
        <f>SUM(AD144:AD147)</f>
        <v>0</v>
      </c>
      <c r="AE143" s="306">
        <f>SUM(L143,M143,O143,Q143,S143,U143,W143,Y143,AA143,AD143)</f>
        <v>0</v>
      </c>
      <c r="AF143" s="307">
        <f>SUM(AF144:AF147)</f>
        <v>0</v>
      </c>
      <c r="AG143" s="306">
        <f>SUM(L143,M143,O143,Q143,S143,U143,W143,Y143,AA143,AD143,AF143)</f>
        <v>0</v>
      </c>
      <c r="AH143" s="307">
        <f>SUM(AH144:AH147)</f>
        <v>0</v>
      </c>
      <c r="AI143" s="308">
        <f>SUM(AD143,AF143,AH143)</f>
        <v>0</v>
      </c>
    </row>
    <row r="144" spans="1:35" ht="13.5" customHeight="1" hidden="1" thickTop="1">
      <c r="A144" s="478"/>
      <c r="B144" s="455"/>
      <c r="C144" s="299" t="s">
        <v>124</v>
      </c>
      <c r="D144" s="449"/>
      <c r="F144" s="258" t="s">
        <v>130</v>
      </c>
      <c r="G144" s="258" t="s">
        <v>124</v>
      </c>
      <c r="H144" s="259" t="s">
        <v>141</v>
      </c>
      <c r="I144" s="309">
        <f>SUM(L144,M144,O144,Q144,S144,U144,W144,Y144,AA144,AD144,AF144,AH144)</f>
        <v>0</v>
      </c>
      <c r="J144" s="309">
        <f>SUM(L144,M144,O144,Q144,S144,U144)</f>
        <v>0</v>
      </c>
      <c r="K144" s="309">
        <f>SUM(W144,Y144,AA144,AD144,AF144,AH144)</f>
        <v>0</v>
      </c>
      <c r="L144" s="310"/>
      <c r="M144" s="310"/>
      <c r="N144" s="309">
        <f>SUM(L144,M144)</f>
        <v>0</v>
      </c>
      <c r="O144" s="310"/>
      <c r="P144" s="309">
        <f>SUM(L144,M144,O144)</f>
        <v>0</v>
      </c>
      <c r="Q144" s="310"/>
      <c r="R144" s="309">
        <f>SUM(L144,M144,O144,Q144)</f>
        <v>0</v>
      </c>
      <c r="S144" s="310"/>
      <c r="T144" s="309">
        <f>SUM(L144,M144,O144,Q144,S144)</f>
        <v>0</v>
      </c>
      <c r="U144" s="310"/>
      <c r="V144" s="309">
        <f>SUM(Q144,S144,U144)</f>
        <v>0</v>
      </c>
      <c r="W144" s="310"/>
      <c r="X144" s="309">
        <f>SUM(L144,M144,O144,Q144,S144,U144,W144)</f>
        <v>0</v>
      </c>
      <c r="Y144" s="310"/>
      <c r="Z144" s="309">
        <f>SUM(L144,M144,O144,Q144,S144,U144,W144,Y144)</f>
        <v>0</v>
      </c>
      <c r="AA144" s="310"/>
      <c r="AB144" s="309">
        <f>SUM(W144,Y144,AA144)</f>
        <v>0</v>
      </c>
      <c r="AC144" s="309">
        <f>SUM(L144,M144,O144,Q144,S144,U144,W144,Y144,AA144)</f>
        <v>0</v>
      </c>
      <c r="AD144" s="310"/>
      <c r="AE144" s="309">
        <f>SUM(L144,M144,O144,Q144,S144,U144,W144,Y144,AA144,AD144)</f>
        <v>0</v>
      </c>
      <c r="AF144" s="310"/>
      <c r="AG144" s="309">
        <f>SUM(L144,M144,O144,Q144,S144,U144,W144,Y144,AA144,AD144,AF144)</f>
        <v>0</v>
      </c>
      <c r="AH144" s="310"/>
      <c r="AI144" s="311">
        <f>SUM(AD144,AF144,AH144)</f>
        <v>0</v>
      </c>
    </row>
    <row r="145" spans="1:35" ht="12.75" hidden="1">
      <c r="A145" s="478"/>
      <c r="B145" s="455"/>
      <c r="C145" s="289" t="s">
        <v>125</v>
      </c>
      <c r="D145" s="449"/>
      <c r="F145" s="258" t="s">
        <v>130</v>
      </c>
      <c r="G145" s="258" t="s">
        <v>137</v>
      </c>
      <c r="H145" s="259" t="s">
        <v>141</v>
      </c>
      <c r="I145" s="309">
        <f>SUM(L145,M145,O145,Q145,S145,U145,W145,Y145,AA145,AD145,AF145,AH145)</f>
        <v>0</v>
      </c>
      <c r="J145" s="309">
        <f>SUM(L145,M145,O145,Q145,S145,U145)</f>
        <v>0</v>
      </c>
      <c r="K145" s="309">
        <f>SUM(W145,Y145,AA145,AD145,AF145,AH145)</f>
        <v>0</v>
      </c>
      <c r="L145" s="310"/>
      <c r="M145" s="310"/>
      <c r="N145" s="309">
        <f>SUM(L145,M145)</f>
        <v>0</v>
      </c>
      <c r="O145" s="310"/>
      <c r="P145" s="309">
        <f>SUM(L145,M145,O145)</f>
        <v>0</v>
      </c>
      <c r="Q145" s="310"/>
      <c r="R145" s="309">
        <f>SUM(L145,M145,O145,Q145)</f>
        <v>0</v>
      </c>
      <c r="S145" s="310"/>
      <c r="T145" s="309">
        <f>SUM(L145,M145,O145,Q145,S145)</f>
        <v>0</v>
      </c>
      <c r="U145" s="310"/>
      <c r="V145" s="309">
        <f>SUM(Q145,S145,U145)</f>
        <v>0</v>
      </c>
      <c r="W145" s="310"/>
      <c r="X145" s="309">
        <f>SUM(L145,M145,O145,Q145,S145,U145,W145)</f>
        <v>0</v>
      </c>
      <c r="Y145" s="310"/>
      <c r="Z145" s="309">
        <f>SUM(L145,M145,O145,Q145,S145,U145,W145,Y145)</f>
        <v>0</v>
      </c>
      <c r="AA145" s="310"/>
      <c r="AB145" s="309">
        <f>SUM(W145,Y145,AA145)</f>
        <v>0</v>
      </c>
      <c r="AC145" s="309">
        <f>SUM(L145,M145,O145,Q145,S145,U145,W145,Y145,AA145)</f>
        <v>0</v>
      </c>
      <c r="AD145" s="310"/>
      <c r="AE145" s="309">
        <f>SUM(L145,M145,O145,Q145,S145,U145,W145,Y145,AA145,AD145)</f>
        <v>0</v>
      </c>
      <c r="AF145" s="310"/>
      <c r="AG145" s="309">
        <f>SUM(L145,M145,O145,Q145,S145,U145,W145,Y145,AA145,AD145,AF145)</f>
        <v>0</v>
      </c>
      <c r="AH145" s="310"/>
      <c r="AI145" s="311">
        <f>SUM(AD145,AF145,AH145)</f>
        <v>0</v>
      </c>
    </row>
    <row r="146" spans="1:35" ht="13.5" customHeight="1" hidden="1">
      <c r="A146" s="478"/>
      <c r="B146" s="455"/>
      <c r="C146" s="289" t="s">
        <v>126</v>
      </c>
      <c r="D146" s="449"/>
      <c r="F146" s="258" t="s">
        <v>130</v>
      </c>
      <c r="G146" s="258" t="s">
        <v>138</v>
      </c>
      <c r="H146" s="259" t="s">
        <v>141</v>
      </c>
      <c r="I146" s="309">
        <f>SUM(L146,M146,O146,Q146,S146,U146,W146,Y146,AA146,AD146,AF146,AH146)</f>
        <v>0</v>
      </c>
      <c r="J146" s="309">
        <f>SUM(L146,M146,O146,Q146,S146,U146)</f>
        <v>0</v>
      </c>
      <c r="K146" s="309">
        <f>SUM(W146,Y146,AA146,AD146,AF146,AH146)</f>
        <v>0</v>
      </c>
      <c r="L146" s="310"/>
      <c r="M146" s="310"/>
      <c r="N146" s="309">
        <f>SUM(L146,M146)</f>
        <v>0</v>
      </c>
      <c r="O146" s="310"/>
      <c r="P146" s="309">
        <f>SUM(L146,M146,O146)</f>
        <v>0</v>
      </c>
      <c r="Q146" s="310"/>
      <c r="R146" s="309">
        <f>SUM(L146,M146,O146,Q146)</f>
        <v>0</v>
      </c>
      <c r="S146" s="310"/>
      <c r="T146" s="309">
        <f>SUM(L146,M146,O146,Q146,S146)</f>
        <v>0</v>
      </c>
      <c r="U146" s="310"/>
      <c r="V146" s="309">
        <f>SUM(Q146,S146,U146)</f>
        <v>0</v>
      </c>
      <c r="W146" s="310"/>
      <c r="X146" s="309">
        <f>SUM(L146,M146,O146,Q146,S146,U146,W146)</f>
        <v>0</v>
      </c>
      <c r="Y146" s="310"/>
      <c r="Z146" s="309">
        <f>SUM(L146,M146,O146,Q146,S146,U146,W146,Y146)</f>
        <v>0</v>
      </c>
      <c r="AA146" s="310"/>
      <c r="AB146" s="309">
        <f>SUM(W146,Y146,AA146)</f>
        <v>0</v>
      </c>
      <c r="AC146" s="309">
        <f>SUM(L146,M146,O146,Q146,S146,U146,W146,Y146,AA146)</f>
        <v>0</v>
      </c>
      <c r="AD146" s="310"/>
      <c r="AE146" s="309">
        <f>SUM(L146,M146,O146,Q146,S146,U146,W146,Y146,AA146,AD146)</f>
        <v>0</v>
      </c>
      <c r="AF146" s="310"/>
      <c r="AG146" s="309">
        <f>SUM(L146,M146,O146,Q146,S146,U146,W146,Y146,AA146,AD146,AF146)</f>
        <v>0</v>
      </c>
      <c r="AH146" s="310"/>
      <c r="AI146" s="311">
        <f>SUM(AD146,AF146,AH146)</f>
        <v>0</v>
      </c>
    </row>
    <row r="147" spans="1:35" ht="13.5" hidden="1" thickBot="1">
      <c r="A147" s="479"/>
      <c r="B147" s="456"/>
      <c r="C147" s="290" t="s">
        <v>14</v>
      </c>
      <c r="D147" s="450"/>
      <c r="F147" s="258" t="s">
        <v>130</v>
      </c>
      <c r="G147" s="258" t="s">
        <v>14</v>
      </c>
      <c r="H147" s="259" t="s">
        <v>141</v>
      </c>
      <c r="I147" s="309">
        <f>SUM(L147,M147,O147,Q147,S147,U147,W147,Y147,AA147,AD147,AF147,AH147)</f>
        <v>0</v>
      </c>
      <c r="J147" s="309">
        <f>SUM(L147,M147,O147,Q147,S147,U147)</f>
        <v>0</v>
      </c>
      <c r="K147" s="309">
        <f>SUM(W147,Y147,AA147,AD147,AF147,AH147)</f>
        <v>0</v>
      </c>
      <c r="L147" s="310"/>
      <c r="M147" s="310"/>
      <c r="N147" s="309">
        <f>SUM(L147,M147)</f>
        <v>0</v>
      </c>
      <c r="O147" s="310"/>
      <c r="P147" s="309">
        <f>SUM(L147,M147,O147)</f>
        <v>0</v>
      </c>
      <c r="Q147" s="310"/>
      <c r="R147" s="309">
        <f>SUM(L147,M147,O147,Q147)</f>
        <v>0</v>
      </c>
      <c r="S147" s="310"/>
      <c r="T147" s="309">
        <f>SUM(L147,M147,O147,Q147,S147)</f>
        <v>0</v>
      </c>
      <c r="U147" s="310"/>
      <c r="V147" s="309">
        <f>SUM(Q147,S147,U147)</f>
        <v>0</v>
      </c>
      <c r="W147" s="310"/>
      <c r="X147" s="309">
        <f>SUM(L147,M147,O147,Q147,S147,U147,W147)</f>
        <v>0</v>
      </c>
      <c r="Y147" s="310"/>
      <c r="Z147" s="309">
        <f>SUM(L147,M147,O147,Q147,S147,U147,W147,Y147)</f>
        <v>0</v>
      </c>
      <c r="AA147" s="310"/>
      <c r="AB147" s="309">
        <f>SUM(W147,Y147,AA147)</f>
        <v>0</v>
      </c>
      <c r="AC147" s="309">
        <f>SUM(L147,M147,O147,Q147,S147,U147,W147,Y147,AA147)</f>
        <v>0</v>
      </c>
      <c r="AD147" s="310"/>
      <c r="AE147" s="309">
        <f>SUM(L147,M147,O147,Q147,S147,U147,W147,Y147,AA147,AD147)</f>
        <v>0</v>
      </c>
      <c r="AF147" s="310"/>
      <c r="AG147" s="309">
        <f>SUM(L147,M147,O147,Q147,S147,U147,W147,Y147,AA147,AD147,AF147)</f>
        <v>0</v>
      </c>
      <c r="AH147" s="310"/>
      <c r="AI147" s="311">
        <f>SUM(AD147,AF147,AH147)</f>
        <v>0</v>
      </c>
    </row>
    <row r="148" spans="1:35" ht="13.5" hidden="1" thickBot="1">
      <c r="A148" s="491" t="s">
        <v>157</v>
      </c>
      <c r="B148" s="454" t="s">
        <v>144</v>
      </c>
      <c r="C148" s="287" t="s">
        <v>44</v>
      </c>
      <c r="D148" s="448" t="s">
        <v>123</v>
      </c>
      <c r="F148" s="258" t="s">
        <v>158</v>
      </c>
      <c r="G148" s="291" t="s">
        <v>161</v>
      </c>
      <c r="H148" s="259" t="s">
        <v>136</v>
      </c>
      <c r="I148" s="306">
        <f>SUM(L148,M148,O148,Q148,S148,U148,W148,Y148,AA148,AD148,AF148,AH148)/12</f>
        <v>0</v>
      </c>
      <c r="J148" s="306">
        <f>SUM(L148,M148,O148,Q148,S148,U148)/6</f>
        <v>0</v>
      </c>
      <c r="K148" s="306">
        <f>SUM(W148,Y148,AA148,AD148,AF148,AH148)/6</f>
        <v>0</v>
      </c>
      <c r="L148" s="307">
        <f>SUM(L149:L152)</f>
        <v>0</v>
      </c>
      <c r="M148" s="307">
        <f>SUM(M149:M152)</f>
        <v>0</v>
      </c>
      <c r="N148" s="306">
        <f>SUM(L148,M148)/2</f>
        <v>0</v>
      </c>
      <c r="O148" s="307">
        <f>SUM(O149:O152)</f>
        <v>0</v>
      </c>
      <c r="P148" s="306">
        <f>SUM(L148,M148,O148)/3</f>
        <v>0</v>
      </c>
      <c r="Q148" s="307">
        <f>SUM(Q149:Q152)</f>
        <v>0</v>
      </c>
      <c r="R148" s="306">
        <f>SUM(L148,M148,O148,Q148)/4</f>
        <v>0</v>
      </c>
      <c r="S148" s="307">
        <f>SUM(S149:S152)</f>
        <v>0</v>
      </c>
      <c r="T148" s="306">
        <f>SUM(L148,M148,O148,Q148,S148)/5</f>
        <v>0</v>
      </c>
      <c r="U148" s="307">
        <f>SUM(U149:U152)</f>
        <v>0</v>
      </c>
      <c r="V148" s="306">
        <f>SUM(Q148,S148,U148)/3</f>
        <v>0</v>
      </c>
      <c r="W148" s="307">
        <f>SUM(W149:W152)</f>
        <v>0</v>
      </c>
      <c r="X148" s="306">
        <f>SUM(L148,M148,O148,Q148,S148,U148,W148)/7</f>
        <v>0</v>
      </c>
      <c r="Y148" s="307">
        <f>SUM(Y149:Y152)</f>
        <v>0</v>
      </c>
      <c r="Z148" s="306">
        <f>SUM(L148,M148,O148,Q148,S148,U148,W148,Y148)/8</f>
        <v>0</v>
      </c>
      <c r="AA148" s="307">
        <f>SUM(AA149:AA152)</f>
        <v>0</v>
      </c>
      <c r="AB148" s="306">
        <f>SUM(W148,Y148,AA148)/3</f>
        <v>0</v>
      </c>
      <c r="AC148" s="306">
        <f>SUM(L148,M148,O148,Q148,S148,U148,W148,Y148,AA148)/9</f>
        <v>0</v>
      </c>
      <c r="AD148" s="307">
        <f>SUM(AD149:AD152)</f>
        <v>0</v>
      </c>
      <c r="AE148" s="306">
        <f>SUM(L148,M148,O148,Q148,S148,U148,W148,Y148,AA148,AD148)/10</f>
        <v>0</v>
      </c>
      <c r="AF148" s="307">
        <f>SUM(AF149:AF152)</f>
        <v>0</v>
      </c>
      <c r="AG148" s="306">
        <f>SUM(L148,M148,O148,Q148,S148,U148,W148,Y148,AA148,AD148,AF148)/11</f>
        <v>0</v>
      </c>
      <c r="AH148" s="307">
        <f>SUM(AH149:AH152)</f>
        <v>0</v>
      </c>
      <c r="AI148" s="308">
        <f>SUM(AD148,AF148,AH148)/3</f>
        <v>0</v>
      </c>
    </row>
    <row r="149" spans="1:35" ht="13.5" customHeight="1" hidden="1" thickTop="1">
      <c r="A149" s="478"/>
      <c r="B149" s="455"/>
      <c r="C149" s="299" t="s">
        <v>124</v>
      </c>
      <c r="D149" s="449"/>
      <c r="F149" s="258" t="s">
        <v>130</v>
      </c>
      <c r="G149" s="258" t="s">
        <v>124</v>
      </c>
      <c r="H149" s="259" t="s">
        <v>136</v>
      </c>
      <c r="I149" s="309">
        <f>SUM(L149,M149,O149,Q149,S149,U149,W149,Y149,AA149,AD149,AF149,AH149)/12</f>
        <v>0</v>
      </c>
      <c r="J149" s="309">
        <f>SUM(L149,M149,O149,Q149,S149,U149)/6</f>
        <v>0</v>
      </c>
      <c r="K149" s="309">
        <f>SUM(W149,Y149,AA149,AD149,AF149,AH149)/6</f>
        <v>0</v>
      </c>
      <c r="L149" s="310"/>
      <c r="M149" s="310"/>
      <c r="N149" s="309">
        <f>SUM(L149,M149)/2</f>
        <v>0</v>
      </c>
      <c r="O149" s="310"/>
      <c r="P149" s="309">
        <f>SUM(L149,M149,O149)/3</f>
        <v>0</v>
      </c>
      <c r="Q149" s="310"/>
      <c r="R149" s="309">
        <f>SUM(L149,M149,O149,Q149)/4</f>
        <v>0</v>
      </c>
      <c r="S149" s="310"/>
      <c r="T149" s="309">
        <f>SUM(L149,M149,O149,Q149,S149)/5</f>
        <v>0</v>
      </c>
      <c r="U149" s="310"/>
      <c r="V149" s="309">
        <f>SUM(Q149,S149,U149)/3</f>
        <v>0</v>
      </c>
      <c r="W149" s="310"/>
      <c r="X149" s="309">
        <f>SUM(L149,M149,O149,Q149,S149,U149,W149)/7</f>
        <v>0</v>
      </c>
      <c r="Y149" s="310"/>
      <c r="Z149" s="309">
        <f>SUM(L149,M149,O149,Q149,S149,U149,W149,Y149)/8</f>
        <v>0</v>
      </c>
      <c r="AA149" s="310"/>
      <c r="AB149" s="309">
        <f>SUM(W149,Y149,AA149)/3</f>
        <v>0</v>
      </c>
      <c r="AC149" s="309">
        <f>SUM(L149,M149,O149,Q149,S149,U149,W149,Y149,AA149)/9</f>
        <v>0</v>
      </c>
      <c r="AD149" s="310"/>
      <c r="AE149" s="309">
        <f>SUM(L149,M149,O149,Q149,S149,U149,W149,Y149,AA149,AD149)/10</f>
        <v>0</v>
      </c>
      <c r="AF149" s="310"/>
      <c r="AG149" s="309">
        <f>SUM(L149,M149,O149,Q149,S149,U149,W149,Y149,AA149,AD149,AF149)/11</f>
        <v>0</v>
      </c>
      <c r="AH149" s="310"/>
      <c r="AI149" s="311">
        <f>SUM(AD149,AF149,AH149)/3</f>
        <v>0</v>
      </c>
    </row>
    <row r="150" spans="1:35" ht="12.75" hidden="1">
      <c r="A150" s="478"/>
      <c r="B150" s="455"/>
      <c r="C150" s="289" t="s">
        <v>125</v>
      </c>
      <c r="D150" s="449"/>
      <c r="F150" s="258" t="s">
        <v>130</v>
      </c>
      <c r="G150" s="258" t="s">
        <v>137</v>
      </c>
      <c r="H150" s="259" t="s">
        <v>136</v>
      </c>
      <c r="I150" s="309">
        <f>SUM(L150,M150,O150,Q150,S150,U150,W150,Y150,AA150,AD150,AF150,AH150)/12</f>
        <v>0</v>
      </c>
      <c r="J150" s="309">
        <f>SUM(L150,M150,O150,Q150,S150,U150)/6</f>
        <v>0</v>
      </c>
      <c r="K150" s="309">
        <f>SUM(W150,Y150,AA150,AD150,AF150,AH150)/6</f>
        <v>0</v>
      </c>
      <c r="L150" s="310"/>
      <c r="M150" s="310"/>
      <c r="N150" s="309">
        <f>SUM(L150,M150)/2</f>
        <v>0</v>
      </c>
      <c r="O150" s="310"/>
      <c r="P150" s="309">
        <f>SUM(L150,M150,O150)/3</f>
        <v>0</v>
      </c>
      <c r="Q150" s="310"/>
      <c r="R150" s="309">
        <f>SUM(L150,M150,O150,Q150)/4</f>
        <v>0</v>
      </c>
      <c r="S150" s="310"/>
      <c r="T150" s="309">
        <f>SUM(L150,M150,O150,Q150,S150)/5</f>
        <v>0</v>
      </c>
      <c r="U150" s="310"/>
      <c r="V150" s="309">
        <f>SUM(Q150,S150,U150)/3</f>
        <v>0</v>
      </c>
      <c r="W150" s="310"/>
      <c r="X150" s="309">
        <f>SUM(L150,M150,O150,Q150,S150,U150,W150)/7</f>
        <v>0</v>
      </c>
      <c r="Y150" s="310"/>
      <c r="Z150" s="309">
        <f>SUM(L150,M150,O150,Q150,S150,U150,W150,Y150)/8</f>
        <v>0</v>
      </c>
      <c r="AA150" s="310"/>
      <c r="AB150" s="309">
        <f>SUM(W150,Y150,AA150)/3</f>
        <v>0</v>
      </c>
      <c r="AC150" s="309">
        <f>SUM(L150,M150,O150,Q150,S150,U150,W150,Y150,AA150)/9</f>
        <v>0</v>
      </c>
      <c r="AD150" s="310"/>
      <c r="AE150" s="309">
        <f>SUM(L150,M150,O150,Q150,S150,U150,W150,Y150,AA150,AD150)/10</f>
        <v>0</v>
      </c>
      <c r="AF150" s="310"/>
      <c r="AG150" s="309">
        <f>SUM(L150,M150,O150,Q150,S150,U150,W150,Y150,AA150,AD150,AF150)/11</f>
        <v>0</v>
      </c>
      <c r="AH150" s="310"/>
      <c r="AI150" s="311">
        <f>SUM(AD150,AF150,AH150)/3</f>
        <v>0</v>
      </c>
    </row>
    <row r="151" spans="1:35" ht="13.5" customHeight="1" hidden="1">
      <c r="A151" s="478"/>
      <c r="B151" s="455"/>
      <c r="C151" s="289" t="s">
        <v>126</v>
      </c>
      <c r="D151" s="449"/>
      <c r="F151" s="258" t="s">
        <v>130</v>
      </c>
      <c r="G151" s="258" t="s">
        <v>138</v>
      </c>
      <c r="H151" s="259" t="s">
        <v>136</v>
      </c>
      <c r="I151" s="309">
        <f>SUM(L151,M151,O151,Q151,S151,U151,W151,Y151,AA151,AD151,AF151,AH151)/12</f>
        <v>0</v>
      </c>
      <c r="J151" s="309">
        <f>SUM(L151,M151,O151,Q151,S151,U151)/6</f>
        <v>0</v>
      </c>
      <c r="K151" s="309">
        <f>SUM(W151,Y151,AA151,AD151,AF151,AH151)/6</f>
        <v>0</v>
      </c>
      <c r="L151" s="310"/>
      <c r="M151" s="310"/>
      <c r="N151" s="309">
        <f>SUM(L151,M151)/2</f>
        <v>0</v>
      </c>
      <c r="O151" s="310"/>
      <c r="P151" s="309">
        <f>SUM(L151,M151,O151)/3</f>
        <v>0</v>
      </c>
      <c r="Q151" s="310"/>
      <c r="R151" s="309">
        <f>SUM(L151,M151,O151,Q151)/4</f>
        <v>0</v>
      </c>
      <c r="S151" s="310"/>
      <c r="T151" s="309">
        <f>SUM(L151,M151,O151,Q151,S151)/5</f>
        <v>0</v>
      </c>
      <c r="U151" s="310"/>
      <c r="V151" s="309">
        <f>SUM(Q151,S151,U151)/3</f>
        <v>0</v>
      </c>
      <c r="W151" s="310"/>
      <c r="X151" s="309">
        <f>SUM(L151,M151,O151,Q151,S151,U151,W151)/7</f>
        <v>0</v>
      </c>
      <c r="Y151" s="310"/>
      <c r="Z151" s="309">
        <f>SUM(L151,M151,O151,Q151,S151,U151,W151,Y151)/8</f>
        <v>0</v>
      </c>
      <c r="AA151" s="310"/>
      <c r="AB151" s="309">
        <f>SUM(W151,Y151,AA151)/3</f>
        <v>0</v>
      </c>
      <c r="AC151" s="309">
        <f>SUM(L151,M151,O151,Q151,S151,U151,W151,Y151,AA151)/9</f>
        <v>0</v>
      </c>
      <c r="AD151" s="310"/>
      <c r="AE151" s="309">
        <f>SUM(L151,M151,O151,Q151,S151,U151,W151,Y151,AA151,AD151)/10</f>
        <v>0</v>
      </c>
      <c r="AF151" s="310"/>
      <c r="AG151" s="309">
        <f>SUM(L151,M151,O151,Q151,S151,U151,W151,Y151,AA151,AD151,AF151)/11</f>
        <v>0</v>
      </c>
      <c r="AH151" s="310"/>
      <c r="AI151" s="311">
        <f>SUM(AD151,AF151,AH151)/3</f>
        <v>0</v>
      </c>
    </row>
    <row r="152" spans="1:35" ht="13.5" hidden="1" thickBot="1">
      <c r="A152" s="478"/>
      <c r="B152" s="456"/>
      <c r="C152" s="290" t="s">
        <v>14</v>
      </c>
      <c r="D152" s="450"/>
      <c r="F152" s="258" t="s">
        <v>130</v>
      </c>
      <c r="G152" s="258" t="s">
        <v>14</v>
      </c>
      <c r="H152" s="259" t="s">
        <v>136</v>
      </c>
      <c r="I152" s="309">
        <f>SUM(L152,M152,O152,Q152,S152,U152,W152,Y152,AA152,AD152,AF152,AH152)/12</f>
        <v>0</v>
      </c>
      <c r="J152" s="309">
        <f>SUM(L152,M152,O152,Q152,S152,U152)/6</f>
        <v>0</v>
      </c>
      <c r="K152" s="309">
        <f>SUM(W152,Y152,AA152,AD152,AF152,AH152)/6</f>
        <v>0</v>
      </c>
      <c r="L152" s="310"/>
      <c r="M152" s="310"/>
      <c r="N152" s="309">
        <f>SUM(L152,M152)/2</f>
        <v>0</v>
      </c>
      <c r="O152" s="310"/>
      <c r="P152" s="309">
        <f>SUM(L152,M152,O152)/3</f>
        <v>0</v>
      </c>
      <c r="Q152" s="310"/>
      <c r="R152" s="309">
        <f>SUM(L152,M152,O152,Q152)/4</f>
        <v>0</v>
      </c>
      <c r="S152" s="310"/>
      <c r="T152" s="309">
        <f>SUM(L152,M152,O152,Q152,S152)/5</f>
        <v>0</v>
      </c>
      <c r="U152" s="310"/>
      <c r="V152" s="309">
        <f>SUM(Q152,S152,U152)/3</f>
        <v>0</v>
      </c>
      <c r="W152" s="310"/>
      <c r="X152" s="309">
        <f>SUM(L152,M152,O152,Q152,S152,U152,W152)/7</f>
        <v>0</v>
      </c>
      <c r="Y152" s="310"/>
      <c r="Z152" s="309">
        <f>SUM(L152,M152,O152,Q152,S152,U152,W152,Y152)/8</f>
        <v>0</v>
      </c>
      <c r="AA152" s="310"/>
      <c r="AB152" s="309">
        <f>SUM(W152,Y152,AA152)/3</f>
        <v>0</v>
      </c>
      <c r="AC152" s="309">
        <f>SUM(L152,M152,O152,Q152,S152,U152,W152,Y152,AA152)/9</f>
        <v>0</v>
      </c>
      <c r="AD152" s="310"/>
      <c r="AE152" s="309">
        <f>SUM(L152,M152,O152,Q152,S152,U152,W152,Y152,AA152,AD152)/10</f>
        <v>0</v>
      </c>
      <c r="AF152" s="310"/>
      <c r="AG152" s="309">
        <f>SUM(L152,M152,O152,Q152,S152,U152,W152,Y152,AA152,AD152,AF152)/11</f>
        <v>0</v>
      </c>
      <c r="AH152" s="310"/>
      <c r="AI152" s="311">
        <f>SUM(AD152,AF152,AH152)/3</f>
        <v>0</v>
      </c>
    </row>
    <row r="153" spans="1:35" ht="13.5" hidden="1" thickBot="1">
      <c r="A153" s="478"/>
      <c r="B153" s="454" t="s">
        <v>146</v>
      </c>
      <c r="C153" s="287" t="s">
        <v>44</v>
      </c>
      <c r="D153" s="448" t="s">
        <v>128</v>
      </c>
      <c r="F153" s="258" t="s">
        <v>159</v>
      </c>
      <c r="G153" s="291" t="s">
        <v>161</v>
      </c>
      <c r="H153" s="259" t="s">
        <v>141</v>
      </c>
      <c r="I153" s="306">
        <f>SUM(L153,M153,O153,Q153,S153,U153,W153,Y153,AA153,AD153,AF153,AH153)</f>
        <v>0</v>
      </c>
      <c r="J153" s="306">
        <f>SUM(L153,M153,O153,Q153,S153,U153)</f>
        <v>0</v>
      </c>
      <c r="K153" s="306">
        <f>SUM(W153,Y153,AA153,AD153,AF153,AH153)</f>
        <v>0</v>
      </c>
      <c r="L153" s="307">
        <f>SUM(L154:L157)</f>
        <v>0</v>
      </c>
      <c r="M153" s="307">
        <f>SUM(M154:M157)</f>
        <v>0</v>
      </c>
      <c r="N153" s="306">
        <f>SUM(L153,M153)</f>
        <v>0</v>
      </c>
      <c r="O153" s="307">
        <f>SUM(O154:O157)</f>
        <v>0</v>
      </c>
      <c r="P153" s="306">
        <f>SUM(L153,M153,O153)</f>
        <v>0</v>
      </c>
      <c r="Q153" s="307">
        <f>SUM(Q154:Q157)</f>
        <v>0</v>
      </c>
      <c r="R153" s="306">
        <f>SUM(L153,M153,O153,Q153)</f>
        <v>0</v>
      </c>
      <c r="S153" s="307">
        <f>SUM(S154:S157)</f>
        <v>0</v>
      </c>
      <c r="T153" s="306">
        <f>SUM(L153,M153,O153,Q153,S153)</f>
        <v>0</v>
      </c>
      <c r="U153" s="307">
        <f>SUM(U154:U157)</f>
        <v>0</v>
      </c>
      <c r="V153" s="306">
        <f>SUM(Q153,S153,U153)</f>
        <v>0</v>
      </c>
      <c r="W153" s="307">
        <f>SUM(W154:W157)</f>
        <v>0</v>
      </c>
      <c r="X153" s="306">
        <f>SUM(L153,M153,O153,Q153,S153,U153,W153)</f>
        <v>0</v>
      </c>
      <c r="Y153" s="307">
        <f>SUM(Y154:Y157)</f>
        <v>0</v>
      </c>
      <c r="Z153" s="306">
        <f>SUM(L153,M153,O153,Q153,S153,U153,W153,Y153)</f>
        <v>0</v>
      </c>
      <c r="AA153" s="307">
        <f>SUM(AA154:AA157)</f>
        <v>0</v>
      </c>
      <c r="AB153" s="306">
        <f>SUM(W153,Y153,AA153)</f>
        <v>0</v>
      </c>
      <c r="AC153" s="306">
        <f>SUM(L153,M153,O153,Q153,S153,U153,W153,Y153,AA153)</f>
        <v>0</v>
      </c>
      <c r="AD153" s="307">
        <f>SUM(AD154:AD157)</f>
        <v>0</v>
      </c>
      <c r="AE153" s="306">
        <f>SUM(L153,M153,O153,Q153,S153,U153,W153,Y153,AA153,AD153)</f>
        <v>0</v>
      </c>
      <c r="AF153" s="307">
        <f>SUM(AF154:AF157)</f>
        <v>0</v>
      </c>
      <c r="AG153" s="306">
        <f>SUM(L153,M153,O153,Q153,S153,U153,W153,Y153,AA153,AD153,AF153)</f>
        <v>0</v>
      </c>
      <c r="AH153" s="307">
        <f>SUM(AH154:AH157)</f>
        <v>0</v>
      </c>
      <c r="AI153" s="308">
        <f>SUM(AD153,AF153,AH153)</f>
        <v>0</v>
      </c>
    </row>
    <row r="154" spans="1:35" ht="13.5" customHeight="1" hidden="1" thickTop="1">
      <c r="A154" s="478"/>
      <c r="B154" s="455"/>
      <c r="C154" s="299" t="s">
        <v>124</v>
      </c>
      <c r="D154" s="449"/>
      <c r="F154" s="258" t="s">
        <v>130</v>
      </c>
      <c r="G154" s="258" t="s">
        <v>124</v>
      </c>
      <c r="H154" s="259" t="s">
        <v>141</v>
      </c>
      <c r="I154" s="309">
        <f>SUM(L154,M154,O154,Q154,S154,U154,W154,Y154,AA154,AD154,AF154,AH154)</f>
        <v>0</v>
      </c>
      <c r="J154" s="309">
        <f>SUM(L154,M154,O154,Q154,S154,U154)</f>
        <v>0</v>
      </c>
      <c r="K154" s="309">
        <f>SUM(W154,Y154,AA154,AD154,AF154,AH154)</f>
        <v>0</v>
      </c>
      <c r="L154" s="310"/>
      <c r="M154" s="310"/>
      <c r="N154" s="309">
        <f>SUM(L154,M154)</f>
        <v>0</v>
      </c>
      <c r="O154" s="310"/>
      <c r="P154" s="309">
        <f>SUM(L154,M154,O154)</f>
        <v>0</v>
      </c>
      <c r="Q154" s="310"/>
      <c r="R154" s="309">
        <f>SUM(L154,M154,O154,Q154)</f>
        <v>0</v>
      </c>
      <c r="S154" s="310"/>
      <c r="T154" s="309">
        <f>SUM(L154,M154,O154,Q154,S154)</f>
        <v>0</v>
      </c>
      <c r="U154" s="310"/>
      <c r="V154" s="309">
        <f>SUM(Q154,S154,U154)</f>
        <v>0</v>
      </c>
      <c r="W154" s="310"/>
      <c r="X154" s="309">
        <f>SUM(L154,M154,O154,Q154,S154,U154,W154)</f>
        <v>0</v>
      </c>
      <c r="Y154" s="310"/>
      <c r="Z154" s="309">
        <f>SUM(L154,M154,O154,Q154,S154,U154,W154,Y154)</f>
        <v>0</v>
      </c>
      <c r="AA154" s="310"/>
      <c r="AB154" s="309">
        <f>SUM(W154,Y154,AA154)</f>
        <v>0</v>
      </c>
      <c r="AC154" s="309">
        <f>SUM(L154,M154,O154,Q154,S154,U154,W154,Y154,AA154)</f>
        <v>0</v>
      </c>
      <c r="AD154" s="310"/>
      <c r="AE154" s="309">
        <f>SUM(L154,M154,O154,Q154,S154,U154,W154,Y154,AA154,AD154)</f>
        <v>0</v>
      </c>
      <c r="AF154" s="310"/>
      <c r="AG154" s="309">
        <f>SUM(L154,M154,O154,Q154,S154,U154,W154,Y154,AA154,AD154,AF154)</f>
        <v>0</v>
      </c>
      <c r="AH154" s="310"/>
      <c r="AI154" s="311">
        <f>SUM(AD154,AF154,AH154)</f>
        <v>0</v>
      </c>
    </row>
    <row r="155" spans="1:35" ht="12.75" hidden="1">
      <c r="A155" s="478"/>
      <c r="B155" s="455"/>
      <c r="C155" s="289" t="s">
        <v>125</v>
      </c>
      <c r="D155" s="449"/>
      <c r="F155" s="258" t="s">
        <v>130</v>
      </c>
      <c r="G155" s="258" t="s">
        <v>137</v>
      </c>
      <c r="H155" s="259" t="s">
        <v>141</v>
      </c>
      <c r="I155" s="309">
        <f>SUM(L155,M155,O155,Q155,S155,U155,W155,Y155,AA155,AD155,AF155,AH155)</f>
        <v>0</v>
      </c>
      <c r="J155" s="309">
        <f>SUM(L155,M155,O155,Q155,S155,U155)</f>
        <v>0</v>
      </c>
      <c r="K155" s="309">
        <f>SUM(W155,Y155,AA155,AD155,AF155,AH155)</f>
        <v>0</v>
      </c>
      <c r="L155" s="310"/>
      <c r="M155" s="310"/>
      <c r="N155" s="309">
        <f>SUM(L155,M155)</f>
        <v>0</v>
      </c>
      <c r="O155" s="310"/>
      <c r="P155" s="309">
        <f>SUM(L155,M155,O155)</f>
        <v>0</v>
      </c>
      <c r="Q155" s="310"/>
      <c r="R155" s="309">
        <f>SUM(L155,M155,O155,Q155)</f>
        <v>0</v>
      </c>
      <c r="S155" s="310"/>
      <c r="T155" s="309">
        <f>SUM(L155,M155,O155,Q155,S155)</f>
        <v>0</v>
      </c>
      <c r="U155" s="310"/>
      <c r="V155" s="309">
        <f>SUM(Q155,S155,U155)</f>
        <v>0</v>
      </c>
      <c r="W155" s="310"/>
      <c r="X155" s="309">
        <f>SUM(L155,M155,O155,Q155,S155,U155,W155)</f>
        <v>0</v>
      </c>
      <c r="Y155" s="310"/>
      <c r="Z155" s="309">
        <f>SUM(L155,M155,O155,Q155,S155,U155,W155,Y155)</f>
        <v>0</v>
      </c>
      <c r="AA155" s="310"/>
      <c r="AB155" s="309">
        <f>SUM(W155,Y155,AA155)</f>
        <v>0</v>
      </c>
      <c r="AC155" s="309">
        <f>SUM(L155,M155,O155,Q155,S155,U155,W155,Y155,AA155)</f>
        <v>0</v>
      </c>
      <c r="AD155" s="310"/>
      <c r="AE155" s="309">
        <f>SUM(L155,M155,O155,Q155,S155,U155,W155,Y155,AA155,AD155)</f>
        <v>0</v>
      </c>
      <c r="AF155" s="310"/>
      <c r="AG155" s="309">
        <f>SUM(L155,M155,O155,Q155,S155,U155,W155,Y155,AA155,AD155,AF155)</f>
        <v>0</v>
      </c>
      <c r="AH155" s="310"/>
      <c r="AI155" s="311">
        <f>SUM(AD155,AF155,AH155)</f>
        <v>0</v>
      </c>
    </row>
    <row r="156" spans="1:35" ht="13.5" customHeight="1" hidden="1">
      <c r="A156" s="478"/>
      <c r="B156" s="455"/>
      <c r="C156" s="289" t="s">
        <v>126</v>
      </c>
      <c r="D156" s="449"/>
      <c r="F156" s="258" t="s">
        <v>130</v>
      </c>
      <c r="G156" s="258" t="s">
        <v>138</v>
      </c>
      <c r="H156" s="259" t="s">
        <v>141</v>
      </c>
      <c r="I156" s="309">
        <f>SUM(L156,M156,O156,Q156,S156,U156,W156,Y156,AA156,AD156,AF156,AH156)</f>
        <v>0</v>
      </c>
      <c r="J156" s="309">
        <f>SUM(L156,M156,O156,Q156,S156,U156)</f>
        <v>0</v>
      </c>
      <c r="K156" s="309">
        <f>SUM(W156,Y156,AA156,AD156,AF156,AH156)</f>
        <v>0</v>
      </c>
      <c r="L156" s="310"/>
      <c r="M156" s="310"/>
      <c r="N156" s="309">
        <f>SUM(L156,M156)</f>
        <v>0</v>
      </c>
      <c r="O156" s="310"/>
      <c r="P156" s="309">
        <f>SUM(L156,M156,O156)</f>
        <v>0</v>
      </c>
      <c r="Q156" s="310"/>
      <c r="R156" s="309">
        <f>SUM(L156,M156,O156,Q156)</f>
        <v>0</v>
      </c>
      <c r="S156" s="310"/>
      <c r="T156" s="309">
        <f>SUM(L156,M156,O156,Q156,S156)</f>
        <v>0</v>
      </c>
      <c r="U156" s="310"/>
      <c r="V156" s="309">
        <f>SUM(Q156,S156,U156)</f>
        <v>0</v>
      </c>
      <c r="W156" s="310"/>
      <c r="X156" s="309">
        <f>SUM(L156,M156,O156,Q156,S156,U156,W156)</f>
        <v>0</v>
      </c>
      <c r="Y156" s="310"/>
      <c r="Z156" s="309">
        <f>SUM(L156,M156,O156,Q156,S156,U156,W156,Y156)</f>
        <v>0</v>
      </c>
      <c r="AA156" s="310"/>
      <c r="AB156" s="309">
        <f>SUM(W156,Y156,AA156)</f>
        <v>0</v>
      </c>
      <c r="AC156" s="309">
        <f>SUM(L156,M156,O156,Q156,S156,U156,W156,Y156,AA156)</f>
        <v>0</v>
      </c>
      <c r="AD156" s="310"/>
      <c r="AE156" s="309">
        <f>SUM(L156,M156,O156,Q156,S156,U156,W156,Y156,AA156,AD156)</f>
        <v>0</v>
      </c>
      <c r="AF156" s="310"/>
      <c r="AG156" s="309">
        <f>SUM(L156,M156,O156,Q156,S156,U156,W156,Y156,AA156,AD156,AF156)</f>
        <v>0</v>
      </c>
      <c r="AH156" s="310"/>
      <c r="AI156" s="311">
        <f>SUM(AD156,AF156,AH156)</f>
        <v>0</v>
      </c>
    </row>
    <row r="157" spans="1:35" ht="13.5" hidden="1" thickBot="1">
      <c r="A157" s="479"/>
      <c r="B157" s="456"/>
      <c r="C157" s="290" t="s">
        <v>14</v>
      </c>
      <c r="D157" s="450"/>
      <c r="F157" s="258" t="s">
        <v>130</v>
      </c>
      <c r="G157" s="258" t="s">
        <v>14</v>
      </c>
      <c r="H157" s="259" t="s">
        <v>141</v>
      </c>
      <c r="I157" s="309">
        <f>SUM(L157,M157,O157,Q157,S157,U157,W157,Y157,AA157,AD157,AF157,AH157)</f>
        <v>0</v>
      </c>
      <c r="J157" s="309">
        <f>SUM(L157,M157,O157,Q157,S157,U157)</f>
        <v>0</v>
      </c>
      <c r="K157" s="309">
        <f>SUM(W157,Y157,AA157,AD157,AF157,AH157)</f>
        <v>0</v>
      </c>
      <c r="L157" s="310"/>
      <c r="M157" s="310"/>
      <c r="N157" s="309">
        <f>SUM(L157,M157)</f>
        <v>0</v>
      </c>
      <c r="O157" s="310"/>
      <c r="P157" s="309">
        <f>SUM(L157,M157,O157)</f>
        <v>0</v>
      </c>
      <c r="Q157" s="310"/>
      <c r="R157" s="309">
        <f>SUM(L157,M157,O157,Q157)</f>
        <v>0</v>
      </c>
      <c r="S157" s="310"/>
      <c r="T157" s="309">
        <f>SUM(L157,M157,O157,Q157,S157)</f>
        <v>0</v>
      </c>
      <c r="U157" s="310"/>
      <c r="V157" s="309">
        <f>SUM(Q157,S157,U157)</f>
        <v>0</v>
      </c>
      <c r="W157" s="310"/>
      <c r="X157" s="309">
        <f>SUM(L157,M157,O157,Q157,S157,U157,W157)</f>
        <v>0</v>
      </c>
      <c r="Y157" s="310"/>
      <c r="Z157" s="309">
        <f>SUM(L157,M157,O157,Q157,S157,U157,W157,Y157)</f>
        <v>0</v>
      </c>
      <c r="AA157" s="310"/>
      <c r="AB157" s="309">
        <f>SUM(W157,Y157,AA157)</f>
        <v>0</v>
      </c>
      <c r="AC157" s="309">
        <f>SUM(L157,M157,O157,Q157,S157,U157,W157,Y157,AA157)</f>
        <v>0</v>
      </c>
      <c r="AD157" s="310"/>
      <c r="AE157" s="309">
        <f>SUM(L157,M157,O157,Q157,S157,U157,W157,Y157,AA157,AD157)</f>
        <v>0</v>
      </c>
      <c r="AF157" s="310"/>
      <c r="AG157" s="309">
        <f>SUM(L157,M157,O157,Q157,S157,U157,W157,Y157,AA157,AD157,AF157)</f>
        <v>0</v>
      </c>
      <c r="AH157" s="310"/>
      <c r="AI157" s="311">
        <f>SUM(AD157,AF157,AH157)</f>
        <v>0</v>
      </c>
    </row>
    <row r="158" spans="1:35" ht="12.75" hidden="1">
      <c r="A158" s="312" t="s">
        <v>142</v>
      </c>
      <c r="B158" s="320"/>
      <c r="C158" s="320"/>
      <c r="D158" s="320"/>
      <c r="E158" s="320"/>
      <c r="F158" s="320"/>
      <c r="G158" s="321"/>
      <c r="H158" s="322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23"/>
      <c r="AD158" s="323"/>
      <c r="AE158" s="323"/>
      <c r="AF158" s="323"/>
      <c r="AG158" s="323"/>
      <c r="AH158" s="323"/>
      <c r="AI158" s="323"/>
    </row>
    <row r="159" spans="7:35" ht="12.75" hidden="1">
      <c r="G159" s="324" t="s">
        <v>162</v>
      </c>
      <c r="AI159" s="221"/>
    </row>
    <row r="160" ht="12.75" hidden="1">
      <c r="AI160" s="221"/>
    </row>
    <row r="161" ht="13.5" customHeight="1" hidden="1">
      <c r="AI161" s="221"/>
    </row>
    <row r="162" ht="12.75" hidden="1">
      <c r="AI162" s="221"/>
    </row>
    <row r="163" spans="1:35" ht="15.75" hidden="1" thickBot="1">
      <c r="A163" s="325" t="s">
        <v>163</v>
      </c>
      <c r="AI163" s="221"/>
    </row>
    <row r="164" spans="1:35" ht="13.5" customHeight="1" hidden="1" thickBot="1">
      <c r="A164" s="489" t="s">
        <v>164</v>
      </c>
      <c r="B164" s="480" t="s">
        <v>144</v>
      </c>
      <c r="C164" s="326" t="s">
        <v>44</v>
      </c>
      <c r="D164" s="483" t="s">
        <v>123</v>
      </c>
      <c r="I164" s="327">
        <f>SUM(L164,M164,O164,Q164,S164,U164,W164,Y164,AA164,AD164,AF164,AH164)/12</f>
        <v>0</v>
      </c>
      <c r="J164" s="328">
        <f>SUM(L164,M164,O164,Q164,S164,U164)/6</f>
        <v>0</v>
      </c>
      <c r="K164" s="328">
        <f>SUM(W164,Y164,AA164,AD164,AF164,AH164)/6</f>
        <v>0</v>
      </c>
      <c r="L164" s="328">
        <f>SUM(L165:L168)</f>
        <v>0</v>
      </c>
      <c r="M164" s="328">
        <f>SUM(M165:M168)</f>
        <v>0</v>
      </c>
      <c r="N164" s="328">
        <f>SUM(L164,M164)/2</f>
        <v>0</v>
      </c>
      <c r="O164" s="328">
        <f>SUM(O165:O168)</f>
        <v>0</v>
      </c>
      <c r="P164" s="328">
        <f>SUM(L164,M164,O164)/3</f>
        <v>0</v>
      </c>
      <c r="Q164" s="328">
        <f>SUM(Q165:Q168)</f>
        <v>0</v>
      </c>
      <c r="R164" s="328">
        <f>SUM(L164,M164,O164,Q164)/4</f>
        <v>0</v>
      </c>
      <c r="S164" s="328">
        <f>SUM(S165:S168)</f>
        <v>0</v>
      </c>
      <c r="T164" s="328">
        <f>SUM(L164,M164,O164,Q164,S164)/5</f>
        <v>0</v>
      </c>
      <c r="U164" s="328">
        <f>SUM(U165:U168)</f>
        <v>0</v>
      </c>
      <c r="V164" s="328">
        <f>SUM(Q164,S164,U164)/3</f>
        <v>0</v>
      </c>
      <c r="W164" s="328">
        <f>SUM(W165:W168)</f>
        <v>0</v>
      </c>
      <c r="X164" s="328">
        <f>SUM(L164,M164,O164,Q164,S164,U164,W164)/7</f>
        <v>0</v>
      </c>
      <c r="Y164" s="328">
        <f>SUM(Y165:Y168)</f>
        <v>0</v>
      </c>
      <c r="Z164" s="328">
        <f>SUM(L164,M164,O164,Q164,S164,U164,W164,Y164)/8</f>
        <v>0</v>
      </c>
      <c r="AA164" s="328">
        <f>SUM(AA165:AA168)</f>
        <v>0</v>
      </c>
      <c r="AB164" s="328">
        <f>SUM(W164,Y164,AA164)/3</f>
        <v>0</v>
      </c>
      <c r="AC164" s="328">
        <f>SUM(L164,M164,O164,Q164,S164,U164,W164,Y164,AA164)/9</f>
        <v>0</v>
      </c>
      <c r="AD164" s="328">
        <f>SUM(AD165:AD168)</f>
        <v>0</v>
      </c>
      <c r="AE164" s="328">
        <f>SUM(L164,M164,O164,Q164,S164,U164,W164,Y164,AA164,AD164)/10</f>
        <v>0</v>
      </c>
      <c r="AF164" s="328">
        <f>SUM(AF165:AF168)</f>
        <v>0</v>
      </c>
      <c r="AG164" s="328">
        <f>SUM(L164,M164,O164,Q164,S164,U164,W164,Y164,AA164,AD164,AF164)/11</f>
        <v>0</v>
      </c>
      <c r="AH164" s="328">
        <f>SUM(AH165:AH168)</f>
        <v>0</v>
      </c>
      <c r="AI164" s="329">
        <f>SUM(AD164,AF164,AH164)/3</f>
        <v>0</v>
      </c>
    </row>
    <row r="165" spans="1:35" ht="13.5" hidden="1" thickTop="1">
      <c r="A165" s="452"/>
      <c r="B165" s="481"/>
      <c r="C165" s="330" t="s">
        <v>124</v>
      </c>
      <c r="D165" s="484"/>
      <c r="I165" s="331">
        <f>SUM(L165,M165,O165,Q165,S165,U165,W165,Y165,AA165,AD165,AF165,AH165)/12</f>
        <v>0</v>
      </c>
      <c r="J165" s="332">
        <f>SUM(L165,M165,O165,Q165,S165,U165)/6</f>
        <v>0</v>
      </c>
      <c r="K165" s="332">
        <f>SUM(W165,Y165,AA165,AD165,AF165,AH165)/6</f>
        <v>0</v>
      </c>
      <c r="L165" s="333">
        <f>SUM(L$71,L$81,L$139,L$149)</f>
        <v>0</v>
      </c>
      <c r="M165" s="333">
        <f>SUM(M$71,M$81,M$139,M$149)</f>
        <v>0</v>
      </c>
      <c r="N165" s="332">
        <f>SUM(L165,M165)/2</f>
        <v>0</v>
      </c>
      <c r="O165" s="333">
        <f>SUM(O$71,O$81,O$139,O$149)</f>
        <v>0</v>
      </c>
      <c r="P165" s="332">
        <f>SUM(L165,M165,O165)/3</f>
        <v>0</v>
      </c>
      <c r="Q165" s="333">
        <f>SUM(Q$71,Q$81,Q$139,Q$149)</f>
        <v>0</v>
      </c>
      <c r="R165" s="332">
        <f>SUM(L165,M165,O165,Q165)/4</f>
        <v>0</v>
      </c>
      <c r="S165" s="333">
        <f>SUM(S$71,S$81,S$139,S$149)</f>
        <v>0</v>
      </c>
      <c r="T165" s="332">
        <f>SUM(L165,M165,O165,Q165,S165)/5</f>
        <v>0</v>
      </c>
      <c r="U165" s="333">
        <f>SUM(U$71,U$81,U$139,U$149)</f>
        <v>0</v>
      </c>
      <c r="V165" s="332">
        <f>SUM(Q165,S165,U165)/3</f>
        <v>0</v>
      </c>
      <c r="W165" s="333">
        <f>SUM(W$71,W$81,W$139,W$149)</f>
        <v>0</v>
      </c>
      <c r="X165" s="332">
        <f>SUM(L165,M165,O165,Q165,S165,U165,W165)/7</f>
        <v>0</v>
      </c>
      <c r="Y165" s="333">
        <f>SUM(Y$71,Y$81,Y$139,Y$149)/2</f>
        <v>0</v>
      </c>
      <c r="Z165" s="332">
        <f>SUM(L165,M165,O165,Q165,S165,U165,W165,Y165)/8</f>
        <v>0</v>
      </c>
      <c r="AA165" s="333">
        <f>SUM(AA$71,AA$81,AA$139,AA$149)</f>
        <v>0</v>
      </c>
      <c r="AB165" s="332">
        <f>SUM(W165,Y165,AA165)/3</f>
        <v>0</v>
      </c>
      <c r="AC165" s="332">
        <f>SUM(L165,M165,O165,Q165,S165,U165,W165,Y165,AA165)/9</f>
        <v>0</v>
      </c>
      <c r="AD165" s="333">
        <f>SUM(AD$71,AD$81,AD$139,AD$149)</f>
        <v>0</v>
      </c>
      <c r="AE165" s="332">
        <f>SUM(L165,M165,O165,Q165,S165,U165,W165,Y165,AA165,AD165)/10</f>
        <v>0</v>
      </c>
      <c r="AF165" s="333">
        <f>SUM(AF$71,AF$81,AF$139,AF$149)</f>
        <v>0</v>
      </c>
      <c r="AG165" s="332">
        <f>SUM(L165,M165,O165,Q165,S165,U165,W165,Y165,AA165,AD165,AF165)/11</f>
        <v>0</v>
      </c>
      <c r="AH165" s="333">
        <f>SUM(AH$71,AH$81,AH$139,AH$149)</f>
        <v>0</v>
      </c>
      <c r="AI165" s="334">
        <f>SUM(AD165,AF165,AH165)/3</f>
        <v>0</v>
      </c>
    </row>
    <row r="166" spans="1:35" ht="13.5" customHeight="1" hidden="1">
      <c r="A166" s="452"/>
      <c r="B166" s="481"/>
      <c r="C166" s="335" t="s">
        <v>125</v>
      </c>
      <c r="D166" s="484"/>
      <c r="I166" s="336">
        <f>SUM(L166,M166,O166,Q166,S166,U166,W166,Y166,AA166,AD166,AF166,AH166)/12</f>
        <v>0</v>
      </c>
      <c r="J166" s="337">
        <f>SUM(L166,M166,O166,Q166,S166,U166)/6</f>
        <v>0</v>
      </c>
      <c r="K166" s="337">
        <f>SUM(W166,Y166,AA166,AD166,AF166,AH166)/6</f>
        <v>0</v>
      </c>
      <c r="L166" s="333">
        <f>SUM(L$72,L$82,L$140,L$150)</f>
        <v>0</v>
      </c>
      <c r="M166" s="333">
        <f>SUM(M$72,M$82,M$140,M$150)</f>
        <v>0</v>
      </c>
      <c r="N166" s="337">
        <f>SUM(L166,M166)/2</f>
        <v>0</v>
      </c>
      <c r="O166" s="333">
        <f>SUM(O$72,O$82,O$140,O$150)</f>
        <v>0</v>
      </c>
      <c r="P166" s="337">
        <f>SUM(L166,M166,O166)/3</f>
        <v>0</v>
      </c>
      <c r="Q166" s="333">
        <f>SUM(Q$72,Q$82,Q$140,Q$150)</f>
        <v>0</v>
      </c>
      <c r="R166" s="337">
        <f>SUM(L166,M166,O166,Q166)/4</f>
        <v>0</v>
      </c>
      <c r="S166" s="333">
        <f>SUM(S$72,S$82,S$140,S$150)</f>
        <v>0</v>
      </c>
      <c r="T166" s="337">
        <f>SUM(L166,M166,O166,Q166,S166)/5</f>
        <v>0</v>
      </c>
      <c r="U166" s="333">
        <f>SUM(U$72,U$82,U$140,U$150)</f>
        <v>0</v>
      </c>
      <c r="V166" s="337">
        <f>SUM(Q166,S166,U166)/3</f>
        <v>0</v>
      </c>
      <c r="W166" s="333">
        <f>SUM(W$72,W$82,W$140,W$150)</f>
        <v>0</v>
      </c>
      <c r="X166" s="337">
        <f>SUM(L166,M166,O166,Q166,S166,U166,W166)/7</f>
        <v>0</v>
      </c>
      <c r="Y166" s="333">
        <f>SUM(Y$72,Y$82,Y$140,Y$150)</f>
        <v>0</v>
      </c>
      <c r="Z166" s="337">
        <f>SUM(L166,M166,O166,Q166,S166,U166,W166,Y166)/8</f>
        <v>0</v>
      </c>
      <c r="AA166" s="333">
        <f>SUM(AA$72,AA$82,AA$140,AA$150)</f>
        <v>0</v>
      </c>
      <c r="AB166" s="337">
        <f>SUM(W166,Y166,AA166)/3</f>
        <v>0</v>
      </c>
      <c r="AC166" s="337">
        <f>SUM(L166,M166,O166,Q166,S166,U166,W166,Y166,AA166)/9</f>
        <v>0</v>
      </c>
      <c r="AD166" s="333">
        <f>SUM(AD$72,AD$82,AD$140,AD$150)</f>
        <v>0</v>
      </c>
      <c r="AE166" s="337">
        <f>SUM(L166,M166,O166,Q166,S166,U166,W166,Y166,AA166,AD166)/10</f>
        <v>0</v>
      </c>
      <c r="AF166" s="333">
        <f>SUM(AF$72,AF$82,AF$140,AF$150)</f>
        <v>0</v>
      </c>
      <c r="AG166" s="337">
        <f>SUM(L166,M166,O166,Q166,S166,U166,W166,Y166,AA166,AD166,AF166)/11</f>
        <v>0</v>
      </c>
      <c r="AH166" s="333">
        <f>SUM(AH$72,AH$82,AH$140,AH$150)</f>
        <v>0</v>
      </c>
      <c r="AI166" s="338">
        <f>SUM(AD166,AF166,AH166)/3</f>
        <v>0</v>
      </c>
    </row>
    <row r="167" spans="1:35" ht="12.75" hidden="1">
      <c r="A167" s="452"/>
      <c r="B167" s="481"/>
      <c r="C167" s="335" t="s">
        <v>126</v>
      </c>
      <c r="D167" s="484"/>
      <c r="I167" s="336">
        <f>SUM(L167,M167,O167,Q167,S167,U167,W167,Y167,AA167,AD167,AF167,AH167)/12</f>
        <v>0</v>
      </c>
      <c r="J167" s="337">
        <f>SUM(L167,M167,O167,Q167,S167,U167)/6</f>
        <v>0</v>
      </c>
      <c r="K167" s="337">
        <f>SUM(W167,Y167,AA167,AD167,AF167,AH167)/6</f>
        <v>0</v>
      </c>
      <c r="L167" s="333">
        <f>SUM(L$73,L$83,L$141,L$151)</f>
        <v>0</v>
      </c>
      <c r="M167" s="333">
        <f>SUM(M$73,M$83,M$141,M$151)</f>
        <v>0</v>
      </c>
      <c r="N167" s="337">
        <f>SUM(L167,M167)/2</f>
        <v>0</v>
      </c>
      <c r="O167" s="333">
        <f>SUM(O$73,O$83,O$141,O$151)</f>
        <v>0</v>
      </c>
      <c r="P167" s="337">
        <f>SUM(L167,M167,O167)/3</f>
        <v>0</v>
      </c>
      <c r="Q167" s="333">
        <f>SUM(Q$73,Q$83,Q$141,Q$151)</f>
        <v>0</v>
      </c>
      <c r="R167" s="337">
        <f>SUM(L167,M167,O167,Q167)/4</f>
        <v>0</v>
      </c>
      <c r="S167" s="333">
        <f>SUM(S$73,S$83,S$141,S$151)</f>
        <v>0</v>
      </c>
      <c r="T167" s="337">
        <f>SUM(L167,M167,O167,Q167,S167)/5</f>
        <v>0</v>
      </c>
      <c r="U167" s="333">
        <f>SUM(U$73,U$83,U$141,U$151)</f>
        <v>0</v>
      </c>
      <c r="V167" s="337">
        <f>SUM(Q167,S167,U167)/3</f>
        <v>0</v>
      </c>
      <c r="W167" s="333">
        <f>SUM(W$73,W$83,W$141,W$151)</f>
        <v>0</v>
      </c>
      <c r="X167" s="337">
        <f>SUM(L167,M167,O167,Q167,S167,U167,W167)/7</f>
        <v>0</v>
      </c>
      <c r="Y167" s="333">
        <f>SUM(Y$73,Y$83,Y$141,Y$151)</f>
        <v>0</v>
      </c>
      <c r="Z167" s="337">
        <f>SUM(L167,M167,O167,Q167,S167,U167,W167,Y167)/8</f>
        <v>0</v>
      </c>
      <c r="AA167" s="333">
        <f>SUM(AA$73,AA$83,AA$141,AA$151)</f>
        <v>0</v>
      </c>
      <c r="AB167" s="337">
        <f>SUM(W167,Y167,AA167)/3</f>
        <v>0</v>
      </c>
      <c r="AC167" s="337">
        <f>SUM(L167,M167,O167,Q167,S167,U167,W167,Y167,AA167)/9</f>
        <v>0</v>
      </c>
      <c r="AD167" s="333">
        <f>SUM(AD$73,AD$83,AD$141,AD$151)</f>
        <v>0</v>
      </c>
      <c r="AE167" s="337">
        <f>SUM(L167,M167,O167,Q167,S167,U167,W167,Y167,AA167,AD167)/10</f>
        <v>0</v>
      </c>
      <c r="AF167" s="333">
        <f>SUM(AF$73,AF$83,AF$141,AF$151)</f>
        <v>0</v>
      </c>
      <c r="AG167" s="337">
        <f>SUM(L167,M167,O167,Q167,S167,U167,W167,Y167,AA167,AD167,AF167)/11</f>
        <v>0</v>
      </c>
      <c r="AH167" s="333">
        <f>SUM(AH$73,AH$83,AH$141,AH$151)</f>
        <v>0</v>
      </c>
      <c r="AI167" s="338">
        <f>SUM(AD167,AF167,AH167)/3</f>
        <v>0</v>
      </c>
    </row>
    <row r="168" spans="1:35" ht="13.5" hidden="1" thickBot="1">
      <c r="A168" s="452"/>
      <c r="B168" s="482"/>
      <c r="C168" s="339" t="s">
        <v>14</v>
      </c>
      <c r="D168" s="485"/>
      <c r="I168" s="340">
        <f>SUM(L168,M168,O168,Q168,S168,U168,W168,Y168,AA168,AD168,AF168,AH168)/12</f>
        <v>0</v>
      </c>
      <c r="J168" s="341">
        <f>SUM(L168,M168,O168,Q168,S168,U168)/6</f>
        <v>0</v>
      </c>
      <c r="K168" s="341">
        <f>SUM(W168,Y168,AA168,AD168,AF168,AH168)/6</f>
        <v>0</v>
      </c>
      <c r="L168" s="333">
        <f>SUM(L$74,L$84,L$142,L$152)</f>
        <v>0</v>
      </c>
      <c r="M168" s="333">
        <f>SUM(M$74,M$84,M$142,M$152)</f>
        <v>0</v>
      </c>
      <c r="N168" s="341">
        <f>SUM(L168,M168)/2</f>
        <v>0</v>
      </c>
      <c r="O168" s="333">
        <f>SUM(O$74,O$84,O$142,O$152)</f>
        <v>0</v>
      </c>
      <c r="P168" s="341">
        <f>SUM(L168,M168,O168)/3</f>
        <v>0</v>
      </c>
      <c r="Q168" s="333">
        <f>SUM(Q$74,Q$84,Q$142,Q$152)</f>
        <v>0</v>
      </c>
      <c r="R168" s="341">
        <f>SUM(L168,M168,O168,Q168)/4</f>
        <v>0</v>
      </c>
      <c r="S168" s="333">
        <f>SUM(S$74,S$84,S$142,S$152)</f>
        <v>0</v>
      </c>
      <c r="T168" s="341">
        <f>SUM(L168,M168,O168,Q168,S168)/5</f>
        <v>0</v>
      </c>
      <c r="U168" s="333">
        <f>SUM(U$74,U$84,U$142,U$152)</f>
        <v>0</v>
      </c>
      <c r="V168" s="341">
        <f>SUM(Q168,S168,U168)/3</f>
        <v>0</v>
      </c>
      <c r="W168" s="333">
        <f>SUM(W$74,W$84,W$142,W$152)</f>
        <v>0</v>
      </c>
      <c r="X168" s="341">
        <f>SUM(L168,M168,O168,Q168,S168,U168,W168)/7</f>
        <v>0</v>
      </c>
      <c r="Y168" s="333">
        <f>SUM(Y$74,Y$84,Y$142,Y$152)</f>
        <v>0</v>
      </c>
      <c r="Z168" s="341">
        <f>SUM(L168,M168,O168,Q168,S168,U168,W168,Y168)/8</f>
        <v>0</v>
      </c>
      <c r="AA168" s="333">
        <f>SUM(AA$74,AA$84,AA$142,AA$152)</f>
        <v>0</v>
      </c>
      <c r="AB168" s="341">
        <f>SUM(W168,Y168,AA168)/3</f>
        <v>0</v>
      </c>
      <c r="AC168" s="341">
        <f>SUM(L168,M168,O168,Q168,S168,U168,W168,Y168,AA168)/9</f>
        <v>0</v>
      </c>
      <c r="AD168" s="333">
        <f>SUM(AD$74,AD$84,AD$142,AD$152)</f>
        <v>0</v>
      </c>
      <c r="AE168" s="341">
        <f>SUM(L168,M168,O168,Q168,S168,U168,W168,Y168,AA168,AD168)/10</f>
        <v>0</v>
      </c>
      <c r="AF168" s="333">
        <f>SUM(AF$74,AF$84,AF$142,AF$152)</f>
        <v>0</v>
      </c>
      <c r="AG168" s="341">
        <f>SUM(L168,M168,O168,Q168,S168,U168,W168,Y168,AA168,AD168,AF168)/11</f>
        <v>0</v>
      </c>
      <c r="AH168" s="333">
        <f>SUM(AH$74,AH$84,AH$142,AH$152)</f>
        <v>0</v>
      </c>
      <c r="AI168" s="342">
        <f>SUM(AD168,AF168,AH168)/3</f>
        <v>0</v>
      </c>
    </row>
    <row r="169" spans="1:35" ht="13.5" customHeight="1" hidden="1" thickBot="1">
      <c r="A169" s="452"/>
      <c r="B169" s="480" t="s">
        <v>146</v>
      </c>
      <c r="C169" s="326" t="s">
        <v>44</v>
      </c>
      <c r="D169" s="483" t="s">
        <v>128</v>
      </c>
      <c r="I169" s="327">
        <f>SUM(L169,M169,O169,Q169,S169,U169,W169,Y169,AA169,AD169,AF169,AH169)</f>
        <v>0</v>
      </c>
      <c r="J169" s="328">
        <f>SUM(L169,M169,O169,Q169,S169,U169)</f>
        <v>0</v>
      </c>
      <c r="K169" s="328">
        <f>SUM(W169,Y169,AA169,AD169,AF169,AH169)</f>
        <v>0</v>
      </c>
      <c r="L169" s="328">
        <f>SUM(L170:L173)</f>
        <v>0</v>
      </c>
      <c r="M169" s="328">
        <f>SUM(M170:M173)</f>
        <v>0</v>
      </c>
      <c r="N169" s="328">
        <f>SUM(L169,M169)</f>
        <v>0</v>
      </c>
      <c r="O169" s="328">
        <f>SUM(O170:O173)</f>
        <v>0</v>
      </c>
      <c r="P169" s="328">
        <f>SUM(L169,M169,O169)</f>
        <v>0</v>
      </c>
      <c r="Q169" s="328">
        <f>SUM(Q170:Q173)</f>
        <v>0</v>
      </c>
      <c r="R169" s="328">
        <f>SUM(L169,M169,O169,Q169)</f>
        <v>0</v>
      </c>
      <c r="S169" s="328">
        <f>SUM(S170:S173)</f>
        <v>0</v>
      </c>
      <c r="T169" s="328">
        <f>SUM(L169,M169,O169,Q169,S169)</f>
        <v>0</v>
      </c>
      <c r="U169" s="328">
        <f>SUM(U170:U173)</f>
        <v>0</v>
      </c>
      <c r="V169" s="328">
        <f>SUM(Q169,S169,U169)</f>
        <v>0</v>
      </c>
      <c r="W169" s="328">
        <f>SUM(W170:W173)</f>
        <v>0</v>
      </c>
      <c r="X169" s="328">
        <f>SUM(L169,M169,O169,Q169,S169,U169,W169)</f>
        <v>0</v>
      </c>
      <c r="Y169" s="328">
        <f>SUM(Y170:Y173)</f>
        <v>0</v>
      </c>
      <c r="Z169" s="328">
        <f>SUM(L169,M169,O169,Q169,S169,U169,W169,Y169)</f>
        <v>0</v>
      </c>
      <c r="AA169" s="328">
        <f>SUM(AA170:AA173)</f>
        <v>0</v>
      </c>
      <c r="AB169" s="328">
        <f>SUM(W169,Y169,AA169)</f>
        <v>0</v>
      </c>
      <c r="AC169" s="328">
        <f>SUM(L169,M169,O169,Q169,S169,U169,W169,Y169,AA169)</f>
        <v>0</v>
      </c>
      <c r="AD169" s="328">
        <f>SUM(AD170:AD173)</f>
        <v>0</v>
      </c>
      <c r="AE169" s="328">
        <f>SUM(L169,M169,O169,Q169,S169,U169,W169,Y169,AA169,AD169)</f>
        <v>0</v>
      </c>
      <c r="AF169" s="328">
        <f>SUM(AF170:AF173)</f>
        <v>0</v>
      </c>
      <c r="AG169" s="328">
        <f>SUM(L169,M169,O169,Q169,S169,U169,W169,Y169,AA169,AD169,AF169)</f>
        <v>0</v>
      </c>
      <c r="AH169" s="328">
        <f>SUM(AH170:AH173)</f>
        <v>0</v>
      </c>
      <c r="AI169" s="329">
        <f>SUM(AD169,AF169,AH169)</f>
        <v>0</v>
      </c>
    </row>
    <row r="170" spans="1:35" ht="13.5" hidden="1" thickTop="1">
      <c r="A170" s="452"/>
      <c r="B170" s="481"/>
      <c r="C170" s="330" t="s">
        <v>124</v>
      </c>
      <c r="D170" s="484"/>
      <c r="I170" s="331">
        <f>SUM(L170,M170,O170,Q170,S170,U170,W170,Y170,AA170,AD170,AF170,AH170)</f>
        <v>0</v>
      </c>
      <c r="J170" s="332">
        <f>SUM(L170,M170,O170,Q170,S170,U170)</f>
        <v>0</v>
      </c>
      <c r="K170" s="332">
        <f>SUM(W170,Y170,AA170,AD170,AF170,AH170)</f>
        <v>0</v>
      </c>
      <c r="L170" s="333">
        <f>SUM(L$76,L$86,L$144,L$154)</f>
        <v>0</v>
      </c>
      <c r="M170" s="333">
        <f>SUM(M$76,M$86,M$144,M$154)</f>
        <v>0</v>
      </c>
      <c r="N170" s="332">
        <f>SUM(L170,M170)</f>
        <v>0</v>
      </c>
      <c r="O170" s="333">
        <f>SUM(O$76,O$86,O$144,O$154)</f>
        <v>0</v>
      </c>
      <c r="P170" s="332">
        <f>SUM(L170,M170,O170)</f>
        <v>0</v>
      </c>
      <c r="Q170" s="333">
        <f>SUM(Q$76,Q$86,Q$144,Q$154)</f>
        <v>0</v>
      </c>
      <c r="R170" s="332">
        <f>SUM(L170,M170,O170,Q170)</f>
        <v>0</v>
      </c>
      <c r="S170" s="333">
        <f>SUM(S$76,S$86,S$144,S$154)</f>
        <v>0</v>
      </c>
      <c r="T170" s="332">
        <f>SUM(L170,M170,O170,Q170,S170)</f>
        <v>0</v>
      </c>
      <c r="U170" s="333">
        <f>SUM(U$76,U$86,U$144,U$154)</f>
        <v>0</v>
      </c>
      <c r="V170" s="332">
        <f>SUM(Q170,S170,U170)</f>
        <v>0</v>
      </c>
      <c r="W170" s="333">
        <f>SUM(W$76,W$86,W$144,W$154)</f>
        <v>0</v>
      </c>
      <c r="X170" s="332">
        <f>SUM(L170,M170,O170,Q170,S170,U170,W170)</f>
        <v>0</v>
      </c>
      <c r="Y170" s="333">
        <f>SUM(Y$76,Y$86,Y$144,Y$154)</f>
        <v>0</v>
      </c>
      <c r="Z170" s="332">
        <f>SUM(L170,M170,O170,Q170,S170,U170,W170,Y170)</f>
        <v>0</v>
      </c>
      <c r="AA170" s="333">
        <f>SUM(AA$76,AA$86,AA$144,AA$154)</f>
        <v>0</v>
      </c>
      <c r="AB170" s="332">
        <f>SUM(W170,Y170,AA170)</f>
        <v>0</v>
      </c>
      <c r="AC170" s="332">
        <f>SUM(L170,M170,O170,Q170,S170,U170,W170,Y170,AA170)</f>
        <v>0</v>
      </c>
      <c r="AD170" s="333">
        <f>SUM(AD$76,AD$86,AD$144,AD$154)</f>
        <v>0</v>
      </c>
      <c r="AE170" s="332">
        <f>SUM(L170,M170,O170,Q170,S170,U170,W170,Y170,AA170,AD170)</f>
        <v>0</v>
      </c>
      <c r="AF170" s="333">
        <f>SUM(AF$76,AF$86,AF$144,AF$154)</f>
        <v>0</v>
      </c>
      <c r="AG170" s="332">
        <f>SUM(L170,M170,O170,Q170,S170,U170,W170,Y170,AA170,AD170,AF170)</f>
        <v>0</v>
      </c>
      <c r="AH170" s="333">
        <f>SUM(AH$76,AH$86,AH$144,AH$154)</f>
        <v>0</v>
      </c>
      <c r="AI170" s="334">
        <f>SUM(AD170,AF170,AH170)</f>
        <v>0</v>
      </c>
    </row>
    <row r="171" spans="1:35" ht="12.75" hidden="1">
      <c r="A171" s="452"/>
      <c r="B171" s="481"/>
      <c r="C171" s="335" t="s">
        <v>125</v>
      </c>
      <c r="D171" s="484"/>
      <c r="I171" s="336">
        <f>SUM(L171,M171,O171,Q171,S171,U171,W171,Y171,AA171,AD171,AF171,AH171)</f>
        <v>0</v>
      </c>
      <c r="J171" s="337">
        <f>SUM(L171,M171,O171,Q171,S171,U171)</f>
        <v>0</v>
      </c>
      <c r="K171" s="337">
        <f>SUM(W171,Y171,AA171,AD171,AF171,AH171)</f>
        <v>0</v>
      </c>
      <c r="L171" s="333">
        <f>SUM(L$77,L$87,L$145,L$155)</f>
        <v>0</v>
      </c>
      <c r="M171" s="333">
        <f>SUM(M$77,M$87,M$145,M$155)</f>
        <v>0</v>
      </c>
      <c r="N171" s="337">
        <f>SUM(L171,M171)</f>
        <v>0</v>
      </c>
      <c r="O171" s="333">
        <f>SUM(O$77,O$87,O$145,O$155)</f>
        <v>0</v>
      </c>
      <c r="P171" s="337">
        <f>SUM(L171,M171,O171)</f>
        <v>0</v>
      </c>
      <c r="Q171" s="333">
        <f>SUM(Q$77,Q$87,Q$145,Q$155)</f>
        <v>0</v>
      </c>
      <c r="R171" s="337">
        <f>SUM(L171,M171,O171,Q171)</f>
        <v>0</v>
      </c>
      <c r="S171" s="333">
        <f>SUM(S$77,S$87,S$145,S$155)</f>
        <v>0</v>
      </c>
      <c r="T171" s="337">
        <f>SUM(L171,M171,O171,Q171,S171)</f>
        <v>0</v>
      </c>
      <c r="U171" s="333">
        <f>SUM(U$77,U$87,U$145,U$155)</f>
        <v>0</v>
      </c>
      <c r="V171" s="337">
        <f>SUM(Q171,S171,U171)</f>
        <v>0</v>
      </c>
      <c r="W171" s="333">
        <f>SUM(W$77,W$87,W$145,W$155)</f>
        <v>0</v>
      </c>
      <c r="X171" s="337">
        <f>SUM(L171,M171,O171,Q171,S171,U171,W171)</f>
        <v>0</v>
      </c>
      <c r="Y171" s="333">
        <f>SUM(Y$77,Y$87,Y$145,Y$155)</f>
        <v>0</v>
      </c>
      <c r="Z171" s="337">
        <f>SUM(L171,M171,O171,Q171,S171,U171,W171,Y171)</f>
        <v>0</v>
      </c>
      <c r="AA171" s="333">
        <f>SUM(AA$77,AA$87,AA$145,AA$155)</f>
        <v>0</v>
      </c>
      <c r="AB171" s="337">
        <f>SUM(W171,Y171,AA171)</f>
        <v>0</v>
      </c>
      <c r="AC171" s="337">
        <f>SUM(L171,M171,O171,Q171,S171,U171,W171,Y171,AA171)</f>
        <v>0</v>
      </c>
      <c r="AD171" s="333">
        <f>SUM(AD$77,AD$87,AD$145,AD$155)</f>
        <v>0</v>
      </c>
      <c r="AE171" s="337">
        <f>SUM(L171,M171,O171,Q171,S171,U171,W171,Y171,AA171,AD171)</f>
        <v>0</v>
      </c>
      <c r="AF171" s="333">
        <f>SUM(AF$77,AF$87,AF$145,AF$155)</f>
        <v>0</v>
      </c>
      <c r="AG171" s="337">
        <f>SUM(L171,M171,O171,Q171,S171,U171,W171,Y171,AA171,AD171,AF171)</f>
        <v>0</v>
      </c>
      <c r="AH171" s="333">
        <f>SUM(AH$77,AH$87,AH$145,AH$155)</f>
        <v>0</v>
      </c>
      <c r="AI171" s="338">
        <f>SUM(AD171,AF171,AH171)</f>
        <v>0</v>
      </c>
    </row>
    <row r="172" spans="1:35" ht="13.5" customHeight="1" hidden="1">
      <c r="A172" s="452"/>
      <c r="B172" s="481"/>
      <c r="C172" s="335" t="s">
        <v>126</v>
      </c>
      <c r="D172" s="484"/>
      <c r="I172" s="336">
        <f>SUM(L172,M172,O172,Q172,S172,U172,W172,Y172,AA172,AD172,AF172,AH172)</f>
        <v>0</v>
      </c>
      <c r="J172" s="337">
        <f>SUM(L172,M172,O172,Q172,S172,U172)</f>
        <v>0</v>
      </c>
      <c r="K172" s="337">
        <f>SUM(W172,Y172,AA172,AD172,AF172,AH172)</f>
        <v>0</v>
      </c>
      <c r="L172" s="333">
        <f>SUM(L$78,L$88,L$146,L$156)</f>
        <v>0</v>
      </c>
      <c r="M172" s="333">
        <f>SUM(M$78,M$88,M$146,M$156)</f>
        <v>0</v>
      </c>
      <c r="N172" s="337">
        <f>SUM(L172,M172)</f>
        <v>0</v>
      </c>
      <c r="O172" s="333">
        <f>SUM(O$78,O$88,O$146,O$156)</f>
        <v>0</v>
      </c>
      <c r="P172" s="337">
        <f>SUM(L172,M172,O172)</f>
        <v>0</v>
      </c>
      <c r="Q172" s="333">
        <f>SUM(Q$78,Q$88,Q$146,Q$156)</f>
        <v>0</v>
      </c>
      <c r="R172" s="337">
        <f>SUM(L172,M172,O172,Q172)</f>
        <v>0</v>
      </c>
      <c r="S172" s="333">
        <f>SUM(S$78,S$88,S$146,S$156)</f>
        <v>0</v>
      </c>
      <c r="T172" s="337">
        <f>SUM(L172,M172,O172,Q172,S172)</f>
        <v>0</v>
      </c>
      <c r="U172" s="333">
        <f>SUM(U$78,U$88,U$146,U$156)</f>
        <v>0</v>
      </c>
      <c r="V172" s="337">
        <f>SUM(Q172,S172,U172)</f>
        <v>0</v>
      </c>
      <c r="W172" s="333">
        <f>SUM(W$78,W$88,W$146,W$156)</f>
        <v>0</v>
      </c>
      <c r="X172" s="337">
        <f>SUM(L172,M172,O172,Q172,S172,U172,W172)</f>
        <v>0</v>
      </c>
      <c r="Y172" s="333">
        <f>SUM(Y$78,Y$88,Y$146,Y$156)</f>
        <v>0</v>
      </c>
      <c r="Z172" s="337">
        <f>SUM(L172,M172,O172,Q172,S172,U172,W172,Y172)</f>
        <v>0</v>
      </c>
      <c r="AA172" s="333">
        <f>SUM(AA$78,AA$88,AA$146,AA$156)</f>
        <v>0</v>
      </c>
      <c r="AB172" s="337">
        <f>SUM(W172,Y172,AA172)</f>
        <v>0</v>
      </c>
      <c r="AC172" s="337">
        <f>SUM(L172,M172,O172,Q172,S172,U172,W172,Y172,AA172)</f>
        <v>0</v>
      </c>
      <c r="AD172" s="333">
        <f>SUM(AD$78,AD$88,AD$146,AD$156)</f>
        <v>0</v>
      </c>
      <c r="AE172" s="337">
        <f>SUM(L172,M172,O172,Q172,S172,U172,W172,Y172,AA172,AD172)</f>
        <v>0</v>
      </c>
      <c r="AF172" s="333">
        <f>SUM(AF$78,AF$88,AF$146,AF$156)</f>
        <v>0</v>
      </c>
      <c r="AG172" s="337">
        <f>SUM(L172,M172,O172,Q172,S172,U172,W172,Y172,AA172,AD172,AF172)</f>
        <v>0</v>
      </c>
      <c r="AH172" s="333">
        <f>SUM(AH$78,AH$88,AH$146,AH$156)</f>
        <v>0</v>
      </c>
      <c r="AI172" s="338">
        <f>SUM(AD172,AF172,AH172)</f>
        <v>0</v>
      </c>
    </row>
    <row r="173" spans="1:35" ht="13.5" customHeight="1" hidden="1" thickBot="1">
      <c r="A173" s="453"/>
      <c r="B173" s="482"/>
      <c r="C173" s="339" t="s">
        <v>14</v>
      </c>
      <c r="D173" s="485"/>
      <c r="I173" s="340">
        <f>SUM(L173,M173,O173,Q173,S173,U173,W173,Y173,AA173,AD173,AF173,AH173)</f>
        <v>0</v>
      </c>
      <c r="J173" s="341">
        <f>SUM(L173,M173,O173,Q173,S173,U173)</f>
        <v>0</v>
      </c>
      <c r="K173" s="341">
        <f>SUM(W173,Y173,AA173,AD173,AF173,AH173)</f>
        <v>0</v>
      </c>
      <c r="L173" s="333">
        <f>SUM(L$79,L$89,L$147,L$157)</f>
        <v>0</v>
      </c>
      <c r="M173" s="333">
        <f>SUM(M$79,M$89,M$147,M$157)</f>
        <v>0</v>
      </c>
      <c r="N173" s="341">
        <f>SUM(L173,M173)</f>
        <v>0</v>
      </c>
      <c r="O173" s="333">
        <f>SUM(O$79,O$89,O$147,O$157)</f>
        <v>0</v>
      </c>
      <c r="P173" s="341">
        <f>SUM(L173,M173,O173)</f>
        <v>0</v>
      </c>
      <c r="Q173" s="333">
        <f>SUM(Q$79,Q$89,Q$147,Q$157)</f>
        <v>0</v>
      </c>
      <c r="R173" s="341">
        <f>SUM(L173,M173,O173,Q173)</f>
        <v>0</v>
      </c>
      <c r="S173" s="333">
        <f>SUM(S$79,S$89,S$147,S$157)</f>
        <v>0</v>
      </c>
      <c r="T173" s="341">
        <f>SUM(L173,M173,O173,Q173,S173)</f>
        <v>0</v>
      </c>
      <c r="U173" s="333">
        <f>SUM(U$79,U$89,U$147,U$157)</f>
        <v>0</v>
      </c>
      <c r="V173" s="341">
        <f>SUM(Q173,S173,U173)</f>
        <v>0</v>
      </c>
      <c r="W173" s="333">
        <f>SUM(W$79,W$89,W$147,W$157)</f>
        <v>0</v>
      </c>
      <c r="X173" s="341">
        <f>SUM(L173,M173,O173,Q173,S173,U173,W173)</f>
        <v>0</v>
      </c>
      <c r="Y173" s="333">
        <f>SUM(Y$79,Y$89,Y$147,Y$157)</f>
        <v>0</v>
      </c>
      <c r="Z173" s="341">
        <f>SUM(L173,M173,O173,Q173,S173,U173,W173,Y173)</f>
        <v>0</v>
      </c>
      <c r="AA173" s="333">
        <f>SUM(AA$79,AA$89,AA$147,AA$157)</f>
        <v>0</v>
      </c>
      <c r="AB173" s="341">
        <f>SUM(W173,Y173,AA173)</f>
        <v>0</v>
      </c>
      <c r="AC173" s="341">
        <f>SUM(L173,M173,O173,Q173,S173,U173,W173,Y173,AA173)</f>
        <v>0</v>
      </c>
      <c r="AD173" s="333">
        <f>SUM(AD$79,AD$89,AD$147,AD$157)</f>
        <v>0</v>
      </c>
      <c r="AE173" s="341">
        <f>SUM(L173,M173,O173,Q173,S173,U173,W173,Y173,AA173,AD173)</f>
        <v>0</v>
      </c>
      <c r="AF173" s="333">
        <f>SUM(AF$79,AF$89,AF$147,AF$157)</f>
        <v>0</v>
      </c>
      <c r="AG173" s="341">
        <f>SUM(L173,M173,O173,Q173,S173,U173,W173,Y173,AA173,AD173,AF173)</f>
        <v>0</v>
      </c>
      <c r="AH173" s="333">
        <f>SUM(AH$79,AH$89,AH$147,AH$157)</f>
        <v>0</v>
      </c>
      <c r="AI173" s="342">
        <f>SUM(AD173,AF173,AH173)</f>
        <v>0</v>
      </c>
    </row>
    <row r="174" spans="1:35" ht="13.5" customHeight="1" hidden="1" thickBot="1">
      <c r="A174" s="490" t="s">
        <v>165</v>
      </c>
      <c r="B174" s="480" t="s">
        <v>144</v>
      </c>
      <c r="C174" s="326" t="s">
        <v>44</v>
      </c>
      <c r="D174" s="483" t="s">
        <v>123</v>
      </c>
      <c r="I174" s="327">
        <f>SUM(L174,M174,O174,Q174,S174,U174,W174,Y174,AA174,AD174,AF174,AH174)/12</f>
        <v>0</v>
      </c>
      <c r="J174" s="328">
        <f>SUM(L174,M174,O174,Q174,S174,U174)/6</f>
        <v>0</v>
      </c>
      <c r="K174" s="328">
        <f>SUM(W174,Y174,AA174,AD174,AF174,AH174)/6</f>
        <v>0</v>
      </c>
      <c r="L174" s="328">
        <f>SUM(L175:L178)</f>
        <v>0</v>
      </c>
      <c r="M174" s="328">
        <f>SUM(M175:M178)</f>
        <v>0</v>
      </c>
      <c r="N174" s="328">
        <f>SUM(L174,M174)/2</f>
        <v>0</v>
      </c>
      <c r="O174" s="328">
        <f>SUM(O175:O178)</f>
        <v>0</v>
      </c>
      <c r="P174" s="328">
        <f>SUM(L174,M174,O174)/3</f>
        <v>0</v>
      </c>
      <c r="Q174" s="328">
        <f>SUM(Q175:Q178)</f>
        <v>0</v>
      </c>
      <c r="R174" s="328">
        <f>SUM(L174,M174,O174,Q174)/4</f>
        <v>0</v>
      </c>
      <c r="S174" s="328">
        <f>SUM(S175:S178)</f>
        <v>0</v>
      </c>
      <c r="T174" s="328">
        <f>SUM(L174,M174,O174,Q174,S174)/5</f>
        <v>0</v>
      </c>
      <c r="U174" s="328">
        <f>SUM(U175:U178)</f>
        <v>0</v>
      </c>
      <c r="V174" s="328">
        <f>SUM(Q174,S174,U174)/3</f>
        <v>0</v>
      </c>
      <c r="W174" s="328">
        <f>SUM(W175:W178)</f>
        <v>0</v>
      </c>
      <c r="X174" s="328">
        <f>SUM(L174,M174,O174,Q174,S174,U174,W174)/7</f>
        <v>0</v>
      </c>
      <c r="Y174" s="328">
        <f>SUM(Y175:Y178)</f>
        <v>0</v>
      </c>
      <c r="Z174" s="328">
        <f>SUM(L174,M174,O174,Q174,S174,U174,W174,Y174)/8</f>
        <v>0</v>
      </c>
      <c r="AA174" s="328">
        <f>SUM(AA175:AA178)</f>
        <v>0</v>
      </c>
      <c r="AB174" s="328">
        <f>SUM(W174,Y174,AA174)/3</f>
        <v>0</v>
      </c>
      <c r="AC174" s="328">
        <f>SUM(L174,M174,O174,Q174,S174,U174,W174,Y174,AA174)/9</f>
        <v>0</v>
      </c>
      <c r="AD174" s="328">
        <f>SUM(AD175:AD178)</f>
        <v>0</v>
      </c>
      <c r="AE174" s="328">
        <f>SUM(L174,M174,O174,Q174,S174,U174,W174,Y174,AA174,AD174)/10</f>
        <v>0</v>
      </c>
      <c r="AF174" s="328">
        <f>SUM(AF175:AF178)</f>
        <v>0</v>
      </c>
      <c r="AG174" s="328">
        <f>SUM(L174,M174,O174,Q174,S174,U174,W174,Y174,AA174,AD174,AF174)/11</f>
        <v>0</v>
      </c>
      <c r="AH174" s="328">
        <f>SUM(AH175:AH178)</f>
        <v>0</v>
      </c>
      <c r="AI174" s="329">
        <f>SUM(AD174,AF174,AH174)/3</f>
        <v>0</v>
      </c>
    </row>
    <row r="175" spans="1:35" ht="13.5" customHeight="1" hidden="1" thickTop="1">
      <c r="A175" s="478"/>
      <c r="B175" s="481"/>
      <c r="C175" s="330" t="s">
        <v>124</v>
      </c>
      <c r="D175" s="484"/>
      <c r="I175" s="331">
        <f>SUM(L175,M175,O175,Q175,S175,U175,W175,Y175,AA175,AD175,AF175,AH175)/12</f>
        <v>0</v>
      </c>
      <c r="J175" s="332">
        <f>SUM(L175,M175,O175,Q175,S175,U175)/6</f>
        <v>0</v>
      </c>
      <c r="K175" s="332">
        <f>SUM(W175,Y175,AA175,AD175,AF175,AH175)/6</f>
        <v>0</v>
      </c>
      <c r="L175" s="333">
        <f>SUM(L$51,L$61,L$119,L$129)</f>
        <v>0</v>
      </c>
      <c r="M175" s="333">
        <f>SUM(M$51,M$61,M$119,M$129)</f>
        <v>0</v>
      </c>
      <c r="N175" s="332">
        <f>SUM(L175,M175)/2</f>
        <v>0</v>
      </c>
      <c r="O175" s="333">
        <f>SUM(O$51,O$61,O$119,O$129)</f>
        <v>0</v>
      </c>
      <c r="P175" s="332">
        <f>SUM(L175,M175,O175)/3</f>
        <v>0</v>
      </c>
      <c r="Q175" s="333">
        <f>SUM(Q$51,Q$61,Q$119,Q$129)</f>
        <v>0</v>
      </c>
      <c r="R175" s="332">
        <f>SUM(L175,M175,O175,Q175)/4</f>
        <v>0</v>
      </c>
      <c r="S175" s="333">
        <f>SUM(S$51,S$61,S$119,S$129)</f>
        <v>0</v>
      </c>
      <c r="T175" s="332">
        <f>SUM(L175,M175,O175,Q175,S175)/5</f>
        <v>0</v>
      </c>
      <c r="U175" s="333">
        <f>SUM(U$51,U$61,U$119,U$129)</f>
        <v>0</v>
      </c>
      <c r="V175" s="332">
        <f>SUM(Q175,S175,U175)/3</f>
        <v>0</v>
      </c>
      <c r="W175" s="333">
        <f>SUM(W$51,W$61,W$119,W$129)</f>
        <v>0</v>
      </c>
      <c r="X175" s="332">
        <f>SUM(L175,M175,O175,Q175,S175,U175,W175)/7</f>
        <v>0</v>
      </c>
      <c r="Y175" s="333">
        <f>SUM(Y$51,Y$61,Y$119,Y$129)</f>
        <v>0</v>
      </c>
      <c r="Z175" s="332">
        <f>SUM(L175,M175,O175,Q175,S175,U175,W175,Y175)/8</f>
        <v>0</v>
      </c>
      <c r="AA175" s="333">
        <f>SUM(AA$51,AA$61,AA$119,AA$129)</f>
        <v>0</v>
      </c>
      <c r="AB175" s="332">
        <f>SUM(W175,Y175,AA175)/3</f>
        <v>0</v>
      </c>
      <c r="AC175" s="332">
        <f>SUM(L175,M175,O175,Q175,S175,U175,W175,Y175,AA175)/9</f>
        <v>0</v>
      </c>
      <c r="AD175" s="333">
        <f>SUM(AD$51,AD$61,AD$119,AD$129)</f>
        <v>0</v>
      </c>
      <c r="AE175" s="332">
        <f>SUM(L175,M175,O175,Q175,S175,U175,W175,Y175,AA175,AD175)/10</f>
        <v>0</v>
      </c>
      <c r="AF175" s="333">
        <f>SUM(AF$51,AF$61,AF$119,AF$129)</f>
        <v>0</v>
      </c>
      <c r="AG175" s="332">
        <f>SUM(L175,M175,O175,Q175,S175,U175,W175,Y175,AA175,AD175,AF175)/11</f>
        <v>0</v>
      </c>
      <c r="AH175" s="333">
        <f>SUM(AH$51,AH$61,AH$119,AH$129)</f>
        <v>0</v>
      </c>
      <c r="AI175" s="334">
        <f>SUM(AD175,AF175,AH175)/3</f>
        <v>0</v>
      </c>
    </row>
    <row r="176" spans="1:35" ht="13.5" customHeight="1" hidden="1">
      <c r="A176" s="478"/>
      <c r="B176" s="481"/>
      <c r="C176" s="335" t="s">
        <v>125</v>
      </c>
      <c r="D176" s="484"/>
      <c r="I176" s="336">
        <f>SUM(L176,M176,O176,Q176,S176,U176,W176,Y176,AA176,AD176,AF176,AH176)/12</f>
        <v>0</v>
      </c>
      <c r="J176" s="337">
        <f>SUM(L176,M176,O176,Q176,S176,U176)/6</f>
        <v>0</v>
      </c>
      <c r="K176" s="337">
        <f>SUM(W176,Y176,AA176,AD176,AF176,AH176)/6</f>
        <v>0</v>
      </c>
      <c r="L176" s="333">
        <f>SUM(L$52,L$62,L$120,L$130)</f>
        <v>0</v>
      </c>
      <c r="M176" s="333">
        <f>SUM(M$52,M$62,M$120,M$130)</f>
        <v>0</v>
      </c>
      <c r="N176" s="337">
        <f>SUM(L176,M176)/2</f>
        <v>0</v>
      </c>
      <c r="O176" s="333">
        <f>SUM(O$52,O$62,O$120,O$130)</f>
        <v>0</v>
      </c>
      <c r="P176" s="337">
        <f>SUM(L176,M176,O176)/3</f>
        <v>0</v>
      </c>
      <c r="Q176" s="333">
        <f>SUM(Q$52,Q$62,Q$120,Q$130)</f>
        <v>0</v>
      </c>
      <c r="R176" s="337">
        <f>SUM(L176,M176,O176,Q176)/4</f>
        <v>0</v>
      </c>
      <c r="S176" s="333">
        <f>SUM(S$52,S$62,S$120,S$130)</f>
        <v>0</v>
      </c>
      <c r="T176" s="337">
        <f>SUM(L176,M176,O176,Q176,S176)/5</f>
        <v>0</v>
      </c>
      <c r="U176" s="333">
        <f>SUM(U$52,U$62,U$120,U$130)</f>
        <v>0</v>
      </c>
      <c r="V176" s="337">
        <f>SUM(Q176,S176,U176)/3</f>
        <v>0</v>
      </c>
      <c r="W176" s="333">
        <f>SUM(W$52,W$62,W$120,W$130)</f>
        <v>0</v>
      </c>
      <c r="X176" s="337">
        <f>SUM(L176,M176,O176,Q176,S176,U176,W176)/7</f>
        <v>0</v>
      </c>
      <c r="Y176" s="333">
        <f>SUM(Y$52,Y$62,Y$120,Y$130)</f>
        <v>0</v>
      </c>
      <c r="Z176" s="337">
        <f>SUM(L176,M176,O176,Q176,S176,U176,W176,Y176)/8</f>
        <v>0</v>
      </c>
      <c r="AA176" s="333">
        <f>SUM(AA$52,AA$62,AA$120,AA$130)</f>
        <v>0</v>
      </c>
      <c r="AB176" s="337">
        <f>SUM(W176,Y176,AA176)/3</f>
        <v>0</v>
      </c>
      <c r="AC176" s="337">
        <f>SUM(L176,M176,O176,Q176,S176,U176,W176,Y176,AA176)/9</f>
        <v>0</v>
      </c>
      <c r="AD176" s="333">
        <f>SUM(AD$52,AD$62,AD$120,AD$130)</f>
        <v>0</v>
      </c>
      <c r="AE176" s="337">
        <f>SUM(L176,M176,O176,Q176,S176,U176,W176,Y176,AA176,AD176)/10</f>
        <v>0</v>
      </c>
      <c r="AF176" s="333">
        <f>SUM(AF$52,AF$62,AF$120,AF$130)</f>
        <v>0</v>
      </c>
      <c r="AG176" s="337">
        <f>SUM(L176,M176,O176,Q176,S176,U176,W176,Y176,AA176,AD176,AF176)/11</f>
        <v>0</v>
      </c>
      <c r="AH176" s="333">
        <f>SUM(AH$52,AH$62,AH$120,AH$130)</f>
        <v>0</v>
      </c>
      <c r="AI176" s="338">
        <f>SUM(AD176,AF176,AH176)/3</f>
        <v>0</v>
      </c>
    </row>
    <row r="177" spans="1:35" ht="12.75" hidden="1">
      <c r="A177" s="478"/>
      <c r="B177" s="481"/>
      <c r="C177" s="335" t="s">
        <v>126</v>
      </c>
      <c r="D177" s="484"/>
      <c r="I177" s="336">
        <f>SUM(L177,M177,O177,Q177,S177,U177,W177,Y177,AA177,AD177,AF177,AH177)/12</f>
        <v>0</v>
      </c>
      <c r="J177" s="337">
        <f>SUM(L177,M177,O177,Q177,S177,U177)/6</f>
        <v>0</v>
      </c>
      <c r="K177" s="337">
        <f>SUM(W177,Y177,AA177,AD177,AF177,AH177)/6</f>
        <v>0</v>
      </c>
      <c r="L177" s="333">
        <f>SUM(L$53,L$63,L$121,L$131)</f>
        <v>0</v>
      </c>
      <c r="M177" s="333">
        <f>SUM(M$53,M$63,M$121,M$131)</f>
        <v>0</v>
      </c>
      <c r="N177" s="337">
        <f>SUM(L177,M177)/2</f>
        <v>0</v>
      </c>
      <c r="O177" s="333">
        <f>SUM(O$53,O$63,O$121,O$131)</f>
        <v>0</v>
      </c>
      <c r="P177" s="337">
        <f>SUM(L177,M177,O177)/3</f>
        <v>0</v>
      </c>
      <c r="Q177" s="333">
        <f>SUM(Q$53,Q$63,Q$121,Q$131)</f>
        <v>0</v>
      </c>
      <c r="R177" s="337">
        <f>SUM(L177,M177,O177,Q177)/4</f>
        <v>0</v>
      </c>
      <c r="S177" s="333">
        <f>SUM(S$53,S$63,S$121,S$131)</f>
        <v>0</v>
      </c>
      <c r="T177" s="337">
        <f>SUM(L177,M177,O177,Q177,S177)/5</f>
        <v>0</v>
      </c>
      <c r="U177" s="333">
        <f>SUM(U$53,U$63,U$121,U$131)</f>
        <v>0</v>
      </c>
      <c r="V177" s="337">
        <f>SUM(Q177,S177,U177)/3</f>
        <v>0</v>
      </c>
      <c r="W177" s="333">
        <f>SUM(W$53,W$63,W$121,W$131)</f>
        <v>0</v>
      </c>
      <c r="X177" s="337">
        <f>SUM(L177,M177,O177,Q177,S177,U177,W177)/7</f>
        <v>0</v>
      </c>
      <c r="Y177" s="333">
        <f>SUM(Y$53,Y$63,Y$121,Y$131)</f>
        <v>0</v>
      </c>
      <c r="Z177" s="337">
        <f>SUM(L177,M177,O177,Q177,S177,U177,W177,Y177)/8</f>
        <v>0</v>
      </c>
      <c r="AA177" s="333">
        <f>SUM(AA$53,AA$63,AA$121,AA$131)</f>
        <v>0</v>
      </c>
      <c r="AB177" s="337">
        <f>SUM(W177,Y177,AA177)/3</f>
        <v>0</v>
      </c>
      <c r="AC177" s="337">
        <f>SUM(L177,M177,O177,Q177,S177,U177,W177,Y177,AA177)/9</f>
        <v>0</v>
      </c>
      <c r="AD177" s="333">
        <f>SUM(AD$53,AD$63,AD$121,AD$131)</f>
        <v>0</v>
      </c>
      <c r="AE177" s="337">
        <f>SUM(L177,M177,O177,Q177,S177,U177,W177,Y177,AA177,AD177)/10</f>
        <v>0</v>
      </c>
      <c r="AF177" s="333">
        <f>SUM(AF$53,AF$63,AF$121,AF$131)</f>
        <v>0</v>
      </c>
      <c r="AG177" s="337">
        <f>SUM(L177,M177,O177,Q177,S177,U177,W177,Y177,AA177,AD177,AF177)/11</f>
        <v>0</v>
      </c>
      <c r="AH177" s="333">
        <f>SUM(AH$53,AH$63,AH$121,AH$131)</f>
        <v>0</v>
      </c>
      <c r="AI177" s="338">
        <f>SUM(AD177,AF177,AH177)/3</f>
        <v>0</v>
      </c>
    </row>
    <row r="178" spans="1:35" ht="13.5" hidden="1" thickBot="1">
      <c r="A178" s="478"/>
      <c r="B178" s="482"/>
      <c r="C178" s="339" t="s">
        <v>14</v>
      </c>
      <c r="D178" s="485"/>
      <c r="I178" s="340">
        <f>SUM(L178,M178,O178,Q178,S178,U178,W178,Y178,AA178,AD178,AF178,AH178)/12</f>
        <v>0</v>
      </c>
      <c r="J178" s="341">
        <f>SUM(L178,M178,O178,Q178,S178,U178)/6</f>
        <v>0</v>
      </c>
      <c r="K178" s="341">
        <f>SUM(W178,Y178,AA178,AD178,AF178,AH178)/6</f>
        <v>0</v>
      </c>
      <c r="L178" s="333">
        <f>SUM(L$54,L$64,L$122,L$132)</f>
        <v>0</v>
      </c>
      <c r="M178" s="333">
        <f>SUM(M$54,M$64,M$122,M$132)</f>
        <v>0</v>
      </c>
      <c r="N178" s="341">
        <f>SUM(L178,M178)/2</f>
        <v>0</v>
      </c>
      <c r="O178" s="333">
        <f>SUM(O$54,O$64,O$122,O$132)</f>
        <v>0</v>
      </c>
      <c r="P178" s="341">
        <f>SUM(L178,M178,O178)/3</f>
        <v>0</v>
      </c>
      <c r="Q178" s="333">
        <f>SUM(Q$54,Q$64,Q$122,Q$132)</f>
        <v>0</v>
      </c>
      <c r="R178" s="341">
        <f>SUM(L178,M178,O178,Q178)/4</f>
        <v>0</v>
      </c>
      <c r="S178" s="333">
        <f>SUM(S$54,S$64,S$122,S$132)</f>
        <v>0</v>
      </c>
      <c r="T178" s="341">
        <f>SUM(L178,M178,O178,Q178,S178)/5</f>
        <v>0</v>
      </c>
      <c r="U178" s="333">
        <f>SUM(U$54,U$64,U$122,U$132)</f>
        <v>0</v>
      </c>
      <c r="V178" s="341">
        <f>SUM(Q178,S178,U178)/3</f>
        <v>0</v>
      </c>
      <c r="W178" s="333">
        <f>SUM(W$54,W$64,W$122,W$132)</f>
        <v>0</v>
      </c>
      <c r="X178" s="341">
        <f>SUM(L178,M178,O178,Q178,S178,U178,W178)/7</f>
        <v>0</v>
      </c>
      <c r="Y178" s="333">
        <f>SUM(Y$54,Y$64,Y$122,Y$132)</f>
        <v>0</v>
      </c>
      <c r="Z178" s="341">
        <f>SUM(L178,M178,O178,Q178,S178,U178,W178,Y178)/8</f>
        <v>0</v>
      </c>
      <c r="AA178" s="333">
        <f>SUM(AA$54,AA$64,AA$122,AA$132)</f>
        <v>0</v>
      </c>
      <c r="AB178" s="341">
        <f>SUM(W178,Y178,AA178)/3</f>
        <v>0</v>
      </c>
      <c r="AC178" s="341">
        <f>SUM(L178,M178,O178,Q178,S178,U178,W178,Y178,AA178)/9</f>
        <v>0</v>
      </c>
      <c r="AD178" s="333">
        <f>SUM(AD$54,AD$64,AD$122,AD$132)</f>
        <v>0</v>
      </c>
      <c r="AE178" s="341">
        <f>SUM(L178,M178,O178,Q178,S178,U178,W178,Y178,AA178,AD178)/10</f>
        <v>0</v>
      </c>
      <c r="AF178" s="333">
        <f>SUM(AF$54,AF$64,AF$122,AF$132)</f>
        <v>0</v>
      </c>
      <c r="AG178" s="341">
        <f>SUM(L178,M178,O178,Q178,S178,U178,W178,Y178,AA178,AD178,AF178)/11</f>
        <v>0</v>
      </c>
      <c r="AH178" s="333">
        <f>SUM(AH$54,AH$64,AH$122,AH$132)</f>
        <v>0</v>
      </c>
      <c r="AI178" s="342">
        <f>SUM(AD178,AF178,AH178)/3</f>
        <v>0</v>
      </c>
    </row>
    <row r="179" spans="1:35" ht="13.5" hidden="1" thickBot="1">
      <c r="A179" s="478"/>
      <c r="B179" s="480" t="s">
        <v>146</v>
      </c>
      <c r="C179" s="326" t="s">
        <v>44</v>
      </c>
      <c r="D179" s="483" t="s">
        <v>128</v>
      </c>
      <c r="I179" s="327">
        <f>SUM(L179,M179,O179,Q179,S179,U179,W179,Y179,AA179,AD179,AF179,AH179)</f>
        <v>0</v>
      </c>
      <c r="J179" s="328">
        <f>SUM(L179,M179,O179,Q179,S179,U179)</f>
        <v>0</v>
      </c>
      <c r="K179" s="328">
        <f>SUM(W179,Y179,AA179,AD179,AF179,AH179)</f>
        <v>0</v>
      </c>
      <c r="L179" s="328">
        <f>SUM(L180:L183)</f>
        <v>0</v>
      </c>
      <c r="M179" s="328">
        <f>SUM(M180:M183)</f>
        <v>0</v>
      </c>
      <c r="N179" s="328">
        <f>SUM(L179,M179)</f>
        <v>0</v>
      </c>
      <c r="O179" s="328">
        <f>SUM(O180:O183)</f>
        <v>0</v>
      </c>
      <c r="P179" s="328">
        <f>SUM(L179,M179,O179)</f>
        <v>0</v>
      </c>
      <c r="Q179" s="328">
        <f>SUM(Q180:Q183)</f>
        <v>0</v>
      </c>
      <c r="R179" s="328">
        <f>SUM(L179,M179,O179,Q179)</f>
        <v>0</v>
      </c>
      <c r="S179" s="328">
        <f>SUM(S180:S183)</f>
        <v>0</v>
      </c>
      <c r="T179" s="328">
        <f>SUM(L179,M179,O179,Q179,S179)</f>
        <v>0</v>
      </c>
      <c r="U179" s="328">
        <f>SUM(U180:U183)</f>
        <v>0</v>
      </c>
      <c r="V179" s="328">
        <f>SUM(Q179,S179,U179)</f>
        <v>0</v>
      </c>
      <c r="W179" s="328">
        <f>SUM(W180:W183)</f>
        <v>0</v>
      </c>
      <c r="X179" s="328">
        <f>SUM(L179,M179,O179,Q179,S179,U179,W179)</f>
        <v>0</v>
      </c>
      <c r="Y179" s="328">
        <f>SUM(Y180:Y183)</f>
        <v>0</v>
      </c>
      <c r="Z179" s="328">
        <f>SUM(L179,M179,O179,Q179,S179,U179,W179,Y179)</f>
        <v>0</v>
      </c>
      <c r="AA179" s="328">
        <f>SUM(AA180:AA183)</f>
        <v>0</v>
      </c>
      <c r="AB179" s="328">
        <f>SUM(W179,Y179,AA179)</f>
        <v>0</v>
      </c>
      <c r="AC179" s="328">
        <f>SUM(L179,M179,O179,Q179,S179,U179,W179,Y179,AA179)</f>
        <v>0</v>
      </c>
      <c r="AD179" s="328">
        <f>SUM(AD180:AD183)</f>
        <v>0</v>
      </c>
      <c r="AE179" s="328">
        <f>SUM(L179,M179,O179,Q179,S179,U179,W179,Y179,AA179,AD179)</f>
        <v>0</v>
      </c>
      <c r="AF179" s="328">
        <f>SUM(AF180:AF183)</f>
        <v>0</v>
      </c>
      <c r="AG179" s="328">
        <f>SUM(L179,M179,O179,Q179,S179,U179,W179,Y179,AA179,AD179,AF179)</f>
        <v>0</v>
      </c>
      <c r="AH179" s="328">
        <f>SUM(AH180:AH183)</f>
        <v>0</v>
      </c>
      <c r="AI179" s="329">
        <f>SUM(AD179,AF179,AH179)</f>
        <v>0</v>
      </c>
    </row>
    <row r="180" spans="1:35" ht="13.5" hidden="1" thickTop="1">
      <c r="A180" s="478"/>
      <c r="B180" s="481"/>
      <c r="C180" s="330" t="s">
        <v>124</v>
      </c>
      <c r="D180" s="484"/>
      <c r="I180" s="331">
        <f>SUM(L180,M180,O180,Q180,S180,U180,W180,Y180,AA180,AD180,AF180,AH180)</f>
        <v>0</v>
      </c>
      <c r="J180" s="332">
        <f>SUM(L180,M180,O180,Q180,S180,U180)</f>
        <v>0</v>
      </c>
      <c r="K180" s="332">
        <f>SUM(W180,Y180,AA180,AD180,AF180,AH180)</f>
        <v>0</v>
      </c>
      <c r="L180" s="333">
        <f>SUM(L$56,L$66,L$124,L$134)</f>
        <v>0</v>
      </c>
      <c r="M180" s="333">
        <f>SUM(M$56,M$66,M$124,M$134)</f>
        <v>0</v>
      </c>
      <c r="N180" s="332">
        <f>SUM(L180,M180)</f>
        <v>0</v>
      </c>
      <c r="O180" s="333">
        <f>SUM(O$56,O$66,O$124,O$134)</f>
        <v>0</v>
      </c>
      <c r="P180" s="332">
        <f>SUM(L180,M180,O180)</f>
        <v>0</v>
      </c>
      <c r="Q180" s="333">
        <f>SUM(Q$56,Q$66,Q$124,Q$134)</f>
        <v>0</v>
      </c>
      <c r="R180" s="332">
        <f>SUM(L180,M180,O180,Q180)</f>
        <v>0</v>
      </c>
      <c r="S180" s="333">
        <f>SUM(S$56,S$66,S$124,S$134)</f>
        <v>0</v>
      </c>
      <c r="T180" s="332">
        <f>SUM(L180,M180,O180,Q180,S180)</f>
        <v>0</v>
      </c>
      <c r="U180" s="333">
        <f>SUM(U$56,U$66,U$124,U$134)</f>
        <v>0</v>
      </c>
      <c r="V180" s="332">
        <f>SUM(Q180,S180,U180)</f>
        <v>0</v>
      </c>
      <c r="W180" s="333">
        <f>SUM(W$56,W$66,W$124,W$134)</f>
        <v>0</v>
      </c>
      <c r="X180" s="332">
        <f>SUM(L180,M180,O180,Q180,S180,U180,W180)</f>
        <v>0</v>
      </c>
      <c r="Y180" s="333">
        <f>SUM(Y$56,Y$66,Y$124,Y$134)</f>
        <v>0</v>
      </c>
      <c r="Z180" s="332">
        <f>SUM(L180,M180,O180,Q180,S180,U180,W180,Y180)</f>
        <v>0</v>
      </c>
      <c r="AA180" s="333">
        <f>SUM(AA$56,AA$66,AA$124,AA$134)</f>
        <v>0</v>
      </c>
      <c r="AB180" s="332">
        <f>SUM(W180,Y180,AA180)</f>
        <v>0</v>
      </c>
      <c r="AC180" s="332">
        <f>SUM(L180,M180,O180,Q180,S180,U180,W180,Y180,AA180)</f>
        <v>0</v>
      </c>
      <c r="AD180" s="333">
        <f>SUM(AD$56,AD$66,AD$124,AD$134)</f>
        <v>0</v>
      </c>
      <c r="AE180" s="332">
        <f>SUM(L180,M180,O180,Q180,S180,U180,W180,Y180,AA180,AD180)</f>
        <v>0</v>
      </c>
      <c r="AF180" s="333">
        <f>SUM(AF$56,AF$66,AF$124,AF$134)</f>
        <v>0</v>
      </c>
      <c r="AG180" s="332">
        <f>SUM(L180,M180,O180,Q180,S180,U180,W180,Y180,AA180,AD180,AF180)</f>
        <v>0</v>
      </c>
      <c r="AH180" s="333">
        <f>SUM(AH$56,AH$66,AH$124,AH$134)</f>
        <v>0</v>
      </c>
      <c r="AI180" s="334">
        <f>SUM(AD180,AF180,AH180)</f>
        <v>0</v>
      </c>
    </row>
    <row r="181" spans="1:35" ht="13.5" customHeight="1" hidden="1">
      <c r="A181" s="478"/>
      <c r="B181" s="481"/>
      <c r="C181" s="335" t="s">
        <v>125</v>
      </c>
      <c r="D181" s="484"/>
      <c r="I181" s="336">
        <f>SUM(L181,M181,O181,Q181,S181,U181,W181,Y181,AA181,AD181,AF181,AH181)</f>
        <v>0</v>
      </c>
      <c r="J181" s="337">
        <f>SUM(L181,M181,O181,Q181,S181,U181)</f>
        <v>0</v>
      </c>
      <c r="K181" s="337">
        <f>SUM(W181,Y181,AA181,AD181,AF181,AH181)</f>
        <v>0</v>
      </c>
      <c r="L181" s="333">
        <f>SUM(L$57,L$67,L$125,L$135)</f>
        <v>0</v>
      </c>
      <c r="M181" s="333">
        <f>SUM(M$57,M$67,M$125,M$135)</f>
        <v>0</v>
      </c>
      <c r="N181" s="337">
        <f>SUM(L181,M181)</f>
        <v>0</v>
      </c>
      <c r="O181" s="333">
        <f>SUM(O$57,O$67,O$125,O$135)</f>
        <v>0</v>
      </c>
      <c r="P181" s="337">
        <f>SUM(L181,M181,O181)</f>
        <v>0</v>
      </c>
      <c r="Q181" s="333">
        <f>SUM(Q$57,Q$67,Q$125,Q$135)</f>
        <v>0</v>
      </c>
      <c r="R181" s="337">
        <f>SUM(L181,M181,O181,Q181)</f>
        <v>0</v>
      </c>
      <c r="S181" s="333">
        <f>SUM(S$57,S$67,S$125,S$135)</f>
        <v>0</v>
      </c>
      <c r="T181" s="337">
        <f>SUM(L181,M181,O181,Q181,S181)</f>
        <v>0</v>
      </c>
      <c r="U181" s="333">
        <f>SUM(U$57,U$67,U$125,U$135)</f>
        <v>0</v>
      </c>
      <c r="V181" s="337">
        <f>SUM(Q181,S181,U181)</f>
        <v>0</v>
      </c>
      <c r="W181" s="333">
        <f>SUM(W$57,W$67,W$125,W$135)</f>
        <v>0</v>
      </c>
      <c r="X181" s="337">
        <f>SUM(L181,M181,O181,Q181,S181,U181,W181)</f>
        <v>0</v>
      </c>
      <c r="Y181" s="333">
        <f>SUM(Y$57,Y$67,Y$125,Y$135)</f>
        <v>0</v>
      </c>
      <c r="Z181" s="337">
        <f>SUM(L181,M181,O181,Q181,S181,U181,W181,Y181)</f>
        <v>0</v>
      </c>
      <c r="AA181" s="333">
        <f>SUM(AA$57,AA$67,AA$125,AA$135)</f>
        <v>0</v>
      </c>
      <c r="AB181" s="337">
        <f>SUM(W181,Y181,AA181)</f>
        <v>0</v>
      </c>
      <c r="AC181" s="337">
        <f>SUM(L181,M181,O181,Q181,S181,U181,W181,Y181,AA181)</f>
        <v>0</v>
      </c>
      <c r="AD181" s="333">
        <f>SUM(AD$57,AD$67,AD$125,AD$135)</f>
        <v>0</v>
      </c>
      <c r="AE181" s="337">
        <f>SUM(L181,M181,O181,Q181,S181,U181,W181,Y181,AA181,AD181)</f>
        <v>0</v>
      </c>
      <c r="AF181" s="333">
        <f>SUM(AF$57,AF$67,AF$125,AF$135)</f>
        <v>0</v>
      </c>
      <c r="AG181" s="337">
        <f>SUM(L181,M181,O181,Q181,S181,U181,W181,Y181,AA181,AD181,AF181)</f>
        <v>0</v>
      </c>
      <c r="AH181" s="333">
        <f>SUM(AH$57,AH$67,AH$125,AH$135)</f>
        <v>0</v>
      </c>
      <c r="AI181" s="338">
        <f>SUM(AD181,AF181,AH181)</f>
        <v>0</v>
      </c>
    </row>
    <row r="182" spans="1:35" ht="12.75" hidden="1">
      <c r="A182" s="478"/>
      <c r="B182" s="481"/>
      <c r="C182" s="335" t="s">
        <v>126</v>
      </c>
      <c r="D182" s="484"/>
      <c r="I182" s="336">
        <f>SUM(L182,M182,O182,Q182,S182,U182,W182,Y182,AA182,AD182,AF182,AH182)</f>
        <v>0</v>
      </c>
      <c r="J182" s="337">
        <f>SUM(L182,M182,O182,Q182,S182,U182)</f>
        <v>0</v>
      </c>
      <c r="K182" s="337">
        <f>SUM(W182,Y182,AA182,AD182,AF182,AH182)</f>
        <v>0</v>
      </c>
      <c r="L182" s="333">
        <f>SUM(L$58,L$68,L$126,L$136)</f>
        <v>0</v>
      </c>
      <c r="M182" s="333">
        <f>SUM(M$58,M$68,M$126,M$136)</f>
        <v>0</v>
      </c>
      <c r="N182" s="337">
        <f>SUM(L182,M182)</f>
        <v>0</v>
      </c>
      <c r="O182" s="333">
        <f>SUM(O$58,O$68,O$126,O$136)</f>
        <v>0</v>
      </c>
      <c r="P182" s="337">
        <f>SUM(L182,M182,O182)</f>
        <v>0</v>
      </c>
      <c r="Q182" s="333">
        <f>SUM(Q$58,Q$68,Q$126,Q$136)</f>
        <v>0</v>
      </c>
      <c r="R182" s="337">
        <f>SUM(L182,M182,O182,Q182)</f>
        <v>0</v>
      </c>
      <c r="S182" s="333">
        <f>SUM(S$58,S$68,S$126,S$136)</f>
        <v>0</v>
      </c>
      <c r="T182" s="337">
        <f>SUM(L182,M182,O182,Q182,S182)</f>
        <v>0</v>
      </c>
      <c r="U182" s="333">
        <f>SUM(U$58,U$68,U$126,U$136)</f>
        <v>0</v>
      </c>
      <c r="V182" s="337">
        <f>SUM(Q182,S182,U182)</f>
        <v>0</v>
      </c>
      <c r="W182" s="333">
        <f>SUM(W$58,W$68,W$126,W$136)</f>
        <v>0</v>
      </c>
      <c r="X182" s="337">
        <f>SUM(L182,M182,O182,Q182,S182,U182,W182)</f>
        <v>0</v>
      </c>
      <c r="Y182" s="333">
        <f>SUM(Y$58,Y$68,Y$126,Y$136)</f>
        <v>0</v>
      </c>
      <c r="Z182" s="337">
        <f>SUM(L182,M182,O182,Q182,S182,U182,W182,Y182)</f>
        <v>0</v>
      </c>
      <c r="AA182" s="333">
        <f>SUM(AA$58,AA$68,AA$126,AA$136)</f>
        <v>0</v>
      </c>
      <c r="AB182" s="337">
        <f>SUM(W182,Y182,AA182)</f>
        <v>0</v>
      </c>
      <c r="AC182" s="337">
        <f>SUM(L182,M182,O182,Q182,S182,U182,W182,Y182,AA182)</f>
        <v>0</v>
      </c>
      <c r="AD182" s="333">
        <f>SUM(AD$58,AD$68,AD$126,AD$136)</f>
        <v>0</v>
      </c>
      <c r="AE182" s="337">
        <f>SUM(L182,M182,O182,Q182,S182,U182,W182,Y182,AA182,AD182)</f>
        <v>0</v>
      </c>
      <c r="AF182" s="333">
        <f>SUM(AF$58,AF$68,AF$126,AF$136)</f>
        <v>0</v>
      </c>
      <c r="AG182" s="337">
        <f>SUM(L182,M182,O182,Q182,S182,U182,W182,Y182,AA182,AD182,AF182)</f>
        <v>0</v>
      </c>
      <c r="AH182" s="333">
        <f>SUM(AH$58,AH$68,AH$126,AH$136)</f>
        <v>0</v>
      </c>
      <c r="AI182" s="338">
        <f>SUM(AD182,AF182,AH182)</f>
        <v>0</v>
      </c>
    </row>
    <row r="183" spans="1:35" ht="13.5" customHeight="1" hidden="1" thickBot="1">
      <c r="A183" s="479"/>
      <c r="B183" s="482"/>
      <c r="C183" s="339" t="s">
        <v>14</v>
      </c>
      <c r="D183" s="485"/>
      <c r="I183" s="340">
        <f>SUM(L183,M183,O183,Q183,S183,U183,W183,Y183,AA183,AD183,AF183,AH183)</f>
        <v>0</v>
      </c>
      <c r="J183" s="341">
        <f>SUM(L183,M183,O183,Q183,S183,U183)</f>
        <v>0</v>
      </c>
      <c r="K183" s="341">
        <f>SUM(W183,Y183,AA183,AD183,AF183,AH183)</f>
        <v>0</v>
      </c>
      <c r="L183" s="333">
        <f>SUM(L$59,L$69,L$127,L$137)</f>
        <v>0</v>
      </c>
      <c r="M183" s="333">
        <f>SUM(M$59,M$69,M$127,M$137)</f>
        <v>0</v>
      </c>
      <c r="N183" s="341">
        <f>SUM(L183,M183)</f>
        <v>0</v>
      </c>
      <c r="O183" s="333">
        <f>SUM(O$59,O$69,O$127,O$137)</f>
        <v>0</v>
      </c>
      <c r="P183" s="341">
        <f>SUM(L183,M183,O183)</f>
        <v>0</v>
      </c>
      <c r="Q183" s="333">
        <f>SUM(Q$59,Q$69,Q$127,Q$137)</f>
        <v>0</v>
      </c>
      <c r="R183" s="341">
        <f>SUM(L183,M183,O183,Q183)</f>
        <v>0</v>
      </c>
      <c r="S183" s="333">
        <f>SUM(S$59,S$69,S$127,S$137)</f>
        <v>0</v>
      </c>
      <c r="T183" s="341">
        <f>SUM(L183,M183,O183,Q183,S183)</f>
        <v>0</v>
      </c>
      <c r="U183" s="333">
        <f>SUM(U$59,U$69,U$127,U$137)</f>
        <v>0</v>
      </c>
      <c r="V183" s="341">
        <f>SUM(Q183,S183,U183)</f>
        <v>0</v>
      </c>
      <c r="W183" s="333">
        <f>SUM(W$59,W$69,W$127,W$137)</f>
        <v>0</v>
      </c>
      <c r="X183" s="341">
        <f>SUM(L183,M183,O183,Q183,S183,U183,W183)</f>
        <v>0</v>
      </c>
      <c r="Y183" s="333">
        <f>SUM(Y$59,Y$69,Y$127,Y$137)</f>
        <v>0</v>
      </c>
      <c r="Z183" s="341">
        <f>SUM(L183,M183,O183,Q183,S183,U183,W183,Y183)</f>
        <v>0</v>
      </c>
      <c r="AA183" s="333">
        <f>SUM(AA$59,AA$69,AA$127,AA$137)</f>
        <v>0</v>
      </c>
      <c r="AB183" s="341">
        <f>SUM(W183,Y183,AA183)</f>
        <v>0</v>
      </c>
      <c r="AC183" s="341">
        <f>SUM(L183,M183,O183,Q183,S183,U183,W183,Y183,AA183)</f>
        <v>0</v>
      </c>
      <c r="AD183" s="333">
        <f>SUM(AD$59,AD$69,AD$127,AD$137)</f>
        <v>0</v>
      </c>
      <c r="AE183" s="341">
        <f>SUM(L183,M183,O183,Q183,S183,U183,W183,Y183,AA183,AD183)</f>
        <v>0</v>
      </c>
      <c r="AF183" s="333">
        <f>SUM(AF$59,AF$69,AF$127,AF$137)</f>
        <v>0</v>
      </c>
      <c r="AG183" s="341">
        <f>SUM(L183,M183,O183,Q183,S183,U183,W183,Y183,AA183,AD183,AF183)</f>
        <v>0</v>
      </c>
      <c r="AH183" s="333">
        <f>SUM(AH$59,AH$69,AH$127,AH$137)</f>
        <v>0</v>
      </c>
      <c r="AI183" s="342">
        <f>SUM(AD183,AF183,AH183)</f>
        <v>0</v>
      </c>
    </row>
    <row r="184" spans="1:35" ht="13.5" customHeight="1" hidden="1" thickBot="1">
      <c r="A184" s="477" t="s">
        <v>166</v>
      </c>
      <c r="B184" s="480" t="s">
        <v>144</v>
      </c>
      <c r="C184" s="326" t="s">
        <v>44</v>
      </c>
      <c r="D184" s="483" t="s">
        <v>123</v>
      </c>
      <c r="I184" s="327">
        <f>SUM(L184,M184,O184,Q184,S184,U184,W184,Y184,AA184,AD184,AF184,AH184)/12</f>
        <v>0</v>
      </c>
      <c r="J184" s="328">
        <f>SUM(L184,M184,O184,Q184,S184,U184)/6</f>
        <v>0</v>
      </c>
      <c r="K184" s="328">
        <f>SUM(W184,Y184,AA184,AD184,AF184,AH184)/6</f>
        <v>0</v>
      </c>
      <c r="L184" s="328">
        <f>SUM(L185:L188)</f>
        <v>0</v>
      </c>
      <c r="M184" s="328">
        <f>SUM(M185:M188)</f>
        <v>0</v>
      </c>
      <c r="N184" s="328">
        <f>SUM(L184,M184)/2</f>
        <v>0</v>
      </c>
      <c r="O184" s="328">
        <f>SUM(O185:O188)</f>
        <v>0</v>
      </c>
      <c r="P184" s="328">
        <f>SUM(L184,M184,O184)/3</f>
        <v>0</v>
      </c>
      <c r="Q184" s="328">
        <f>SUM(Q185:Q188)</f>
        <v>0</v>
      </c>
      <c r="R184" s="328">
        <f>SUM(L184,M184,O184,Q184)/4</f>
        <v>0</v>
      </c>
      <c r="S184" s="328">
        <f>SUM(S185:S188)</f>
        <v>0</v>
      </c>
      <c r="T184" s="328">
        <f>SUM(L184,M184,O184,Q184,S184)/5</f>
        <v>0</v>
      </c>
      <c r="U184" s="328">
        <f>SUM(U185:U188)</f>
        <v>0</v>
      </c>
      <c r="V184" s="328">
        <f>SUM(Q184,S184,U184)/3</f>
        <v>0</v>
      </c>
      <c r="W184" s="328">
        <f>SUM(W185:W188)</f>
        <v>0</v>
      </c>
      <c r="X184" s="328">
        <f>SUM(L184,M184,O184,Q184,S184,U184,W184)/7</f>
        <v>0</v>
      </c>
      <c r="Y184" s="328">
        <f>SUM(Y185:Y188)</f>
        <v>0</v>
      </c>
      <c r="Z184" s="328">
        <f>SUM(L184,M184,O184,Q184,S184,U184,W184,Y184)/8</f>
        <v>0</v>
      </c>
      <c r="AA184" s="328">
        <f>SUM(AA185:AA188)</f>
        <v>0</v>
      </c>
      <c r="AB184" s="328">
        <f>SUM(W184,Y184,AA184)/3</f>
        <v>0</v>
      </c>
      <c r="AC184" s="328">
        <f>SUM(L184,M184,O184,Q184,S184,U184,W184,Y184,AA184)/9</f>
        <v>0</v>
      </c>
      <c r="AD184" s="328">
        <f>SUM(AD185:AD188)</f>
        <v>0</v>
      </c>
      <c r="AE184" s="328">
        <f>SUM(L184,M184,O184,Q184,S184,U184,W184,Y184,AA184,AD184)/10</f>
        <v>0</v>
      </c>
      <c r="AF184" s="328">
        <f>SUM(AF185:AF188)</f>
        <v>0</v>
      </c>
      <c r="AG184" s="328">
        <f>SUM(L184,M184,O184,Q184,S184,U184,W184,Y184,AA184,AD184,AF184)/11</f>
        <v>0</v>
      </c>
      <c r="AH184" s="328">
        <f>SUM(AH185:AH188)</f>
        <v>0</v>
      </c>
      <c r="AI184" s="329">
        <f>SUM(AD184,AF184,AH184)/3</f>
        <v>0</v>
      </c>
    </row>
    <row r="185" spans="1:35" ht="13.5" customHeight="1" hidden="1" thickTop="1">
      <c r="A185" s="478"/>
      <c r="B185" s="481"/>
      <c r="C185" s="330" t="s">
        <v>124</v>
      </c>
      <c r="D185" s="484"/>
      <c r="I185" s="331">
        <f>SUM(L185,M185,O185,Q185,S185,U185,W185,Y185,AA185,AD185,AF185,AH185)/12</f>
        <v>0</v>
      </c>
      <c r="J185" s="332">
        <f>SUM(L185,M185,O185,Q185,S185,U185)/6</f>
        <v>0</v>
      </c>
      <c r="K185" s="332">
        <f>SUM(W185,Y185,AA185,AD185,AF185,AH185)/6</f>
        <v>0</v>
      </c>
      <c r="L185" s="333">
        <f>SUM(L$41,L$109)</f>
        <v>0</v>
      </c>
      <c r="M185" s="333">
        <f>SUM(M$41,M$109)</f>
        <v>0</v>
      </c>
      <c r="N185" s="332">
        <f>SUM(L185,M185)/2</f>
        <v>0</v>
      </c>
      <c r="O185" s="333">
        <f>SUM(O$41,O$109)</f>
        <v>0</v>
      </c>
      <c r="P185" s="332">
        <f>SUM(L185,M185,O185)/3</f>
        <v>0</v>
      </c>
      <c r="Q185" s="333">
        <f>SUM(Q$41,Q$109)</f>
        <v>0</v>
      </c>
      <c r="R185" s="332">
        <f>SUM(L185,M185,O185,Q185)/4</f>
        <v>0</v>
      </c>
      <c r="S185" s="333">
        <f>SUM(S$41,S$109)</f>
        <v>0</v>
      </c>
      <c r="T185" s="332">
        <f>SUM(L185,M185,O185,Q185,S185)/5</f>
        <v>0</v>
      </c>
      <c r="U185" s="333">
        <f>SUM(U$41,U$109)</f>
        <v>0</v>
      </c>
      <c r="V185" s="332">
        <f>SUM(Q185,S185,U185)/3</f>
        <v>0</v>
      </c>
      <c r="W185" s="333">
        <f>SUM(W$41,W$109)</f>
        <v>0</v>
      </c>
      <c r="X185" s="332">
        <f>SUM(L185,M185,O185,Q185,S185,U185,W185)/7</f>
        <v>0</v>
      </c>
      <c r="Y185" s="333">
        <f>SUM(Y$41,Y$109)</f>
        <v>0</v>
      </c>
      <c r="Z185" s="332">
        <f>SUM(L185,M185,O185,Q185,S185,U185,W185,Y185)/8</f>
        <v>0</v>
      </c>
      <c r="AA185" s="333">
        <f>SUM(AA$41,AA$109)</f>
        <v>0</v>
      </c>
      <c r="AB185" s="332">
        <f>SUM(W185,Y185,AA185)/3</f>
        <v>0</v>
      </c>
      <c r="AC185" s="332">
        <f>SUM(L185,M185,O185,Q185,S185,U185,W185,Y185,AA185)/9</f>
        <v>0</v>
      </c>
      <c r="AD185" s="333">
        <f>SUM(AD$41,AD$109)</f>
        <v>0</v>
      </c>
      <c r="AE185" s="332">
        <f>SUM(L185,M185,O185,Q185,S185,U185,W185,Y185,AA185,AD185)/10</f>
        <v>0</v>
      </c>
      <c r="AF185" s="333">
        <f>SUM(AF$41,AF$109)</f>
        <v>0</v>
      </c>
      <c r="AG185" s="332">
        <f>SUM(L185,M185,O185,Q185,S185,U185,W185,Y185,AA185,AD185,AF185)/11</f>
        <v>0</v>
      </c>
      <c r="AH185" s="333">
        <f>SUM(AH$41,AH$109)</f>
        <v>0</v>
      </c>
      <c r="AI185" s="334">
        <f>SUM(AD185,AF185,AH185)/3</f>
        <v>0</v>
      </c>
    </row>
    <row r="186" spans="1:35" ht="13.5" customHeight="1" hidden="1">
      <c r="A186" s="478"/>
      <c r="B186" s="481"/>
      <c r="C186" s="335" t="s">
        <v>125</v>
      </c>
      <c r="D186" s="484"/>
      <c r="I186" s="336">
        <f>SUM(L186,M186,O186,Q186,S186,U186,W186,Y186,AA186,AD186,AF186,AH186)/12</f>
        <v>0</v>
      </c>
      <c r="J186" s="337">
        <f>SUM(L186,M186,O186,Q186,S186,U186)/6</f>
        <v>0</v>
      </c>
      <c r="K186" s="337">
        <f>SUM(W186,Y186,AA186,AD186,AF186,AH186)/6</f>
        <v>0</v>
      </c>
      <c r="L186" s="333">
        <f>SUM(L$42,L$110)</f>
        <v>0</v>
      </c>
      <c r="M186" s="333">
        <f>SUM(M$42,M$110)</f>
        <v>0</v>
      </c>
      <c r="N186" s="337">
        <f>SUM(L186,M186)/2</f>
        <v>0</v>
      </c>
      <c r="O186" s="333">
        <f>SUM(O$42,O$110)</f>
        <v>0</v>
      </c>
      <c r="P186" s="337">
        <f>SUM(L186,M186,O186)/3</f>
        <v>0</v>
      </c>
      <c r="Q186" s="333">
        <f>SUM(Q$42,Q$110)</f>
        <v>0</v>
      </c>
      <c r="R186" s="337">
        <f>SUM(L186,M186,O186,Q186)/4</f>
        <v>0</v>
      </c>
      <c r="S186" s="333">
        <f>SUM(S$42,S$110)</f>
        <v>0</v>
      </c>
      <c r="T186" s="337">
        <f>SUM(L186,M186,O186,Q186,S186)/5</f>
        <v>0</v>
      </c>
      <c r="U186" s="333">
        <f>SUM(U$42,U$110)</f>
        <v>0</v>
      </c>
      <c r="V186" s="337">
        <f>SUM(Q186,S186,U186)/3</f>
        <v>0</v>
      </c>
      <c r="W186" s="333">
        <f>SUM(W$42,W$110)</f>
        <v>0</v>
      </c>
      <c r="X186" s="337">
        <f>SUM(L186,M186,O186,Q186,S186,U186,W186)/7</f>
        <v>0</v>
      </c>
      <c r="Y186" s="333">
        <f>SUM(Y$42,Y$110)</f>
        <v>0</v>
      </c>
      <c r="Z186" s="337">
        <f>SUM(L186,M186,O186,Q186,S186,U186,W186,Y186)/8</f>
        <v>0</v>
      </c>
      <c r="AA186" s="333">
        <f>SUM(AA$42,AA$110)</f>
        <v>0</v>
      </c>
      <c r="AB186" s="337">
        <f>SUM(W186,Y186,AA186)/3</f>
        <v>0</v>
      </c>
      <c r="AC186" s="337">
        <f>SUM(L186,M186,O186,Q186,S186,U186,W186,Y186,AA186)/9</f>
        <v>0</v>
      </c>
      <c r="AD186" s="333">
        <f>SUM(AD$42,AD$110)</f>
        <v>0</v>
      </c>
      <c r="AE186" s="337">
        <f>SUM(L186,M186,O186,Q186,S186,U186,W186,Y186,AA186,AD186)/10</f>
        <v>0</v>
      </c>
      <c r="AF186" s="333">
        <f>SUM(AF$42,AF$110)</f>
        <v>0</v>
      </c>
      <c r="AG186" s="337">
        <f>SUM(L186,M186,O186,Q186,S186,U186,W186,Y186,AA186,AD186,AF186)/11</f>
        <v>0</v>
      </c>
      <c r="AH186" s="333">
        <f>SUM(AH$42,AH$110)</f>
        <v>0</v>
      </c>
      <c r="AI186" s="338">
        <f>SUM(AD186,AF186,AH186)/3</f>
        <v>0</v>
      </c>
    </row>
    <row r="187" spans="1:35" ht="13.5" customHeight="1" hidden="1">
      <c r="A187" s="478"/>
      <c r="B187" s="481"/>
      <c r="C187" s="335" t="s">
        <v>126</v>
      </c>
      <c r="D187" s="484"/>
      <c r="I187" s="336">
        <f>SUM(L187,M187,O187,Q187,S187,U187,W187,Y187,AA187,AD187,AF187,AH187)/12</f>
        <v>0</v>
      </c>
      <c r="J187" s="337">
        <f>SUM(L187,M187,O187,Q187,S187,U187)/6</f>
        <v>0</v>
      </c>
      <c r="K187" s="337">
        <f>SUM(W187,Y187,AA187,AD187,AF187,AH187)/6</f>
        <v>0</v>
      </c>
      <c r="L187" s="333">
        <f>SUM(L$43,L$111)</f>
        <v>0</v>
      </c>
      <c r="M187" s="333">
        <f>SUM(M$43,M$111)</f>
        <v>0</v>
      </c>
      <c r="N187" s="337">
        <f>SUM(L187,M187)/2</f>
        <v>0</v>
      </c>
      <c r="O187" s="333">
        <f>SUM(O$43,O$111)</f>
        <v>0</v>
      </c>
      <c r="P187" s="337">
        <f>SUM(L187,M187,O187)/3</f>
        <v>0</v>
      </c>
      <c r="Q187" s="333">
        <f>SUM(Q$43,Q$111)</f>
        <v>0</v>
      </c>
      <c r="R187" s="337">
        <f>SUM(L187,M187,O187,Q187)/4</f>
        <v>0</v>
      </c>
      <c r="S187" s="333">
        <f>SUM(S$43,S$111)</f>
        <v>0</v>
      </c>
      <c r="T187" s="337">
        <f>SUM(L187,M187,O187,Q187,S187)/5</f>
        <v>0</v>
      </c>
      <c r="U187" s="333">
        <f>SUM(U$43,U$111)</f>
        <v>0</v>
      </c>
      <c r="V187" s="337">
        <f>SUM(Q187,S187,U187)/3</f>
        <v>0</v>
      </c>
      <c r="W187" s="333">
        <f>SUM(W$43,W$111)</f>
        <v>0</v>
      </c>
      <c r="X187" s="337">
        <f>SUM(L187,M187,O187,Q187,S187,U187,W187)/7</f>
        <v>0</v>
      </c>
      <c r="Y187" s="333">
        <f>SUM(Y$43,Y$111)</f>
        <v>0</v>
      </c>
      <c r="Z187" s="337">
        <f>SUM(L187,M187,O187,Q187,S187,U187,W187,Y187)/8</f>
        <v>0</v>
      </c>
      <c r="AA187" s="333">
        <f>SUM(AA$43,AA$111)</f>
        <v>0</v>
      </c>
      <c r="AB187" s="337">
        <f>SUM(W187,Y187,AA187)/3</f>
        <v>0</v>
      </c>
      <c r="AC187" s="337">
        <f>SUM(L187,M187,O187,Q187,S187,U187,W187,Y187,AA187)/9</f>
        <v>0</v>
      </c>
      <c r="AD187" s="333">
        <f>SUM(AD$43,AD$111)</f>
        <v>0</v>
      </c>
      <c r="AE187" s="337">
        <f>SUM(L187,M187,O187,Q187,S187,U187,W187,Y187,AA187,AD187)/10</f>
        <v>0</v>
      </c>
      <c r="AF187" s="333">
        <f>SUM(AF$43,AF$111)</f>
        <v>0</v>
      </c>
      <c r="AG187" s="337">
        <f>SUM(L187,M187,O187,Q187,S187,U187,W187,Y187,AA187,AD187,AF187)/11</f>
        <v>0</v>
      </c>
      <c r="AH187" s="333">
        <f>SUM(AH$43,AH$111)</f>
        <v>0</v>
      </c>
      <c r="AI187" s="338">
        <f>SUM(AD187,AF187,AH187)/3</f>
        <v>0</v>
      </c>
    </row>
    <row r="188" spans="1:35" ht="13.5" hidden="1" thickBot="1">
      <c r="A188" s="478"/>
      <c r="B188" s="482"/>
      <c r="C188" s="339" t="s">
        <v>14</v>
      </c>
      <c r="D188" s="485"/>
      <c r="I188" s="340">
        <f>SUM(L188,M188,O188,Q188,S188,U188,W188,Y188,AA188,AD188,AF188,AH188)/12</f>
        <v>0</v>
      </c>
      <c r="J188" s="341">
        <f>SUM(L188,M188,O188,Q188,S188,U188)/6</f>
        <v>0</v>
      </c>
      <c r="K188" s="341">
        <f>SUM(W188,Y188,AA188,AD188,AF188,AH188)/6</f>
        <v>0</v>
      </c>
      <c r="L188" s="333">
        <f>SUM(L$44,L$112)</f>
        <v>0</v>
      </c>
      <c r="M188" s="333">
        <f>SUM(M$44,M$112)</f>
        <v>0</v>
      </c>
      <c r="N188" s="341">
        <f>SUM(L188,M188)/2</f>
        <v>0</v>
      </c>
      <c r="O188" s="333">
        <f>SUM(O$44,O$112)</f>
        <v>0</v>
      </c>
      <c r="P188" s="341">
        <f>SUM(L188,M188,O188)/3</f>
        <v>0</v>
      </c>
      <c r="Q188" s="333">
        <f>SUM(Q$44,Q$112)</f>
        <v>0</v>
      </c>
      <c r="R188" s="341">
        <f>SUM(L188,M188,O188,Q188)/4</f>
        <v>0</v>
      </c>
      <c r="S188" s="333">
        <f>SUM(S$44,S$112)</f>
        <v>0</v>
      </c>
      <c r="T188" s="341">
        <f>SUM(L188,M188,O188,Q188,S188)/5</f>
        <v>0</v>
      </c>
      <c r="U188" s="333">
        <f>SUM(U$44,U$112)</f>
        <v>0</v>
      </c>
      <c r="V188" s="341">
        <f>SUM(Q188,S188,U188)/3</f>
        <v>0</v>
      </c>
      <c r="W188" s="333">
        <f>SUM(W$44,W$112)</f>
        <v>0</v>
      </c>
      <c r="X188" s="341">
        <f>SUM(L188,M188,O188,Q188,S188,U188,W188)/7</f>
        <v>0</v>
      </c>
      <c r="Y188" s="333">
        <f>SUM(Y$44,Y$112)</f>
        <v>0</v>
      </c>
      <c r="Z188" s="341">
        <f>SUM(L188,M188,O188,Q188,S188,U188,W188,Y188)/8</f>
        <v>0</v>
      </c>
      <c r="AA188" s="333">
        <f>SUM(AA$44,AA$112)</f>
        <v>0</v>
      </c>
      <c r="AB188" s="341">
        <f>SUM(W188,Y188,AA188)/3</f>
        <v>0</v>
      </c>
      <c r="AC188" s="341">
        <f>SUM(L188,M188,O188,Q188,S188,U188,W188,Y188,AA188)/9</f>
        <v>0</v>
      </c>
      <c r="AD188" s="333">
        <f>SUM(AD$44,AD$112)</f>
        <v>0</v>
      </c>
      <c r="AE188" s="341">
        <f>SUM(L188,M188,O188,Q188,S188,U188,W188,Y188,AA188,AD188)/10</f>
        <v>0</v>
      </c>
      <c r="AF188" s="333">
        <f>SUM(AF$44,AF$112)</f>
        <v>0</v>
      </c>
      <c r="AG188" s="341">
        <f>SUM(L188,M188,O188,Q188,S188,U188,W188,Y188,AA188,AD188,AF188)/11</f>
        <v>0</v>
      </c>
      <c r="AH188" s="333">
        <f>SUM(AH$44,AH$112)</f>
        <v>0</v>
      </c>
      <c r="AI188" s="342">
        <f>SUM(AD188,AF188,AH188)/3</f>
        <v>0</v>
      </c>
    </row>
    <row r="189" spans="1:35" ht="13.5" hidden="1" thickBot="1">
      <c r="A189" s="478"/>
      <c r="B189" s="480" t="s">
        <v>146</v>
      </c>
      <c r="C189" s="326" t="s">
        <v>44</v>
      </c>
      <c r="D189" s="483" t="s">
        <v>128</v>
      </c>
      <c r="I189" s="327">
        <f>SUM(L189,M189,O189,Q189,S189,U189,W189,Y189,AA189,AD189,AF189,AH189)</f>
        <v>0</v>
      </c>
      <c r="J189" s="328">
        <f>SUM(L189,M189,O189,Q189,S189,U189)</f>
        <v>0</v>
      </c>
      <c r="K189" s="328">
        <f>SUM(W189,Y189,AA189,AD189,AF189,AH189)</f>
        <v>0</v>
      </c>
      <c r="L189" s="328">
        <f>SUM(L190:L193)</f>
        <v>0</v>
      </c>
      <c r="M189" s="328">
        <f>SUM(M190:M193)</f>
        <v>0</v>
      </c>
      <c r="N189" s="328">
        <f>SUM(L189,M189)</f>
        <v>0</v>
      </c>
      <c r="O189" s="328">
        <f>SUM(O190:O193)</f>
        <v>0</v>
      </c>
      <c r="P189" s="328">
        <f>SUM(L189,M189,O189)</f>
        <v>0</v>
      </c>
      <c r="Q189" s="328">
        <f>SUM(Q190:Q193)</f>
        <v>0</v>
      </c>
      <c r="R189" s="328">
        <f>SUM(L189,M189,O189,Q189)</f>
        <v>0</v>
      </c>
      <c r="S189" s="328">
        <f>SUM(S190:S193)</f>
        <v>0</v>
      </c>
      <c r="T189" s="328">
        <f>SUM(L189,M189,O189,Q189,S189)</f>
        <v>0</v>
      </c>
      <c r="U189" s="328">
        <f>SUM(U190:U193)</f>
        <v>0</v>
      </c>
      <c r="V189" s="328">
        <f>SUM(Q189,S189,U189)</f>
        <v>0</v>
      </c>
      <c r="W189" s="328">
        <f>SUM(W190:W193)</f>
        <v>0</v>
      </c>
      <c r="X189" s="328">
        <f>SUM(L189,M189,O189,Q189,S189,U189,W189)</f>
        <v>0</v>
      </c>
      <c r="Y189" s="328">
        <f>SUM(Y190:Y193)</f>
        <v>0</v>
      </c>
      <c r="Z189" s="328">
        <f>SUM(L189,M189,O189,Q189,S189,U189,W189,Y189)</f>
        <v>0</v>
      </c>
      <c r="AA189" s="328">
        <f>SUM(AA190:AA193)</f>
        <v>0</v>
      </c>
      <c r="AB189" s="328">
        <f>SUM(W189,Y189,AA189)</f>
        <v>0</v>
      </c>
      <c r="AC189" s="328">
        <f>SUM(L189,M189,O189,Q189,S189,U189,W189,Y189,AA189)</f>
        <v>0</v>
      </c>
      <c r="AD189" s="328">
        <f>SUM(AD190:AD193)</f>
        <v>0</v>
      </c>
      <c r="AE189" s="328">
        <f>SUM(L189,M189,O189,Q189,S189,U189,W189,Y189,AA189,AD189)</f>
        <v>0</v>
      </c>
      <c r="AF189" s="328">
        <f>SUM(AF190:AF193)</f>
        <v>0</v>
      </c>
      <c r="AG189" s="328">
        <f>SUM(L189,M189,O189,Q189,S189,U189,W189,Y189,AA189,AD189,AF189)</f>
        <v>0</v>
      </c>
      <c r="AH189" s="328">
        <f>SUM(AH190:AH193)</f>
        <v>0</v>
      </c>
      <c r="AI189" s="329">
        <f>SUM(AD189,AF189,AH189)</f>
        <v>0</v>
      </c>
    </row>
    <row r="190" spans="1:35" ht="13.5" hidden="1" thickTop="1">
      <c r="A190" s="478"/>
      <c r="B190" s="481"/>
      <c r="C190" s="330" t="s">
        <v>124</v>
      </c>
      <c r="D190" s="484"/>
      <c r="I190" s="331">
        <f>SUM(L190,M190,O190,Q190,S190,U190,W190,Y190,AA190,AD190,AF190,AH190)</f>
        <v>0</v>
      </c>
      <c r="J190" s="332">
        <f>SUM(L190,M190,O190,Q190,S190,U190)</f>
        <v>0</v>
      </c>
      <c r="K190" s="332">
        <f>SUM(W190,Y190,AA190,AD190,AF190,AH190)</f>
        <v>0</v>
      </c>
      <c r="L190" s="333">
        <f>SUM(L$46,L$114)</f>
        <v>0</v>
      </c>
      <c r="M190" s="333">
        <f>SUM(M$46,M$114)</f>
        <v>0</v>
      </c>
      <c r="N190" s="332">
        <f>SUM(L190,M190)</f>
        <v>0</v>
      </c>
      <c r="O190" s="333">
        <f>SUM(O$46,O$114)</f>
        <v>0</v>
      </c>
      <c r="P190" s="332">
        <f>SUM(L190,M190,O190)</f>
        <v>0</v>
      </c>
      <c r="Q190" s="333">
        <f>SUM(Q$46,Q$114)</f>
        <v>0</v>
      </c>
      <c r="R190" s="332">
        <f>SUM(L190,M190,O190,Q190)</f>
        <v>0</v>
      </c>
      <c r="S190" s="333">
        <f>SUM(S$46,S$114)</f>
        <v>0</v>
      </c>
      <c r="T190" s="332">
        <f>SUM(L190,M190,O190,Q190,S190)</f>
        <v>0</v>
      </c>
      <c r="U190" s="333">
        <f>SUM(U$46,U$114)</f>
        <v>0</v>
      </c>
      <c r="V190" s="332">
        <f>SUM(Q190,S190,U190)</f>
        <v>0</v>
      </c>
      <c r="W190" s="333">
        <f>SUM(W$46,W$114)</f>
        <v>0</v>
      </c>
      <c r="X190" s="332">
        <f>SUM(L190,M190,O190,Q190,S190,U190,W190)</f>
        <v>0</v>
      </c>
      <c r="Y190" s="333">
        <f>SUM(Y$46,Y$114)</f>
        <v>0</v>
      </c>
      <c r="Z190" s="332">
        <f>SUM(L190,M190,O190,Q190,S190,U190,W190,Y190)</f>
        <v>0</v>
      </c>
      <c r="AA190" s="333">
        <f>SUM(AA$46,AA$114)</f>
        <v>0</v>
      </c>
      <c r="AB190" s="332">
        <f>SUM(W190,Y190,AA190)</f>
        <v>0</v>
      </c>
      <c r="AC190" s="332">
        <f>SUM(L190,M190,O190,Q190,S190,U190,W190,Y190,AA190)</f>
        <v>0</v>
      </c>
      <c r="AD190" s="333">
        <f>SUM(AD$46,AD$114)</f>
        <v>0</v>
      </c>
      <c r="AE190" s="332">
        <f>SUM(L190,M190,O190,Q190,S190,U190,W190,Y190,AA190,AD190)</f>
        <v>0</v>
      </c>
      <c r="AF190" s="333">
        <f>SUM(AF$46,AF$114)</f>
        <v>0</v>
      </c>
      <c r="AG190" s="332">
        <f>SUM(L190,M190,O190,Q190,S190,U190,W190,Y190,AA190,AD190,AF190)</f>
        <v>0</v>
      </c>
      <c r="AH190" s="333">
        <f>SUM(AH$46,AH$114)</f>
        <v>0</v>
      </c>
      <c r="AI190" s="334">
        <f>SUM(AD190,AF190,AH190)</f>
        <v>0</v>
      </c>
    </row>
    <row r="191" spans="1:35" ht="13.5" customHeight="1" hidden="1">
      <c r="A191" s="478"/>
      <c r="B191" s="481"/>
      <c r="C191" s="335" t="s">
        <v>125</v>
      </c>
      <c r="D191" s="484"/>
      <c r="I191" s="336">
        <f>SUM(L191,M191,O191,Q191,S191,U191,W191,Y191,AA191,AD191,AF191,AH191)</f>
        <v>0</v>
      </c>
      <c r="J191" s="337">
        <f>SUM(L191,M191,O191,Q191,S191,U191)</f>
        <v>0</v>
      </c>
      <c r="K191" s="337">
        <f>SUM(W191,Y191,AA191,AD191,AF191,AH191)</f>
        <v>0</v>
      </c>
      <c r="L191" s="333">
        <f>SUM(L$47,L$115)</f>
        <v>0</v>
      </c>
      <c r="M191" s="333">
        <f>SUM(M$47,M$115)</f>
        <v>0</v>
      </c>
      <c r="N191" s="337">
        <f>SUM(L191,M191)</f>
        <v>0</v>
      </c>
      <c r="O191" s="333">
        <f>SUM(O$47,O$115)</f>
        <v>0</v>
      </c>
      <c r="P191" s="337">
        <f>SUM(L191,M191,O191)</f>
        <v>0</v>
      </c>
      <c r="Q191" s="333">
        <f>SUM(Q$47,Q$115)</f>
        <v>0</v>
      </c>
      <c r="R191" s="337">
        <f>SUM(L191,M191,O191,Q191)</f>
        <v>0</v>
      </c>
      <c r="S191" s="333">
        <f>SUM(S$47,S$115)</f>
        <v>0</v>
      </c>
      <c r="T191" s="337">
        <f>SUM(L191,M191,O191,Q191,S191)</f>
        <v>0</v>
      </c>
      <c r="U191" s="333">
        <f>SUM(U$47,U$115)</f>
        <v>0</v>
      </c>
      <c r="V191" s="337">
        <f>SUM(Q191,S191,U191)</f>
        <v>0</v>
      </c>
      <c r="W191" s="333">
        <f>SUM(W$47,W$115)</f>
        <v>0</v>
      </c>
      <c r="X191" s="337">
        <f>SUM(L191,M191,O191,Q191,S191,U191,W191)</f>
        <v>0</v>
      </c>
      <c r="Y191" s="333">
        <f>SUM(Y$47,Y$115)</f>
        <v>0</v>
      </c>
      <c r="Z191" s="337">
        <f>SUM(L191,M191,O191,Q191,S191,U191,W191,Y191)</f>
        <v>0</v>
      </c>
      <c r="AA191" s="333">
        <f>SUM(AA$47,AA$115)</f>
        <v>0</v>
      </c>
      <c r="AB191" s="337">
        <f>SUM(W191,Y191,AA191)</f>
        <v>0</v>
      </c>
      <c r="AC191" s="337">
        <f>SUM(L191,M191,O191,Q191,S191,U191,W191,Y191,AA191)</f>
        <v>0</v>
      </c>
      <c r="AD191" s="333">
        <f>SUM(AD$47,AD$115)</f>
        <v>0</v>
      </c>
      <c r="AE191" s="337">
        <f>SUM(L191,M191,O191,Q191,S191,U191,W191,Y191,AA191,AD191)</f>
        <v>0</v>
      </c>
      <c r="AF191" s="333">
        <f>SUM(AF$47,AF$115)</f>
        <v>0</v>
      </c>
      <c r="AG191" s="337">
        <f>SUM(L191,M191,O191,Q191,S191,U191,W191,Y191,AA191,AD191,AF191)</f>
        <v>0</v>
      </c>
      <c r="AH191" s="333">
        <f>SUM(AH$47,AH$115)</f>
        <v>0</v>
      </c>
      <c r="AI191" s="338">
        <f>SUM(AD191,AF191,AH191)</f>
        <v>0</v>
      </c>
    </row>
    <row r="192" spans="1:35" ht="13.5" customHeight="1" hidden="1">
      <c r="A192" s="478"/>
      <c r="B192" s="481"/>
      <c r="C192" s="335" t="s">
        <v>126</v>
      </c>
      <c r="D192" s="484"/>
      <c r="I192" s="336">
        <f>SUM(L192,M192,O192,Q192,S192,U192,W192,Y192,AA192,AD192,AF192,AH192)</f>
        <v>0</v>
      </c>
      <c r="J192" s="337">
        <f>SUM(L192,M192,O192,Q192,S192,U192)</f>
        <v>0</v>
      </c>
      <c r="K192" s="337">
        <f>SUM(W192,Y192,AA192,AD192,AF192,AH192)</f>
        <v>0</v>
      </c>
      <c r="L192" s="333">
        <f>SUM(L$48,L$116)</f>
        <v>0</v>
      </c>
      <c r="M192" s="333">
        <f>SUM(M$48,M$116)</f>
        <v>0</v>
      </c>
      <c r="N192" s="337">
        <f>SUM(L192,M192)</f>
        <v>0</v>
      </c>
      <c r="O192" s="333">
        <f>SUM(O$48,O$116)</f>
        <v>0</v>
      </c>
      <c r="P192" s="337">
        <f>SUM(L192,M192,O192)</f>
        <v>0</v>
      </c>
      <c r="Q192" s="333">
        <f>SUM(Q$48,Q$116)</f>
        <v>0</v>
      </c>
      <c r="R192" s="337">
        <f>SUM(L192,M192,O192,Q192)</f>
        <v>0</v>
      </c>
      <c r="S192" s="333">
        <f>SUM(S$48,S$116)</f>
        <v>0</v>
      </c>
      <c r="T192" s="337">
        <f>SUM(L192,M192,O192,Q192,S192)</f>
        <v>0</v>
      </c>
      <c r="U192" s="333">
        <f>SUM(U$48,U$116)</f>
        <v>0</v>
      </c>
      <c r="V192" s="337">
        <f>SUM(Q192,S192,U192)</f>
        <v>0</v>
      </c>
      <c r="W192" s="333">
        <f>SUM(W$48,W$116)</f>
        <v>0</v>
      </c>
      <c r="X192" s="337">
        <f>SUM(L192,M192,O192,Q192,S192,U192,W192)</f>
        <v>0</v>
      </c>
      <c r="Y192" s="333">
        <f>SUM(Y$48,Y$116)</f>
        <v>0</v>
      </c>
      <c r="Z192" s="337">
        <f>SUM(L192,M192,O192,Q192,S192,U192,W192,Y192)</f>
        <v>0</v>
      </c>
      <c r="AA192" s="333">
        <f>SUM(AA$48,AA$116)</f>
        <v>0</v>
      </c>
      <c r="AB192" s="337">
        <f>SUM(W192,Y192,AA192)</f>
        <v>0</v>
      </c>
      <c r="AC192" s="337">
        <f>SUM(L192,M192,O192,Q192,S192,U192,W192,Y192,AA192)</f>
        <v>0</v>
      </c>
      <c r="AD192" s="333">
        <f>SUM(AD$48,AD$116)</f>
        <v>0</v>
      </c>
      <c r="AE192" s="337">
        <f>SUM(L192,M192,O192,Q192,S192,U192,W192,Y192,AA192,AD192)</f>
        <v>0</v>
      </c>
      <c r="AF192" s="333">
        <f>SUM(AF$48,AF$116)</f>
        <v>0</v>
      </c>
      <c r="AG192" s="337">
        <f>SUM(L192,M192,O192,Q192,S192,U192,W192,Y192,AA192,AD192,AF192)</f>
        <v>0</v>
      </c>
      <c r="AH192" s="333">
        <f>SUM(AH$48,AH$116)</f>
        <v>0</v>
      </c>
      <c r="AI192" s="338">
        <f>SUM(AD192,AF192,AH192)</f>
        <v>0</v>
      </c>
    </row>
    <row r="193" spans="1:35" ht="13.5" hidden="1" thickBot="1">
      <c r="A193" s="479"/>
      <c r="B193" s="482"/>
      <c r="C193" s="339" t="s">
        <v>14</v>
      </c>
      <c r="D193" s="485"/>
      <c r="I193" s="340">
        <f>SUM(L193,M193,O193,Q193,S193,U193,W193,Y193,AA193,AD193,AF193,AH193)</f>
        <v>0</v>
      </c>
      <c r="J193" s="341">
        <f>SUM(L193,M193,O193,Q193,S193,U193)</f>
        <v>0</v>
      </c>
      <c r="K193" s="341">
        <f>SUM(W193,Y193,AA193,AD193,AF193,AH193)</f>
        <v>0</v>
      </c>
      <c r="L193" s="343">
        <f>SUM(L$49,L$117)</f>
        <v>0</v>
      </c>
      <c r="M193" s="343">
        <f>SUM(M$49,M$117)</f>
        <v>0</v>
      </c>
      <c r="N193" s="341">
        <f>SUM(L193,M193)</f>
        <v>0</v>
      </c>
      <c r="O193" s="343">
        <f>SUM(O$49,O$117)</f>
        <v>0</v>
      </c>
      <c r="P193" s="341">
        <f>SUM(L193,M193,O193)</f>
        <v>0</v>
      </c>
      <c r="Q193" s="343">
        <f>SUM(Q$49,Q$117)</f>
        <v>0</v>
      </c>
      <c r="R193" s="341">
        <f>SUM(L193,M193,O193,Q193)</f>
        <v>0</v>
      </c>
      <c r="S193" s="343">
        <f>SUM(S$49,S$117)</f>
        <v>0</v>
      </c>
      <c r="T193" s="341">
        <f>SUM(L193,M193,O193,Q193,S193)</f>
        <v>0</v>
      </c>
      <c r="U193" s="343">
        <f>SUM(U$49,U$117)</f>
        <v>0</v>
      </c>
      <c r="V193" s="341">
        <f>SUM(Q193,S193,U193)</f>
        <v>0</v>
      </c>
      <c r="W193" s="343">
        <f>SUM(W$49,W$117)</f>
        <v>0</v>
      </c>
      <c r="X193" s="341">
        <f>SUM(L193,M193,O193,Q193,S193,U193,W193)</f>
        <v>0</v>
      </c>
      <c r="Y193" s="343">
        <f>SUM(Y$49,Y$117)</f>
        <v>0</v>
      </c>
      <c r="Z193" s="341">
        <f>SUM(L193,M193,O193,Q193,S193,U193,W193,Y193)</f>
        <v>0</v>
      </c>
      <c r="AA193" s="343">
        <f>SUM(AA$49,AA$117)</f>
        <v>0</v>
      </c>
      <c r="AB193" s="341">
        <f>SUM(W193,Y193,AA193)</f>
        <v>0</v>
      </c>
      <c r="AC193" s="341">
        <f>SUM(L193,M193,O193,Q193,S193,U193,W193,Y193,AA193)</f>
        <v>0</v>
      </c>
      <c r="AD193" s="343">
        <f>SUM(AD$49,AD$117)</f>
        <v>0</v>
      </c>
      <c r="AE193" s="341">
        <f>SUM(L193,M193,O193,Q193,S193,U193,W193,Y193,AA193,AD193)</f>
        <v>0</v>
      </c>
      <c r="AF193" s="343">
        <f>SUM(AF$49,AF$117)</f>
        <v>0</v>
      </c>
      <c r="AG193" s="341">
        <f>SUM(L193,M193,O193,Q193,S193,U193,W193,Y193,AA193,AD193,AF193)</f>
        <v>0</v>
      </c>
      <c r="AH193" s="343">
        <f>SUM(AH$49,AH$117)</f>
        <v>0</v>
      </c>
      <c r="AI193" s="342">
        <f>SUM(AD193,AF193,AH193)</f>
        <v>0</v>
      </c>
    </row>
    <row r="194" ht="12.75" hidden="1">
      <c r="AI194" s="221"/>
    </row>
    <row r="195" ht="12.75" hidden="1">
      <c r="AI195" s="221"/>
    </row>
    <row r="196" ht="13.5" customHeight="1" hidden="1">
      <c r="AI196" s="221"/>
    </row>
    <row r="197" spans="1:35" ht="13.5" customHeight="1" hidden="1" thickBot="1">
      <c r="A197" s="344" t="s">
        <v>167</v>
      </c>
      <c r="AI197" s="221"/>
    </row>
    <row r="198" spans="1:35" ht="13.5" hidden="1" thickBot="1">
      <c r="A198" s="486" t="s">
        <v>168</v>
      </c>
      <c r="B198" s="454" t="s">
        <v>169</v>
      </c>
      <c r="C198" s="326" t="s">
        <v>44</v>
      </c>
      <c r="D198" s="483" t="s">
        <v>123</v>
      </c>
      <c r="I198" s="306">
        <f>SUM(L198,M198,O198,Q198,S198,U198,W198,Y198,AA198,AD198,AF198,AH198)/12</f>
        <v>0</v>
      </c>
      <c r="J198" s="306">
        <f>SUM(L198,M198,O198,Q198,S198,U198)/6</f>
        <v>0</v>
      </c>
      <c r="K198" s="306">
        <f>SUM(W198,Y198,AA198,AD198,AF198,AH198)/6</f>
        <v>0</v>
      </c>
      <c r="L198" s="307">
        <f>SUM(L199:L202)</f>
        <v>0</v>
      </c>
      <c r="M198" s="307">
        <f>SUM(M199:M202)</f>
        <v>0</v>
      </c>
      <c r="N198" s="306">
        <f>SUM(L198,M198)/2</f>
        <v>0</v>
      </c>
      <c r="O198" s="307">
        <f>SUM(O199:O202)</f>
        <v>0</v>
      </c>
      <c r="P198" s="306">
        <f>SUM(L198,M198,O198)/3</f>
        <v>0</v>
      </c>
      <c r="Q198" s="307">
        <f>SUM(Q199:Q202)</f>
        <v>0</v>
      </c>
      <c r="R198" s="306">
        <f>SUM(L198,M198,O198,Q198)/4</f>
        <v>0</v>
      </c>
      <c r="S198" s="307">
        <f>SUM(S199:S202)</f>
        <v>0</v>
      </c>
      <c r="T198" s="306">
        <f>SUM(L198,M198,O198,Q198,S198)/5</f>
        <v>0</v>
      </c>
      <c r="U198" s="307">
        <f>SUM(U199:U202)</f>
        <v>0</v>
      </c>
      <c r="V198" s="306">
        <f>SUM(Q198,S198,U198)/3</f>
        <v>0</v>
      </c>
      <c r="W198" s="307">
        <f>SUM(W199:W202)</f>
        <v>0</v>
      </c>
      <c r="X198" s="306">
        <f>SUM(L198,M198,O198,Q198,S198,U198,W198)/7</f>
        <v>0</v>
      </c>
      <c r="Y198" s="307">
        <f>SUM(Y199:Y202)</f>
        <v>0</v>
      </c>
      <c r="Z198" s="306">
        <f>SUM(L198,M198,O198,Q198,S198,U198,W198,Y198)/8</f>
        <v>0</v>
      </c>
      <c r="AA198" s="307">
        <f>SUM(AA199:AA202)</f>
        <v>0</v>
      </c>
      <c r="AB198" s="306">
        <f>SUM(W198,Y198,AA198)/3</f>
        <v>0</v>
      </c>
      <c r="AC198" s="306">
        <f>SUM(L198,M198,O198,Q198,S198,U198,W198,Y198,AA198)/9</f>
        <v>0</v>
      </c>
      <c r="AD198" s="307">
        <f>SUM(AD199:AD202)</f>
        <v>0</v>
      </c>
      <c r="AE198" s="306">
        <f>SUM(L198,M198,O198,Q198,S198,U198,W198,Y198,AA198,AD198)/10</f>
        <v>0</v>
      </c>
      <c r="AF198" s="307">
        <f>SUM(AF199:AF202)</f>
        <v>0</v>
      </c>
      <c r="AG198" s="306">
        <f>SUM(L198,M198,O198,Q198,S198,U198,W198,Y198,AA198,AD198,AF198)/11</f>
        <v>0</v>
      </c>
      <c r="AH198" s="307">
        <f>SUM(AH199:AH202)</f>
        <v>0</v>
      </c>
      <c r="AI198" s="308">
        <f>SUM(AD198,AF198,AH198)/3</f>
        <v>0</v>
      </c>
    </row>
    <row r="199" spans="1:35" ht="13.5" hidden="1" thickTop="1">
      <c r="A199" s="487"/>
      <c r="B199" s="455"/>
      <c r="C199" s="330" t="s">
        <v>124</v>
      </c>
      <c r="D199" s="484"/>
      <c r="I199" s="309">
        <f>SUM(L199,M199,O199,Q199,S199,U199,W199,Y199,AA199,AD199,AF199,AH199)/12</f>
        <v>0</v>
      </c>
      <c r="J199" s="309">
        <f>SUM(L199,M199,O199,Q199,S199,U199)/6</f>
        <v>0</v>
      </c>
      <c r="K199" s="309">
        <f>SUM(W199,Y199,AA199,AD199,AF199,AH199)/6</f>
        <v>0</v>
      </c>
      <c r="L199" s="310"/>
      <c r="M199" s="310"/>
      <c r="N199" s="309">
        <f>SUM(L199,M199)/2</f>
        <v>0</v>
      </c>
      <c r="O199" s="310"/>
      <c r="P199" s="309">
        <f>SUM(L199,M199,O199)/3</f>
        <v>0</v>
      </c>
      <c r="Q199" s="310"/>
      <c r="R199" s="309">
        <f>SUM(L199,M199,O199,Q199)/4</f>
        <v>0</v>
      </c>
      <c r="S199" s="310"/>
      <c r="T199" s="309">
        <f>SUM(L199,M199,O199,Q199,S199)/5</f>
        <v>0</v>
      </c>
      <c r="U199" s="310"/>
      <c r="V199" s="309">
        <f>SUM(Q199,S199,U199)/3</f>
        <v>0</v>
      </c>
      <c r="W199" s="310"/>
      <c r="X199" s="309">
        <f>SUM(L199,M199,O199,Q199,S199,U199,W199)/7</f>
        <v>0</v>
      </c>
      <c r="Y199" s="310"/>
      <c r="Z199" s="309">
        <f>SUM(L199,M199,O199,Q199,S199,U199,W199,Y199)/8</f>
        <v>0</v>
      </c>
      <c r="AA199" s="310"/>
      <c r="AB199" s="309">
        <f>SUM(W199,Y199,AA199)/3</f>
        <v>0</v>
      </c>
      <c r="AC199" s="309">
        <f>SUM(L199,M199,O199,Q199,S199,U199,W199,Y199,AA199)/9</f>
        <v>0</v>
      </c>
      <c r="AD199" s="310"/>
      <c r="AE199" s="309">
        <f>SUM(L199,M199,O199,Q199,S199,U199,W199,Y199,AA199,AD199)/10</f>
        <v>0</v>
      </c>
      <c r="AF199" s="310"/>
      <c r="AG199" s="309">
        <f>SUM(L199,M199,O199,Q199,S199,U199,W199,Y199,AA199,AD199,AF199)/11</f>
        <v>0</v>
      </c>
      <c r="AH199" s="310"/>
      <c r="AI199" s="311">
        <f>SUM(AD199,AF199,AH199)/3</f>
        <v>0</v>
      </c>
    </row>
    <row r="200" spans="1:35" ht="12.75" hidden="1">
      <c r="A200" s="487"/>
      <c r="B200" s="455"/>
      <c r="C200" s="335" t="s">
        <v>125</v>
      </c>
      <c r="D200" s="484"/>
      <c r="I200" s="309">
        <f>SUM(L200,M200,O200,Q200,S200,U200,W200,Y200,AA200,AD200,AF200,AH200)/12</f>
        <v>0</v>
      </c>
      <c r="J200" s="309">
        <f>SUM(L200,M200,O200,Q200,S200,U200)/6</f>
        <v>0</v>
      </c>
      <c r="K200" s="309">
        <f>SUM(W200,Y200,AA200,AD200,AF200,AH200)/6</f>
        <v>0</v>
      </c>
      <c r="L200" s="310"/>
      <c r="M200" s="310"/>
      <c r="N200" s="309">
        <f>SUM(L200,M200)/2</f>
        <v>0</v>
      </c>
      <c r="O200" s="310"/>
      <c r="P200" s="309">
        <f>SUM(L200,M200,O200)/3</f>
        <v>0</v>
      </c>
      <c r="Q200" s="310"/>
      <c r="R200" s="309">
        <f>SUM(L200,M200,O200,Q200)/4</f>
        <v>0</v>
      </c>
      <c r="S200" s="310"/>
      <c r="T200" s="309">
        <f>SUM(L200,M200,O200,Q200,S200)/5</f>
        <v>0</v>
      </c>
      <c r="U200" s="310"/>
      <c r="V200" s="309">
        <f>SUM(Q200,S200,U200)/3</f>
        <v>0</v>
      </c>
      <c r="W200" s="310"/>
      <c r="X200" s="309">
        <f>SUM(L200,M200,O200,Q200,S200,U200,W200)/7</f>
        <v>0</v>
      </c>
      <c r="Y200" s="310"/>
      <c r="Z200" s="309">
        <f>SUM(L200,M200,O200,Q200,S200,U200,W200,Y200)/8</f>
        <v>0</v>
      </c>
      <c r="AA200" s="310"/>
      <c r="AB200" s="309">
        <f>SUM(W200,Y200,AA200)/3</f>
        <v>0</v>
      </c>
      <c r="AC200" s="309">
        <f>SUM(L200,M200,O200,Q200,S200,U200,W200,Y200,AA200)/9</f>
        <v>0</v>
      </c>
      <c r="AD200" s="310"/>
      <c r="AE200" s="309">
        <f>SUM(L200,M200,O200,Q200,S200,U200,W200,Y200,AA200,AD200)/10</f>
        <v>0</v>
      </c>
      <c r="AF200" s="310"/>
      <c r="AG200" s="309">
        <f>SUM(L200,M200,O200,Q200,S200,U200,W200,Y200,AA200,AD200,AF200)/11</f>
        <v>0</v>
      </c>
      <c r="AH200" s="310"/>
      <c r="AI200" s="311">
        <f>SUM(AD200,AF200,AH200)/3</f>
        <v>0</v>
      </c>
    </row>
    <row r="201" spans="1:35" ht="13.5" customHeight="1" hidden="1">
      <c r="A201" s="487"/>
      <c r="B201" s="455"/>
      <c r="C201" s="335" t="s">
        <v>126</v>
      </c>
      <c r="D201" s="484"/>
      <c r="I201" s="309">
        <f>SUM(L201,M201,O201,Q201,S201,U201,W201,Y201,AA201,AD201,AF201,AH201)/12</f>
        <v>0</v>
      </c>
      <c r="J201" s="309">
        <f>SUM(L201,M201,O201,Q201,S201,U201)/6</f>
        <v>0</v>
      </c>
      <c r="K201" s="309">
        <f>SUM(W201,Y201,AA201,AD201,AF201,AH201)/6</f>
        <v>0</v>
      </c>
      <c r="L201" s="310"/>
      <c r="M201" s="310"/>
      <c r="N201" s="309">
        <f>SUM(L201,M201)/2</f>
        <v>0</v>
      </c>
      <c r="O201" s="310"/>
      <c r="P201" s="309">
        <f>SUM(L201,M201,O201)/3</f>
        <v>0</v>
      </c>
      <c r="Q201" s="310"/>
      <c r="R201" s="309">
        <f>SUM(L201,M201,O201,Q201)/4</f>
        <v>0</v>
      </c>
      <c r="S201" s="310"/>
      <c r="T201" s="309">
        <f>SUM(L201,M201,O201,Q201,S201)/5</f>
        <v>0</v>
      </c>
      <c r="U201" s="310"/>
      <c r="V201" s="309">
        <f>SUM(Q201,S201,U201)/3</f>
        <v>0</v>
      </c>
      <c r="W201" s="310"/>
      <c r="X201" s="309">
        <f>SUM(L201,M201,O201,Q201,S201,U201,W201)/7</f>
        <v>0</v>
      </c>
      <c r="Y201" s="310"/>
      <c r="Z201" s="309">
        <f>SUM(L201,M201,O201,Q201,S201,U201,W201,Y201)/8</f>
        <v>0</v>
      </c>
      <c r="AA201" s="310"/>
      <c r="AB201" s="309">
        <f>SUM(W201,Y201,AA201)/3</f>
        <v>0</v>
      </c>
      <c r="AC201" s="309">
        <f>SUM(L201,M201,O201,Q201,S201,U201,W201,Y201,AA201)/9</f>
        <v>0</v>
      </c>
      <c r="AD201" s="310"/>
      <c r="AE201" s="309">
        <f>SUM(L201,M201,O201,Q201,S201,U201,W201,Y201,AA201,AD201)/10</f>
        <v>0</v>
      </c>
      <c r="AF201" s="310"/>
      <c r="AG201" s="309">
        <f>SUM(L201,M201,O201,Q201,S201,U201,W201,Y201,AA201,AD201,AF201)/11</f>
        <v>0</v>
      </c>
      <c r="AH201" s="310"/>
      <c r="AI201" s="311">
        <f>SUM(AD201,AF201,AH201)/3</f>
        <v>0</v>
      </c>
    </row>
    <row r="202" spans="1:35" ht="13.5" customHeight="1" hidden="1" thickBot="1">
      <c r="A202" s="487"/>
      <c r="B202" s="456"/>
      <c r="C202" s="339" t="s">
        <v>14</v>
      </c>
      <c r="D202" s="485"/>
      <c r="I202" s="309">
        <f>SUM(L202,M202,O202,Q202,S202,U202,W202,Y202,AA202,AD202,AF202,AH202)/12</f>
        <v>0</v>
      </c>
      <c r="J202" s="309">
        <f>SUM(L202,M202,O202,Q202,S202,U202)/6</f>
        <v>0</v>
      </c>
      <c r="K202" s="309">
        <f>SUM(W202,Y202,AA202,AD202,AF202,AH202)/6</f>
        <v>0</v>
      </c>
      <c r="L202" s="310"/>
      <c r="M202" s="310"/>
      <c r="N202" s="309">
        <f>SUM(L202,M202)/2</f>
        <v>0</v>
      </c>
      <c r="O202" s="310"/>
      <c r="P202" s="309">
        <f>SUM(L202,M202,O202)/3</f>
        <v>0</v>
      </c>
      <c r="Q202" s="310"/>
      <c r="R202" s="309">
        <f>SUM(L202,M202,O202,Q202)/4</f>
        <v>0</v>
      </c>
      <c r="S202" s="310"/>
      <c r="T202" s="309">
        <f>SUM(L202,M202,O202,Q202,S202)/5</f>
        <v>0</v>
      </c>
      <c r="U202" s="310"/>
      <c r="V202" s="309">
        <f>SUM(Q202,S202,U202)/3</f>
        <v>0</v>
      </c>
      <c r="W202" s="310"/>
      <c r="X202" s="309">
        <f>SUM(L202,M202,O202,Q202,S202,U202,W202)/7</f>
        <v>0</v>
      </c>
      <c r="Y202" s="310"/>
      <c r="Z202" s="309">
        <f>SUM(L202,M202,O202,Q202,S202,U202,W202,Y202)/8</f>
        <v>0</v>
      </c>
      <c r="AA202" s="310"/>
      <c r="AB202" s="309">
        <f>SUM(W202,Y202,AA202)/3</f>
        <v>0</v>
      </c>
      <c r="AC202" s="309">
        <f>SUM(L202,M202,O202,Q202,S202,U202,W202,Y202,AA202)/9</f>
        <v>0</v>
      </c>
      <c r="AD202" s="310"/>
      <c r="AE202" s="309">
        <f>SUM(L202,M202,O202,Q202,S202,U202,W202,Y202,AA202,AD202)/10</f>
        <v>0</v>
      </c>
      <c r="AF202" s="310"/>
      <c r="AG202" s="309">
        <f>SUM(L202,M202,O202,Q202,S202,U202,W202,Y202,AA202,AD202,AF202)/11</f>
        <v>0</v>
      </c>
      <c r="AH202" s="310"/>
      <c r="AI202" s="311">
        <f>SUM(AD202,AF202,AH202)/3</f>
        <v>0</v>
      </c>
    </row>
    <row r="203" spans="1:35" ht="13.5" hidden="1" thickBot="1">
      <c r="A203" s="487"/>
      <c r="B203" s="454" t="s">
        <v>170</v>
      </c>
      <c r="C203" s="326" t="s">
        <v>44</v>
      </c>
      <c r="D203" s="483" t="s">
        <v>128</v>
      </c>
      <c r="I203" s="306">
        <f>SUM(L203,M203,O203,Q203,S203,U203,W203,Y203,AA203,AD203,AF203,AH203)</f>
        <v>0</v>
      </c>
      <c r="J203" s="306">
        <f>SUM(L203,M203,O203,Q203,S203,U203)</f>
        <v>0</v>
      </c>
      <c r="K203" s="306">
        <f>SUM(W203,Y203,AA203,AD203,AF203,AH203)</f>
        <v>0</v>
      </c>
      <c r="L203" s="307">
        <f>SUM(L204:L207)</f>
        <v>0</v>
      </c>
      <c r="M203" s="307">
        <f>SUM(M204:M207)</f>
        <v>0</v>
      </c>
      <c r="N203" s="306">
        <f>SUM(L203,M203)</f>
        <v>0</v>
      </c>
      <c r="O203" s="307">
        <f>SUM(O204:O207)</f>
        <v>0</v>
      </c>
      <c r="P203" s="306">
        <f>SUM(L203,M203,O203)</f>
        <v>0</v>
      </c>
      <c r="Q203" s="307">
        <f>SUM(Q204:Q207)</f>
        <v>0</v>
      </c>
      <c r="R203" s="306">
        <f>SUM(L203,M203,O203,Q203)</f>
        <v>0</v>
      </c>
      <c r="S203" s="307">
        <f>SUM(S204:S207)</f>
        <v>0</v>
      </c>
      <c r="T203" s="306">
        <f>SUM(L203,M203,O203,Q203,S203)</f>
        <v>0</v>
      </c>
      <c r="U203" s="307">
        <f>SUM(U204:U207)</f>
        <v>0</v>
      </c>
      <c r="V203" s="306">
        <f>SUM(Q203,S203,U203)</f>
        <v>0</v>
      </c>
      <c r="W203" s="307">
        <f>SUM(W204:W207)</f>
        <v>0</v>
      </c>
      <c r="X203" s="306">
        <f>SUM(L203,M203,O203,Q203,S203,U203,W203)</f>
        <v>0</v>
      </c>
      <c r="Y203" s="307">
        <f>SUM(Y204:Y207)</f>
        <v>0</v>
      </c>
      <c r="Z203" s="306">
        <f>SUM(L203,M203,O203,Q203,S203,U203,W203,Y203)</f>
        <v>0</v>
      </c>
      <c r="AA203" s="307">
        <f>SUM(AA204:AA207)</f>
        <v>0</v>
      </c>
      <c r="AB203" s="306">
        <f>SUM(W203,Y203,AA203)</f>
        <v>0</v>
      </c>
      <c r="AC203" s="306">
        <f>SUM(L203,M203,O203,Q203,S203,U203,W203,Y203,AA203)</f>
        <v>0</v>
      </c>
      <c r="AD203" s="307">
        <f>SUM(AD204:AD207)</f>
        <v>0</v>
      </c>
      <c r="AE203" s="306">
        <f>SUM(L203,M203,O203,Q203,S203,U203,W203,Y203,AA203,AD203)</f>
        <v>0</v>
      </c>
      <c r="AF203" s="307">
        <f>SUM(AF204:AF207)</f>
        <v>0</v>
      </c>
      <c r="AG203" s="306">
        <f>SUM(L203,M203,O203,Q203,S203,U203,W203,Y203,AA203,AD203,AF203)</f>
        <v>0</v>
      </c>
      <c r="AH203" s="307">
        <f>SUM(AH204:AH207)</f>
        <v>0</v>
      </c>
      <c r="AI203" s="308">
        <f>SUM(AD203,AF203,AH203)</f>
        <v>0</v>
      </c>
    </row>
    <row r="204" spans="1:35" ht="13.5" hidden="1" thickTop="1">
      <c r="A204" s="487"/>
      <c r="B204" s="455"/>
      <c r="C204" s="330" t="s">
        <v>124</v>
      </c>
      <c r="D204" s="484"/>
      <c r="I204" s="309">
        <f>SUM(L204,M204,O204,Q204,S204,U204,W204,Y204,AA204,AD204,AF204,AH204)</f>
        <v>0</v>
      </c>
      <c r="J204" s="309">
        <f>SUM(L204,M204,O204,Q204,S204,U204)</f>
        <v>0</v>
      </c>
      <c r="K204" s="309">
        <f>SUM(W204,Y204,AA204,AD204,AF204,AH204)</f>
        <v>0</v>
      </c>
      <c r="L204" s="310"/>
      <c r="M204" s="310"/>
      <c r="N204" s="309">
        <f>SUM(L204,M204)</f>
        <v>0</v>
      </c>
      <c r="O204" s="310"/>
      <c r="P204" s="309">
        <f>SUM(L204,M204,O204)</f>
        <v>0</v>
      </c>
      <c r="Q204" s="310"/>
      <c r="R204" s="309">
        <f>SUM(L204,M204,O204,Q204)</f>
        <v>0</v>
      </c>
      <c r="S204" s="310"/>
      <c r="T204" s="309">
        <f>SUM(L204,M204,O204,Q204,S204)</f>
        <v>0</v>
      </c>
      <c r="U204" s="310"/>
      <c r="V204" s="309">
        <f>SUM(Q204,S204,U204)</f>
        <v>0</v>
      </c>
      <c r="W204" s="310"/>
      <c r="X204" s="309">
        <f>SUM(L204,M204,O204,Q204,S204,U204,W204)</f>
        <v>0</v>
      </c>
      <c r="Y204" s="310"/>
      <c r="Z204" s="309">
        <f>SUM(L204,M204,O204,Q204,S204,U204,W204,Y204)</f>
        <v>0</v>
      </c>
      <c r="AA204" s="310"/>
      <c r="AB204" s="309">
        <f>SUM(W204,Y204,AA204)</f>
        <v>0</v>
      </c>
      <c r="AC204" s="309">
        <f>SUM(L204,M204,O204,Q204,S204,U204,W204,Y204,AA204)</f>
        <v>0</v>
      </c>
      <c r="AD204" s="310"/>
      <c r="AE204" s="309">
        <f>SUM(L204,M204,O204,Q204,S204,U204,W204,Y204,AA204,AD204)</f>
        <v>0</v>
      </c>
      <c r="AF204" s="310"/>
      <c r="AG204" s="309">
        <f>SUM(L204,M204,O204,Q204,S204,U204,W204,Y204,AA204,AD204,AF204)</f>
        <v>0</v>
      </c>
      <c r="AH204" s="310"/>
      <c r="AI204" s="311">
        <f>SUM(AD204,AF204,AH204)</f>
        <v>0</v>
      </c>
    </row>
    <row r="205" spans="1:35" ht="12.75" hidden="1">
      <c r="A205" s="487"/>
      <c r="B205" s="455"/>
      <c r="C205" s="335" t="s">
        <v>125</v>
      </c>
      <c r="D205" s="484"/>
      <c r="I205" s="309">
        <f>SUM(L205,M205,O205,Q205,S205,U205,W205,Y205,AA205,AD205,AF205,AH205)</f>
        <v>0</v>
      </c>
      <c r="J205" s="309">
        <f>SUM(L205,M205,O205,Q205,S205,U205)</f>
        <v>0</v>
      </c>
      <c r="K205" s="309">
        <f>SUM(W205,Y205,AA205,AD205,AF205,AH205)</f>
        <v>0</v>
      </c>
      <c r="L205" s="310"/>
      <c r="M205" s="310"/>
      <c r="N205" s="309">
        <f>SUM(L205,M205)</f>
        <v>0</v>
      </c>
      <c r="O205" s="310"/>
      <c r="P205" s="309">
        <f>SUM(L205,M205,O205)</f>
        <v>0</v>
      </c>
      <c r="Q205" s="310"/>
      <c r="R205" s="309">
        <f>SUM(L205,M205,O205,Q205)</f>
        <v>0</v>
      </c>
      <c r="S205" s="310"/>
      <c r="T205" s="309">
        <f>SUM(L205,M205,O205,Q205,S205)</f>
        <v>0</v>
      </c>
      <c r="U205" s="310"/>
      <c r="V205" s="309">
        <f>SUM(Q205,S205,U205)</f>
        <v>0</v>
      </c>
      <c r="W205" s="310"/>
      <c r="X205" s="309">
        <f>SUM(L205,M205,O205,Q205,S205,U205,W205)</f>
        <v>0</v>
      </c>
      <c r="Y205" s="310"/>
      <c r="Z205" s="309">
        <f>SUM(L205,M205,O205,Q205,S205,U205,W205,Y205)</f>
        <v>0</v>
      </c>
      <c r="AA205" s="310"/>
      <c r="AB205" s="309">
        <f>SUM(W205,Y205,AA205)</f>
        <v>0</v>
      </c>
      <c r="AC205" s="309">
        <f>SUM(L205,M205,O205,Q205,S205,U205,W205,Y205,AA205)</f>
        <v>0</v>
      </c>
      <c r="AD205" s="310"/>
      <c r="AE205" s="309">
        <f>SUM(L205,M205,O205,Q205,S205,U205,W205,Y205,AA205,AD205)</f>
        <v>0</v>
      </c>
      <c r="AF205" s="310"/>
      <c r="AG205" s="309">
        <f>SUM(L205,M205,O205,Q205,S205,U205,W205,Y205,AA205,AD205,AF205)</f>
        <v>0</v>
      </c>
      <c r="AH205" s="310"/>
      <c r="AI205" s="311">
        <f>SUM(AD205,AF205,AH205)</f>
        <v>0</v>
      </c>
    </row>
    <row r="206" spans="1:35" ht="13.5" customHeight="1" hidden="1">
      <c r="A206" s="487"/>
      <c r="B206" s="455"/>
      <c r="C206" s="335" t="s">
        <v>126</v>
      </c>
      <c r="D206" s="484"/>
      <c r="I206" s="309">
        <f>SUM(L206,M206,O206,Q206,S206,U206,W206,Y206,AA206,AD206,AF206,AH206)</f>
        <v>0</v>
      </c>
      <c r="J206" s="309">
        <f>SUM(L206,M206,O206,Q206,S206,U206)</f>
        <v>0</v>
      </c>
      <c r="K206" s="309">
        <f>SUM(W206,Y206,AA206,AD206,AF206,AH206)</f>
        <v>0</v>
      </c>
      <c r="L206" s="310"/>
      <c r="M206" s="310"/>
      <c r="N206" s="309">
        <f>SUM(L206,M206)</f>
        <v>0</v>
      </c>
      <c r="O206" s="310"/>
      <c r="P206" s="309">
        <f>SUM(L206,M206,O206)</f>
        <v>0</v>
      </c>
      <c r="Q206" s="310"/>
      <c r="R206" s="309">
        <f>SUM(L206,M206,O206,Q206)</f>
        <v>0</v>
      </c>
      <c r="S206" s="310"/>
      <c r="T206" s="309">
        <f>SUM(L206,M206,O206,Q206,S206)</f>
        <v>0</v>
      </c>
      <c r="U206" s="310"/>
      <c r="V206" s="309">
        <f>SUM(Q206,S206,U206)</f>
        <v>0</v>
      </c>
      <c r="W206" s="310"/>
      <c r="X206" s="309">
        <f>SUM(L206,M206,O206,Q206,S206,U206,W206)</f>
        <v>0</v>
      </c>
      <c r="Y206" s="310"/>
      <c r="Z206" s="309">
        <f>SUM(L206,M206,O206,Q206,S206,U206,W206,Y206)</f>
        <v>0</v>
      </c>
      <c r="AA206" s="310"/>
      <c r="AB206" s="309">
        <f>SUM(W206,Y206,AA206)</f>
        <v>0</v>
      </c>
      <c r="AC206" s="309">
        <f>SUM(L206,M206,O206,Q206,S206,U206,W206,Y206,AA206)</f>
        <v>0</v>
      </c>
      <c r="AD206" s="310"/>
      <c r="AE206" s="309">
        <f>SUM(L206,M206,O206,Q206,S206,U206,W206,Y206,AA206,AD206)</f>
        <v>0</v>
      </c>
      <c r="AF206" s="310"/>
      <c r="AG206" s="309">
        <f>SUM(L206,M206,O206,Q206,S206,U206,W206,Y206,AA206,AD206,AF206)</f>
        <v>0</v>
      </c>
      <c r="AH206" s="310"/>
      <c r="AI206" s="311">
        <f>SUM(AD206,AF206,AH206)</f>
        <v>0</v>
      </c>
    </row>
    <row r="207" spans="1:35" ht="13.5" customHeight="1" hidden="1" thickBot="1">
      <c r="A207" s="488"/>
      <c r="B207" s="456"/>
      <c r="C207" s="339" t="s">
        <v>14</v>
      </c>
      <c r="D207" s="485"/>
      <c r="I207" s="309">
        <f>SUM(L207,M207,O207,Q207,S207,U207,W207,Y207,AA207,AD207,AF207,AH207)</f>
        <v>0</v>
      </c>
      <c r="J207" s="309">
        <f>SUM(L207,M207,O207,Q207,S207,U207)</f>
        <v>0</v>
      </c>
      <c r="K207" s="309">
        <f>SUM(W207,Y207,AA207,AD207,AF207,AH207)</f>
        <v>0</v>
      </c>
      <c r="L207" s="310"/>
      <c r="M207" s="310"/>
      <c r="N207" s="309">
        <f>SUM(L207,M207)</f>
        <v>0</v>
      </c>
      <c r="O207" s="310"/>
      <c r="P207" s="309">
        <f>SUM(L207,M207,O207)</f>
        <v>0</v>
      </c>
      <c r="Q207" s="310"/>
      <c r="R207" s="309">
        <f>SUM(L207,M207,O207,Q207)</f>
        <v>0</v>
      </c>
      <c r="S207" s="310"/>
      <c r="T207" s="309">
        <f>SUM(L207,M207,O207,Q207,S207)</f>
        <v>0</v>
      </c>
      <c r="U207" s="310"/>
      <c r="V207" s="309">
        <f>SUM(Q207,S207,U207)</f>
        <v>0</v>
      </c>
      <c r="W207" s="310"/>
      <c r="X207" s="309">
        <f>SUM(L207,M207,O207,Q207,S207,U207,W207)</f>
        <v>0</v>
      </c>
      <c r="Y207" s="310"/>
      <c r="Z207" s="309">
        <f>SUM(L207,M207,O207,Q207,S207,U207,W207,Y207)</f>
        <v>0</v>
      </c>
      <c r="AA207" s="310"/>
      <c r="AB207" s="309">
        <f>SUM(W207,Y207,AA207)</f>
        <v>0</v>
      </c>
      <c r="AC207" s="309">
        <f>SUM(L207,M207,O207,Q207,S207,U207,W207,Y207,AA207)</f>
        <v>0</v>
      </c>
      <c r="AD207" s="310"/>
      <c r="AE207" s="309">
        <f>SUM(L207,M207,O207,Q207,S207,U207,W207,Y207,AA207,AD207)</f>
        <v>0</v>
      </c>
      <c r="AF207" s="310"/>
      <c r="AG207" s="309">
        <f>SUM(L207,M207,O207,Q207,S207,U207,W207,Y207,AA207,AD207,AF207)</f>
        <v>0</v>
      </c>
      <c r="AH207" s="310"/>
      <c r="AI207" s="311">
        <f>SUM(AD207,AF207,AH207)</f>
        <v>0</v>
      </c>
    </row>
    <row r="208" ht="12.75" hidden="1">
      <c r="AI208" s="221"/>
    </row>
    <row r="209" ht="12.75" hidden="1">
      <c r="AI209" s="221"/>
    </row>
    <row r="210" spans="1:35" ht="15.75" hidden="1" thickBot="1">
      <c r="A210" s="344" t="s">
        <v>171</v>
      </c>
      <c r="AI210" s="221"/>
    </row>
    <row r="211" spans="1:35" ht="13.5" customHeight="1" hidden="1" thickBot="1">
      <c r="A211" s="469" t="s">
        <v>172</v>
      </c>
      <c r="B211" s="472" t="s">
        <v>173</v>
      </c>
      <c r="C211" s="287" t="s">
        <v>44</v>
      </c>
      <c r="D211" s="448" t="s">
        <v>123</v>
      </c>
      <c r="I211" s="225">
        <f>SUM(L211,M211,O211,Q211,S211,U211,W211,Y211,AA211,AD211,AF211,AH211)/12</f>
        <v>0</v>
      </c>
      <c r="J211" s="226">
        <f>SUM(L211,M211,O211,Q211,S211,U211)/6</f>
        <v>0</v>
      </c>
      <c r="K211" s="226">
        <f>SUM(W211,Y211,AA211,AD211,AF211,AH211)/6</f>
        <v>0</v>
      </c>
      <c r="L211" s="226">
        <f>SUM(L212:L215)</f>
        <v>0</v>
      </c>
      <c r="M211" s="226">
        <f>SUM(M212:M215)</f>
        <v>0</v>
      </c>
      <c r="N211" s="226">
        <f>SUM(L211,M211)/2</f>
        <v>0</v>
      </c>
      <c r="O211" s="226">
        <f>SUM(O212:O215)</f>
        <v>0</v>
      </c>
      <c r="P211" s="226">
        <f>SUM(L211,M211,O211)/3</f>
        <v>0</v>
      </c>
      <c r="Q211" s="227">
        <f>SUM(Q212:Q215)</f>
        <v>0</v>
      </c>
      <c r="R211" s="225">
        <f>SUM(L211,M211,O211,Q211)/4</f>
        <v>0</v>
      </c>
      <c r="S211" s="226">
        <f>SUM(S212:S215)</f>
        <v>0</v>
      </c>
      <c r="T211" s="226">
        <f>SUM(L211,M211,O211,Q211,S211)/5</f>
        <v>0</v>
      </c>
      <c r="U211" s="226">
        <f>SUM(U212:U215)</f>
        <v>0</v>
      </c>
      <c r="V211" s="226">
        <f>SUM(Q211,S211,U211)/3</f>
        <v>0</v>
      </c>
      <c r="W211" s="226">
        <f>SUM(W212:W215)</f>
        <v>0</v>
      </c>
      <c r="X211" s="226">
        <f>SUM(L211,M211,O211,Q211,S211,U211,W211)/7</f>
        <v>0</v>
      </c>
      <c r="Y211" s="226">
        <f>SUM(Y212:Y215)</f>
        <v>0</v>
      </c>
      <c r="Z211" s="226">
        <f>SUM(L211,M211,O211,Q211,S211,U211,W211,Y211)/8</f>
        <v>0</v>
      </c>
      <c r="AA211" s="226">
        <f>SUM(AA212:AA215)</f>
        <v>0</v>
      </c>
      <c r="AB211" s="226">
        <f>SUM(W211,Y211,AA211)/3</f>
        <v>0</v>
      </c>
      <c r="AC211" s="226">
        <f>SUM(L211,M211,O211,Q211,S211,U211,W211,Y211,AA211)/9</f>
        <v>0</v>
      </c>
      <c r="AD211" s="226">
        <f>SUM(AD212:AD215)</f>
        <v>0</v>
      </c>
      <c r="AE211" s="226">
        <f>SUM(L211,M211,O211,Q211,S211,U211,W211,Y211,AA211,AD211)/10</f>
        <v>0</v>
      </c>
      <c r="AF211" s="226">
        <f>SUM(AF212:AF215)</f>
        <v>0</v>
      </c>
      <c r="AG211" s="226">
        <f>SUM(L211,M211,O211,Q211,S211,U211,W211,Y211,AA211,AD211,AF211)/11</f>
        <v>0</v>
      </c>
      <c r="AH211" s="226">
        <f>SUM(AH212:AH215)</f>
        <v>0</v>
      </c>
      <c r="AI211" s="227">
        <f>SUM(AD211,AF211,AH211)/3</f>
        <v>0</v>
      </c>
    </row>
    <row r="212" spans="1:35" ht="13.5" customHeight="1" hidden="1" thickBot="1" thickTop="1">
      <c r="A212" s="470"/>
      <c r="B212" s="473"/>
      <c r="C212" s="288" t="s">
        <v>124</v>
      </c>
      <c r="D212" s="449"/>
      <c r="I212" s="225">
        <f>SUM(L212,M212,O212,Q212,S212,U212,W212,Y212,AA212,AD212,AF212,AH212)/12</f>
        <v>0</v>
      </c>
      <c r="J212" s="226">
        <f>SUM(L212,M212,O212,Q212,S212,U212)/6</f>
        <v>0</v>
      </c>
      <c r="K212" s="226">
        <f>SUM(W212,Y212,AA212,AD212,AF212,AH212)/6</f>
        <v>0</v>
      </c>
      <c r="L212" s="230">
        <f>SUM(L223,L233)</f>
        <v>0</v>
      </c>
      <c r="M212" s="230">
        <f>SUM(M223,M233)</f>
        <v>0</v>
      </c>
      <c r="N212" s="226">
        <f>SUM(L212,M212)/2</f>
        <v>0</v>
      </c>
      <c r="O212" s="230">
        <f>SUM(O223,O233)</f>
        <v>0</v>
      </c>
      <c r="P212" s="226">
        <f>SUM(L212,M212,O212)/3</f>
        <v>0</v>
      </c>
      <c r="Q212" s="230">
        <f>SUM(Q223,Q233)</f>
        <v>0</v>
      </c>
      <c r="R212" s="225">
        <f>SUM(L212,M212,O212,Q212)/4</f>
        <v>0</v>
      </c>
      <c r="S212" s="230">
        <f>SUM(S223,S233)</f>
        <v>0</v>
      </c>
      <c r="T212" s="226">
        <f>SUM(L212,M212,O212,Q212,S212)/5</f>
        <v>0</v>
      </c>
      <c r="U212" s="230">
        <f>SUM(U223,U233)</f>
        <v>0</v>
      </c>
      <c r="V212" s="226">
        <f>SUM(Q212,S212,U212)/3</f>
        <v>0</v>
      </c>
      <c r="W212" s="230">
        <f>SUM(W223,W233)</f>
        <v>0</v>
      </c>
      <c r="X212" s="226">
        <f>SUM(L212,M212,O212,Q212,S212,U212,W212)/7</f>
        <v>0</v>
      </c>
      <c r="Y212" s="230">
        <f>SUM(Y223,Y233)</f>
        <v>0</v>
      </c>
      <c r="Z212" s="226">
        <f>SUM(L212,M212,O212,Q212,S212,U212,W212,Y212)/8</f>
        <v>0</v>
      </c>
      <c r="AA212" s="230">
        <f>SUM(AA223,AA233)</f>
        <v>0</v>
      </c>
      <c r="AB212" s="226">
        <f>SUM(W212,Y212,AA212)/3</f>
        <v>0</v>
      </c>
      <c r="AC212" s="226">
        <f>SUM(L212,M212,O212,Q212,S212,U212,W212,Y212,AA212)/9</f>
        <v>0</v>
      </c>
      <c r="AD212" s="230">
        <f>SUM(AD223,AD233)</f>
        <v>0</v>
      </c>
      <c r="AE212" s="226">
        <f>SUM(L212,M212,O212,Q212,S212,U212,W212,Y212,AA212,AD212)/10</f>
        <v>0</v>
      </c>
      <c r="AF212" s="230">
        <f>SUM(AF223,AF233)</f>
        <v>0</v>
      </c>
      <c r="AG212" s="226">
        <f>SUM(L212,M212,O212,Q212,S212,U212,W212,Y212,AA212,AD212,AF212)/11</f>
        <v>0</v>
      </c>
      <c r="AH212" s="230">
        <f>SUM(AH223,AH233)</f>
        <v>0</v>
      </c>
      <c r="AI212" s="227">
        <f>SUM(AD212,AF212,AH212)/3</f>
        <v>0</v>
      </c>
    </row>
    <row r="213" spans="1:35" ht="14.25" hidden="1" thickBot="1" thickTop="1">
      <c r="A213" s="470"/>
      <c r="B213" s="473"/>
      <c r="C213" s="289" t="s">
        <v>125</v>
      </c>
      <c r="D213" s="449"/>
      <c r="I213" s="225">
        <f>SUM(L213,M213,O213,Q213,S213,U213,W213,Y213,AA213,AD213,AF213,AH213)/12</f>
        <v>0</v>
      </c>
      <c r="J213" s="226">
        <f>SUM(L213,M213,O213,Q213,S213,U213)/6</f>
        <v>0</v>
      </c>
      <c r="K213" s="226">
        <f>SUM(W213,Y213,AA213,AD213,AF213,AH213)/6</f>
        <v>0</v>
      </c>
      <c r="L213" s="230">
        <f aca="true" t="shared" si="2" ref="L213:M215">SUM(L224,L234)</f>
        <v>0</v>
      </c>
      <c r="M213" s="230">
        <f t="shared" si="2"/>
        <v>0</v>
      </c>
      <c r="N213" s="226">
        <f>SUM(L213,M213)/2</f>
        <v>0</v>
      </c>
      <c r="O213" s="230">
        <f>SUM(O224,O234)</f>
        <v>0</v>
      </c>
      <c r="P213" s="226">
        <f>SUM(L213,M213,O213)/3</f>
        <v>0</v>
      </c>
      <c r="Q213" s="230">
        <f>SUM(Q224,Q234)</f>
        <v>0</v>
      </c>
      <c r="R213" s="225">
        <f>SUM(L213,M213,O213,Q213)/4</f>
        <v>0</v>
      </c>
      <c r="S213" s="230">
        <f>SUM(S224,S234)</f>
        <v>0</v>
      </c>
      <c r="T213" s="226">
        <f>SUM(L213,M213,O213,Q213,S213)/5</f>
        <v>0</v>
      </c>
      <c r="U213" s="230">
        <f>SUM(U224,U234)</f>
        <v>0</v>
      </c>
      <c r="V213" s="226">
        <f>SUM(Q213,S213,U213)/3</f>
        <v>0</v>
      </c>
      <c r="W213" s="230">
        <f>SUM(W224,W234)</f>
        <v>0</v>
      </c>
      <c r="X213" s="226">
        <f>SUM(L213,M213,O213,Q213,S213,U213,W213)/7</f>
        <v>0</v>
      </c>
      <c r="Y213" s="230">
        <f>SUM(Y224,Y234)</f>
        <v>0</v>
      </c>
      <c r="Z213" s="226">
        <f>SUM(L213,M213,O213,Q213,S213,U213,W213,Y213)/8</f>
        <v>0</v>
      </c>
      <c r="AA213" s="230">
        <f>SUM(AA224,AA234)</f>
        <v>0</v>
      </c>
      <c r="AB213" s="226">
        <f>SUM(W213,Y213,AA213)/3</f>
        <v>0</v>
      </c>
      <c r="AC213" s="226">
        <f>SUM(L213,M213,O213,Q213,S213,U213,W213,Y213,AA213)/9</f>
        <v>0</v>
      </c>
      <c r="AD213" s="230">
        <f>SUM(AD224,AD234)</f>
        <v>0</v>
      </c>
      <c r="AE213" s="226">
        <f>SUM(L213,M213,O213,Q213,S213,U213,W213,Y213,AA213,AD213)/10</f>
        <v>0</v>
      </c>
      <c r="AF213" s="230">
        <f>SUM(AF224,AF234)</f>
        <v>0</v>
      </c>
      <c r="AG213" s="226">
        <f>SUM(L213,M213,O213,Q213,S213,U213,W213,Y213,AA213,AD213,AF213)/11</f>
        <v>0</v>
      </c>
      <c r="AH213" s="230">
        <f>SUM(AH224,AH234)</f>
        <v>0</v>
      </c>
      <c r="AI213" s="227">
        <f>SUM(AD213,AF213,AH213)/3</f>
        <v>0</v>
      </c>
    </row>
    <row r="214" spans="1:35" ht="14.25" hidden="1" thickBot="1" thickTop="1">
      <c r="A214" s="470"/>
      <c r="B214" s="473"/>
      <c r="C214" s="289" t="s">
        <v>126</v>
      </c>
      <c r="D214" s="449"/>
      <c r="I214" s="225">
        <f>SUM(L214,M214,O214,Q214,S214,U214,W214,Y214,AA214,AD214,AF214,AH214)/12</f>
        <v>0</v>
      </c>
      <c r="J214" s="226">
        <f>SUM(L214,M214,O214,Q214,S214,U214)/6</f>
        <v>0</v>
      </c>
      <c r="K214" s="226">
        <f>SUM(W214,Y214,AA214,AD214,AF214,AH214)/6</f>
        <v>0</v>
      </c>
      <c r="L214" s="230">
        <f t="shared" si="2"/>
        <v>0</v>
      </c>
      <c r="M214" s="230">
        <f t="shared" si="2"/>
        <v>0</v>
      </c>
      <c r="N214" s="226">
        <f>SUM(L214,M214)/2</f>
        <v>0</v>
      </c>
      <c r="O214" s="230">
        <f>SUM(O225,O235)</f>
        <v>0</v>
      </c>
      <c r="P214" s="226">
        <f>SUM(L214,M214,O214)/3</f>
        <v>0</v>
      </c>
      <c r="Q214" s="230">
        <f>SUM(Q225,Q235)</f>
        <v>0</v>
      </c>
      <c r="R214" s="225">
        <f>SUM(L214,M214,O214,Q214)/4</f>
        <v>0</v>
      </c>
      <c r="S214" s="230">
        <f>SUM(S225,S235)</f>
        <v>0</v>
      </c>
      <c r="T214" s="226">
        <f>SUM(L214,M214,O214,Q214,S214)/5</f>
        <v>0</v>
      </c>
      <c r="U214" s="230">
        <f>SUM(U225,U235)</f>
        <v>0</v>
      </c>
      <c r="V214" s="226">
        <f>SUM(Q214,S214,U214)/3</f>
        <v>0</v>
      </c>
      <c r="W214" s="230">
        <f>SUM(W225,W235)</f>
        <v>0</v>
      </c>
      <c r="X214" s="226">
        <f>SUM(L214,M214,O214,Q214,S214,U214,W214)/7</f>
        <v>0</v>
      </c>
      <c r="Y214" s="230">
        <f>SUM(Y225,Y235)</f>
        <v>0</v>
      </c>
      <c r="Z214" s="226">
        <f>SUM(L214,M214,O214,Q214,S214,U214,W214,Y214)/8</f>
        <v>0</v>
      </c>
      <c r="AA214" s="230">
        <f>SUM(AA225,AA235)</f>
        <v>0</v>
      </c>
      <c r="AB214" s="226">
        <f>SUM(W214,Y214,AA214)/3</f>
        <v>0</v>
      </c>
      <c r="AC214" s="226">
        <f>SUM(L214,M214,O214,Q214,S214,U214,W214,Y214,AA214)/9</f>
        <v>0</v>
      </c>
      <c r="AD214" s="230">
        <f>SUM(AD225,AD235)</f>
        <v>0</v>
      </c>
      <c r="AE214" s="226">
        <f>SUM(L214,M214,O214,Q214,S214,U214,W214,Y214,AA214,AD214)/10</f>
        <v>0</v>
      </c>
      <c r="AF214" s="230">
        <f>SUM(AF225,AF235)</f>
        <v>0</v>
      </c>
      <c r="AG214" s="226">
        <f>SUM(L214,M214,O214,Q214,S214,U214,W214,Y214,AA214,AD214,AF214)/11</f>
        <v>0</v>
      </c>
      <c r="AH214" s="230">
        <f>SUM(AH225,AH235)</f>
        <v>0</v>
      </c>
      <c r="AI214" s="227">
        <f>SUM(AD214,AF214,AH214)/3</f>
        <v>0</v>
      </c>
    </row>
    <row r="215" spans="1:35" ht="14.25" hidden="1" thickBot="1" thickTop="1">
      <c r="A215" s="470"/>
      <c r="B215" s="474"/>
      <c r="C215" s="290" t="s">
        <v>14</v>
      </c>
      <c r="D215" s="450"/>
      <c r="I215" s="234">
        <f>SUM(L215,M215,O215,Q215,S215,U215,W215,Y215,AA215,AD215,AF215,AH215)/12</f>
        <v>0</v>
      </c>
      <c r="J215" s="235">
        <f>SUM(L215,M215,O215,Q215,S215,U215)/6</f>
        <v>0</v>
      </c>
      <c r="K215" s="235">
        <f>SUM(W215,Y215,AA215,AD215,AF215,AH215)/6</f>
        <v>0</v>
      </c>
      <c r="L215" s="230">
        <f t="shared" si="2"/>
        <v>0</v>
      </c>
      <c r="M215" s="230">
        <f t="shared" si="2"/>
        <v>0</v>
      </c>
      <c r="N215" s="235">
        <f>SUM(L215,M215)/2</f>
        <v>0</v>
      </c>
      <c r="O215" s="230">
        <f>SUM(O226,O236)</f>
        <v>0</v>
      </c>
      <c r="P215" s="235">
        <f>SUM(L215,M215,O215)/3</f>
        <v>0</v>
      </c>
      <c r="Q215" s="230">
        <f>SUM(Q226,Q236)</f>
        <v>0</v>
      </c>
      <c r="R215" s="234">
        <f>SUM(L215,M215,O215,Q215)/4</f>
        <v>0</v>
      </c>
      <c r="S215" s="230">
        <f>SUM(S226,S236)</f>
        <v>0</v>
      </c>
      <c r="T215" s="235">
        <f>SUM(L215,M215,O215,Q215,S215)/5</f>
        <v>0</v>
      </c>
      <c r="U215" s="230">
        <f>SUM(U226,U236)</f>
        <v>0</v>
      </c>
      <c r="V215" s="235">
        <f>SUM(Q215,S215,U215)/3</f>
        <v>0</v>
      </c>
      <c r="W215" s="230">
        <f>SUM(W226,W236)</f>
        <v>0</v>
      </c>
      <c r="X215" s="235">
        <f>SUM(L215,M215,O215,Q215,S215,U215,W215)/7</f>
        <v>0</v>
      </c>
      <c r="Y215" s="230">
        <f>SUM(Y226,Y236)</f>
        <v>0</v>
      </c>
      <c r="Z215" s="235">
        <f>SUM(L215,M215,O215,Q215,S215,U215,W215,Y215)/8</f>
        <v>0</v>
      </c>
      <c r="AA215" s="230">
        <f>SUM(AA226,AA236)</f>
        <v>0</v>
      </c>
      <c r="AB215" s="235">
        <f>SUM(W215,Y215,AA215)/3</f>
        <v>0</v>
      </c>
      <c r="AC215" s="235">
        <f>SUM(L215,M215,O215,Q215,S215,U215,W215,Y215,AA215)/9</f>
        <v>0</v>
      </c>
      <c r="AD215" s="230">
        <f>SUM(AD226,AD236)</f>
        <v>0</v>
      </c>
      <c r="AE215" s="235">
        <f>SUM(L215,M215,O215,Q215,S215,U215,W215,Y215,AA215,AD215)/10</f>
        <v>0</v>
      </c>
      <c r="AF215" s="230">
        <f>SUM(AF226,AF236)</f>
        <v>0</v>
      </c>
      <c r="AG215" s="235">
        <f>SUM(L215,M215,O215,Q215,S215,U215,W215,Y215,AA215,AD215,AF215)/11</f>
        <v>0</v>
      </c>
      <c r="AH215" s="230">
        <f>SUM(AH226,AH236)</f>
        <v>0</v>
      </c>
      <c r="AI215" s="345">
        <f>SUM(AD215,AF215,AH215)/3</f>
        <v>0</v>
      </c>
    </row>
    <row r="216" spans="1:35" ht="13.5" customHeight="1" hidden="1" thickBot="1">
      <c r="A216" s="470"/>
      <c r="B216" s="472" t="s">
        <v>170</v>
      </c>
      <c r="C216" s="287" t="s">
        <v>44</v>
      </c>
      <c r="D216" s="448" t="s">
        <v>128</v>
      </c>
      <c r="I216" s="225">
        <f>SUM(L216,M216,O216,Q216,S216,U216,W216,Y216,AA216,AD216,AF216,AH216)</f>
        <v>0</v>
      </c>
      <c r="J216" s="226">
        <f>SUM(L216,M216,O216,Q216,S216,U216)</f>
        <v>0</v>
      </c>
      <c r="K216" s="226">
        <f>SUM(W216,Y216,AA216,AD216,AF216,AH216)</f>
        <v>0</v>
      </c>
      <c r="L216" s="226">
        <f>SUM(L217:L220)</f>
        <v>0</v>
      </c>
      <c r="M216" s="226">
        <f>SUM(M217:M220)</f>
        <v>0</v>
      </c>
      <c r="N216" s="226">
        <f>SUM(L216,M216)</f>
        <v>0</v>
      </c>
      <c r="O216" s="226">
        <f>SUM(O217:O220)</f>
        <v>0</v>
      </c>
      <c r="P216" s="226">
        <f>SUM(L216,M216,O216)</f>
        <v>0</v>
      </c>
      <c r="Q216" s="227">
        <f>SUM(Q217:Q220)</f>
        <v>0</v>
      </c>
      <c r="R216" s="225">
        <f>SUM(L216,M216,O216,Q216)</f>
        <v>0</v>
      </c>
      <c r="S216" s="226">
        <f>SUM(S217:S220)</f>
        <v>0</v>
      </c>
      <c r="T216" s="226">
        <f>SUM(L216,M216,O216,Q216,S216)</f>
        <v>0</v>
      </c>
      <c r="U216" s="226">
        <f>SUM(U217:U220)</f>
        <v>0</v>
      </c>
      <c r="V216" s="226">
        <f>SUM(Q216,S216,U216)</f>
        <v>0</v>
      </c>
      <c r="W216" s="226">
        <f>SUM(W217:W220)</f>
        <v>0</v>
      </c>
      <c r="X216" s="226">
        <f>SUM(L216,M216,O216,Q216,S216,U216,W216)</f>
        <v>0</v>
      </c>
      <c r="Y216" s="226">
        <f>SUM(Y217:Y220)</f>
        <v>0</v>
      </c>
      <c r="Z216" s="226">
        <f>SUM(L216,M216,O216,Q216,S216,U216,W216,Y216)</f>
        <v>0</v>
      </c>
      <c r="AA216" s="226">
        <f>SUM(AA217:AA220)</f>
        <v>0</v>
      </c>
      <c r="AB216" s="226">
        <f>SUM(W216,Y216,AA216)</f>
        <v>0</v>
      </c>
      <c r="AC216" s="226">
        <f>SUM(L216,M216,O216,Q216,S216,U216,W216,Y216,AA216)</f>
        <v>0</v>
      </c>
      <c r="AD216" s="226">
        <f>SUM(AD217:AD220)</f>
        <v>0</v>
      </c>
      <c r="AE216" s="226">
        <f>SUM(L216,M216,O216,Q216,S216,U216,W216,Y216,AA216,AD216)</f>
        <v>0</v>
      </c>
      <c r="AF216" s="226">
        <f>SUM(AF217:AF220)</f>
        <v>0</v>
      </c>
      <c r="AG216" s="226">
        <f>SUM(L216,M216,O216,Q216,S216,U216,W216,Y216,AA216,AD216,AF216)</f>
        <v>0</v>
      </c>
      <c r="AH216" s="226">
        <f>SUM(AH217:AH220)</f>
        <v>0</v>
      </c>
      <c r="AI216" s="227">
        <f>SUM(AD216,AF216,AH216)</f>
        <v>0</v>
      </c>
    </row>
    <row r="217" spans="1:35" ht="13.5" customHeight="1" hidden="1" thickBot="1" thickTop="1">
      <c r="A217" s="470"/>
      <c r="B217" s="473"/>
      <c r="C217" s="299" t="s">
        <v>124</v>
      </c>
      <c r="D217" s="449"/>
      <c r="I217" s="225">
        <f>SUM(L217,M217,O217,Q217,S217,U217,W217,Y217,AA217,AD217,AF217,AH217)</f>
        <v>0</v>
      </c>
      <c r="J217" s="226">
        <f>SUM(L217,M217,O217,Q217,S217,U217)</f>
        <v>0</v>
      </c>
      <c r="K217" s="226">
        <f>SUM(W217,Y217,AA217,AD217,AF217,AH217)</f>
        <v>0</v>
      </c>
      <c r="L217" s="230">
        <f>SUM(L228,L238)</f>
        <v>0</v>
      </c>
      <c r="M217" s="230">
        <f>SUM(M228,M238)</f>
        <v>0</v>
      </c>
      <c r="N217" s="226">
        <f>SUM(L217,M217)</f>
        <v>0</v>
      </c>
      <c r="O217" s="230">
        <f>SUM(O228,O238)</f>
        <v>0</v>
      </c>
      <c r="P217" s="226">
        <f>SUM(L217,M217,O217)</f>
        <v>0</v>
      </c>
      <c r="Q217" s="230">
        <f>SUM(Q228,Q238)</f>
        <v>0</v>
      </c>
      <c r="R217" s="225">
        <f>SUM(L217,M217,O217,Q217)</f>
        <v>0</v>
      </c>
      <c r="S217" s="230">
        <f>SUM(S228,S238)</f>
        <v>0</v>
      </c>
      <c r="T217" s="226">
        <f>SUM(L217,M217,O217,Q217,S217)</f>
        <v>0</v>
      </c>
      <c r="U217" s="230">
        <f>SUM(U228,U238)</f>
        <v>0</v>
      </c>
      <c r="V217" s="226">
        <f>SUM(Q217,S217,U217)</f>
        <v>0</v>
      </c>
      <c r="W217" s="230">
        <f>SUM(W228,W238)</f>
        <v>0</v>
      </c>
      <c r="X217" s="226">
        <f>SUM(L217,M217,O217,Q217,S217,U217,W217)</f>
        <v>0</v>
      </c>
      <c r="Y217" s="230">
        <f>SUM(Y228,Y238)</f>
        <v>0</v>
      </c>
      <c r="Z217" s="226">
        <f>SUM(L217,M217,O217,Q217,S217,U217,W217,Y217)</f>
        <v>0</v>
      </c>
      <c r="AA217" s="230">
        <f>SUM(AA228,AA238)</f>
        <v>0</v>
      </c>
      <c r="AB217" s="226">
        <f>SUM(W217,Y217,AA217)</f>
        <v>0</v>
      </c>
      <c r="AC217" s="226">
        <f>SUM(L217,M217,O217,Q217,S217,U217,W217,Y217,AA217)</f>
        <v>0</v>
      </c>
      <c r="AD217" s="230">
        <f>SUM(AD228,AD238)</f>
        <v>0</v>
      </c>
      <c r="AE217" s="226">
        <f>SUM(L217,M217,O217,Q217,S217,U217,W217,Y217,AA217,AD217)</f>
        <v>0</v>
      </c>
      <c r="AF217" s="230">
        <f>SUM(AF228,AF238)</f>
        <v>0</v>
      </c>
      <c r="AG217" s="226">
        <f>SUM(L217,M217,O217,Q217,S217,U217,W217,Y217,AA217,AD217,AF217)</f>
        <v>0</v>
      </c>
      <c r="AH217" s="230">
        <f>SUM(AH228,AH238)</f>
        <v>0</v>
      </c>
      <c r="AI217" s="227">
        <f>SUM(AD217,AF217,AH217)</f>
        <v>0</v>
      </c>
    </row>
    <row r="218" spans="1:35" ht="14.25" hidden="1" thickBot="1" thickTop="1">
      <c r="A218" s="470"/>
      <c r="B218" s="473"/>
      <c r="C218" s="289" t="s">
        <v>125</v>
      </c>
      <c r="D218" s="449"/>
      <c r="I218" s="225">
        <f>SUM(L218,M218,O218,Q218,S218,U218,W218,Y218,AA218,AD218,AF218,AH218)</f>
        <v>0</v>
      </c>
      <c r="J218" s="226">
        <f>SUM(L218,M218,O218,Q218,S218,U218)</f>
        <v>0</v>
      </c>
      <c r="K218" s="226">
        <f>SUM(W218,Y218,AA218,AD218,AF218,AH218)</f>
        <v>0</v>
      </c>
      <c r="L218" s="230">
        <f aca="true" t="shared" si="3" ref="L218:M220">SUM(L229,L239)</f>
        <v>0</v>
      </c>
      <c r="M218" s="230">
        <f t="shared" si="3"/>
        <v>0</v>
      </c>
      <c r="N218" s="226">
        <f>SUM(L218,M218)</f>
        <v>0</v>
      </c>
      <c r="O218" s="230">
        <f>SUM(O229,O239)</f>
        <v>0</v>
      </c>
      <c r="P218" s="226">
        <f>SUM(L218,M218,O218)</f>
        <v>0</v>
      </c>
      <c r="Q218" s="230">
        <f>SUM(Q229,Q239)</f>
        <v>0</v>
      </c>
      <c r="R218" s="225">
        <f>SUM(L218,M218,O218,Q218)</f>
        <v>0</v>
      </c>
      <c r="S218" s="230">
        <f>SUM(S229,S239)</f>
        <v>0</v>
      </c>
      <c r="T218" s="226">
        <f>SUM(L218,M218,O218,Q218,S218)</f>
        <v>0</v>
      </c>
      <c r="U218" s="230">
        <f>SUM(U229,U239)</f>
        <v>0</v>
      </c>
      <c r="V218" s="226">
        <f>SUM(Q218,S218,U218)</f>
        <v>0</v>
      </c>
      <c r="W218" s="230">
        <f>SUM(W229,W239)</f>
        <v>0</v>
      </c>
      <c r="X218" s="226">
        <f>SUM(L218,M218,O218,Q218,S218,U218,W218)</f>
        <v>0</v>
      </c>
      <c r="Y218" s="230">
        <f>SUM(Y229,Y239)</f>
        <v>0</v>
      </c>
      <c r="Z218" s="226">
        <f>SUM(L218,M218,O218,Q218,S218,U218,W218,Y218)</f>
        <v>0</v>
      </c>
      <c r="AA218" s="230">
        <f>SUM(AA229,AA239)</f>
        <v>0</v>
      </c>
      <c r="AB218" s="226">
        <f>SUM(W218,Y218,AA218)</f>
        <v>0</v>
      </c>
      <c r="AC218" s="226">
        <f>SUM(L218,M218,O218,Q218,S218,U218,W218,Y218,AA218)</f>
        <v>0</v>
      </c>
      <c r="AD218" s="230">
        <f>SUM(AD229,AD239)</f>
        <v>0</v>
      </c>
      <c r="AE218" s="226">
        <f>SUM(L218,M218,O218,Q218,S218,U218,W218,Y218,AA218,AD218)</f>
        <v>0</v>
      </c>
      <c r="AF218" s="230">
        <f>SUM(AF229,AF239)</f>
        <v>0</v>
      </c>
      <c r="AG218" s="226">
        <f>SUM(L218,M218,O218,Q218,S218,U218,W218,Y218,AA218,AD218,AF218)</f>
        <v>0</v>
      </c>
      <c r="AH218" s="230">
        <f>SUM(AH229,AH239)</f>
        <v>0</v>
      </c>
      <c r="AI218" s="227">
        <f>SUM(AD218,AF218,AH218)</f>
        <v>0</v>
      </c>
    </row>
    <row r="219" spans="1:35" ht="14.25" hidden="1" thickBot="1" thickTop="1">
      <c r="A219" s="470"/>
      <c r="B219" s="473"/>
      <c r="C219" s="289" t="s">
        <v>126</v>
      </c>
      <c r="D219" s="449"/>
      <c r="I219" s="225">
        <f>SUM(L219,M219,O219,Q219,S219,U219,W219,Y219,AA219,AD219,AF219,AH219)</f>
        <v>0</v>
      </c>
      <c r="J219" s="226">
        <f>SUM(L219,M219,O219,Q219,S219,U219)</f>
        <v>0</v>
      </c>
      <c r="K219" s="226">
        <f>SUM(W219,Y219,AA219,AD219,AF219,AH219)</f>
        <v>0</v>
      </c>
      <c r="L219" s="230">
        <f t="shared" si="3"/>
        <v>0</v>
      </c>
      <c r="M219" s="230">
        <f t="shared" si="3"/>
        <v>0</v>
      </c>
      <c r="N219" s="226">
        <f>SUM(L219,M219)</f>
        <v>0</v>
      </c>
      <c r="O219" s="230">
        <f>SUM(O230,O240)</f>
        <v>0</v>
      </c>
      <c r="P219" s="226">
        <f>SUM(L219,M219,O219)</f>
        <v>0</v>
      </c>
      <c r="Q219" s="230">
        <f>SUM(Q230,Q240)</f>
        <v>0</v>
      </c>
      <c r="R219" s="225">
        <f>SUM(L219,M219,O219,Q219)</f>
        <v>0</v>
      </c>
      <c r="S219" s="230">
        <f>SUM(S230,S240)</f>
        <v>0</v>
      </c>
      <c r="T219" s="226">
        <f>SUM(L219,M219,O219,Q219,S219)</f>
        <v>0</v>
      </c>
      <c r="U219" s="230">
        <f>SUM(U230,U240)</f>
        <v>0</v>
      </c>
      <c r="V219" s="226">
        <f>SUM(Q219,S219,U219)</f>
        <v>0</v>
      </c>
      <c r="W219" s="230">
        <f>SUM(W230,W240)</f>
        <v>0</v>
      </c>
      <c r="X219" s="226">
        <f>SUM(L219,M219,O219,Q219,S219,U219,W219)</f>
        <v>0</v>
      </c>
      <c r="Y219" s="230">
        <f>SUM(Y230,Y240)</f>
        <v>0</v>
      </c>
      <c r="Z219" s="226">
        <f>SUM(L219,M219,O219,Q219,S219,U219,W219,Y219)</f>
        <v>0</v>
      </c>
      <c r="AA219" s="230">
        <f>SUM(AA230,AA240)</f>
        <v>0</v>
      </c>
      <c r="AB219" s="226">
        <f>SUM(W219,Y219,AA219)</f>
        <v>0</v>
      </c>
      <c r="AC219" s="226">
        <f>SUM(L219,M219,O219,Q219,S219,U219,W219,Y219,AA219)</f>
        <v>0</v>
      </c>
      <c r="AD219" s="230">
        <f>SUM(AD230,AD240)</f>
        <v>0</v>
      </c>
      <c r="AE219" s="226">
        <f>SUM(L219,M219,O219,Q219,S219,U219,W219,Y219,AA219,AD219)</f>
        <v>0</v>
      </c>
      <c r="AF219" s="230">
        <f>SUM(AF230,AF240)</f>
        <v>0</v>
      </c>
      <c r="AG219" s="226">
        <f>SUM(L219,M219,O219,Q219,S219,U219,W219,Y219,AA219,AD219,AF219)</f>
        <v>0</v>
      </c>
      <c r="AH219" s="230">
        <f>SUM(AH230,AH240)</f>
        <v>0</v>
      </c>
      <c r="AI219" s="227">
        <f>SUM(AD219,AF219,AH219)</f>
        <v>0</v>
      </c>
    </row>
    <row r="220" spans="1:35" ht="14.25" hidden="1" thickBot="1" thickTop="1">
      <c r="A220" s="471"/>
      <c r="B220" s="474"/>
      <c r="C220" s="290" t="s">
        <v>14</v>
      </c>
      <c r="D220" s="450"/>
      <c r="I220" s="240">
        <f>SUM(L220,M220,O220,Q220,S220,U220,W220,Y220,AA220,AD220,AF220,AH220)</f>
        <v>0</v>
      </c>
      <c r="J220" s="241">
        <f>SUM(L220,M220,O220,Q220,S220,U220)</f>
        <v>0</v>
      </c>
      <c r="K220" s="241">
        <f>SUM(W220,Y220,AA220,AD220,AF220,AH220)</f>
        <v>0</v>
      </c>
      <c r="L220" s="242">
        <f t="shared" si="3"/>
        <v>0</v>
      </c>
      <c r="M220" s="242">
        <f t="shared" si="3"/>
        <v>0</v>
      </c>
      <c r="N220" s="241">
        <f>SUM(L220,M220)</f>
        <v>0</v>
      </c>
      <c r="O220" s="242">
        <f>SUM(O231,O241)</f>
        <v>0</v>
      </c>
      <c r="P220" s="241">
        <f>SUM(L220,M220,O220)</f>
        <v>0</v>
      </c>
      <c r="Q220" s="242">
        <f>SUM(Q231,Q241)</f>
        <v>0</v>
      </c>
      <c r="R220" s="240">
        <f>SUM(L220,M220,O220,Q220)</f>
        <v>0</v>
      </c>
      <c r="S220" s="242">
        <f>SUM(S231,S241)</f>
        <v>0</v>
      </c>
      <c r="T220" s="241">
        <f>SUM(L220,M220,O220,Q220,S220)</f>
        <v>0</v>
      </c>
      <c r="U220" s="242">
        <f>SUM(U231,U241)</f>
        <v>0</v>
      </c>
      <c r="V220" s="241">
        <f>SUM(Q220,S220,U220)</f>
        <v>0</v>
      </c>
      <c r="W220" s="242">
        <f>SUM(W231,W241)</f>
        <v>0</v>
      </c>
      <c r="X220" s="241">
        <f>SUM(L220,M220,O220,Q220,S220,U220,W220)</f>
        <v>0</v>
      </c>
      <c r="Y220" s="242">
        <f>SUM(Y231,Y241)</f>
        <v>0</v>
      </c>
      <c r="Z220" s="241">
        <f>SUM(L220,M220,O220,Q220,S220,U220,W220,Y220)</f>
        <v>0</v>
      </c>
      <c r="AA220" s="242">
        <f>SUM(AA231,AA241)</f>
        <v>0</v>
      </c>
      <c r="AB220" s="241">
        <f>SUM(W220,Y220,AA220)</f>
        <v>0</v>
      </c>
      <c r="AC220" s="241">
        <f>SUM(L220,M220,O220,Q220,S220,U220,W220,Y220,AA220)</f>
        <v>0</v>
      </c>
      <c r="AD220" s="242">
        <f>SUM(AD231,AD241)</f>
        <v>0</v>
      </c>
      <c r="AE220" s="241">
        <f>SUM(L220,M220,O220,Q220,S220,U220,W220,Y220,AA220,AD220)</f>
        <v>0</v>
      </c>
      <c r="AF220" s="242">
        <f>SUM(AF231,AF241)</f>
        <v>0</v>
      </c>
      <c r="AG220" s="241">
        <f>SUM(L220,M220,O220,Q220,S220,U220,W220,Y220,AA220,AD220,AF220)</f>
        <v>0</v>
      </c>
      <c r="AH220" s="242">
        <f>SUM(AH231,AH241)</f>
        <v>0</v>
      </c>
      <c r="AI220" s="346">
        <f>SUM(AD220,AF220,AH220)</f>
        <v>0</v>
      </c>
    </row>
    <row r="221" spans="1:35" ht="13.5" customHeight="1" hidden="1" thickBot="1">
      <c r="A221" s="347"/>
      <c r="B221" s="348" t="s">
        <v>142</v>
      </c>
      <c r="I221" s="475"/>
      <c r="J221" s="476"/>
      <c r="K221" s="476"/>
      <c r="L221" s="476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  <c r="X221" s="476"/>
      <c r="Y221" s="476"/>
      <c r="Z221" s="476"/>
      <c r="AA221" s="476"/>
      <c r="AB221" s="476"/>
      <c r="AC221" s="476"/>
      <c r="AD221" s="476"/>
      <c r="AE221" s="476"/>
      <c r="AF221" s="476"/>
      <c r="AG221" s="476"/>
      <c r="AH221" s="476"/>
      <c r="AI221" s="476"/>
    </row>
    <row r="222" spans="1:35" ht="13.5" customHeight="1" hidden="1" thickBot="1">
      <c r="A222" s="460" t="s">
        <v>174</v>
      </c>
      <c r="B222" s="454" t="s">
        <v>175</v>
      </c>
      <c r="C222" s="287" t="s">
        <v>44</v>
      </c>
      <c r="D222" s="448" t="s">
        <v>123</v>
      </c>
      <c r="I222" s="306">
        <f>SUM(L222,M222,O222,Q222,S222,U222,W222,Y222,AA222,AD222,AF222,AH222)/12</f>
        <v>0</v>
      </c>
      <c r="J222" s="306">
        <f>SUM(L222,M222,O222,Q222,S222,U222)/6</f>
        <v>0</v>
      </c>
      <c r="K222" s="306">
        <f>SUM(W222,Y222,AA222,AD222,AF222,AH222)/6</f>
        <v>0</v>
      </c>
      <c r="L222" s="307">
        <f>SUM(L223:L226)</f>
        <v>0</v>
      </c>
      <c r="M222" s="307">
        <f>SUM(M223:M226)</f>
        <v>0</v>
      </c>
      <c r="N222" s="306">
        <f>SUM(L222,M222)/2</f>
        <v>0</v>
      </c>
      <c r="O222" s="307">
        <f>SUM(O223:O226)</f>
        <v>0</v>
      </c>
      <c r="P222" s="306">
        <f>SUM(L222,M222,O222)/3</f>
        <v>0</v>
      </c>
      <c r="Q222" s="307">
        <f>SUM(Q223:Q226)</f>
        <v>0</v>
      </c>
      <c r="R222" s="306">
        <f>SUM(L222,M222,O222,Q222)/4</f>
        <v>0</v>
      </c>
      <c r="S222" s="307">
        <f>SUM(S223:S226)</f>
        <v>0</v>
      </c>
      <c r="T222" s="306">
        <f>SUM(L222,M222,O222,Q222,S222)/5</f>
        <v>0</v>
      </c>
      <c r="U222" s="307">
        <f>SUM(U223:U226)</f>
        <v>0</v>
      </c>
      <c r="V222" s="306">
        <f>SUM(Q222,S222,U222)/3</f>
        <v>0</v>
      </c>
      <c r="W222" s="307">
        <f>SUM(W223:W226)</f>
        <v>0</v>
      </c>
      <c r="X222" s="306">
        <f>SUM(L222,M222,O222,Q222,S222,U222,W222)/7</f>
        <v>0</v>
      </c>
      <c r="Y222" s="307">
        <f>SUM(Y223:Y226)</f>
        <v>0</v>
      </c>
      <c r="Z222" s="306">
        <f>SUM(L222,M222,O222,Q222,S222,U222,W222,Y222)/8</f>
        <v>0</v>
      </c>
      <c r="AA222" s="307">
        <f>SUM(AA223:AA226)</f>
        <v>0</v>
      </c>
      <c r="AB222" s="306">
        <f>SUM(W222,Y222,AA222)/3</f>
        <v>0</v>
      </c>
      <c r="AC222" s="306">
        <f>SUM(L222,M222,O222,Q222,S222,U222,W222,Y222,AA222)/9</f>
        <v>0</v>
      </c>
      <c r="AD222" s="307">
        <f>SUM(AD223:AD226)</f>
        <v>0</v>
      </c>
      <c r="AE222" s="306">
        <f>SUM(L222,M222,O222,Q222,S222,U222,W222,Y222,AA222,AD222)/10</f>
        <v>0</v>
      </c>
      <c r="AF222" s="307">
        <f>SUM(AF223:AF226)</f>
        <v>0</v>
      </c>
      <c r="AG222" s="306">
        <f>SUM(L222,M222,O222,Q222,S222,U222,W222,Y222,AA222,AD222,AF222)/11</f>
        <v>0</v>
      </c>
      <c r="AH222" s="307">
        <f>SUM(AH223:AH226)</f>
        <v>0</v>
      </c>
      <c r="AI222" s="308">
        <f>SUM(AD222,AF222,AH222)/3</f>
        <v>0</v>
      </c>
    </row>
    <row r="223" spans="1:35" ht="13.5" hidden="1" thickTop="1">
      <c r="A223" s="461"/>
      <c r="B223" s="455"/>
      <c r="C223" s="288" t="s">
        <v>124</v>
      </c>
      <c r="D223" s="449"/>
      <c r="I223" s="309">
        <f>SUM(L223,M223,O223,Q223,S223,U223,W223,Y223,AA223,AD223,AF223,AH223)/12</f>
        <v>0</v>
      </c>
      <c r="J223" s="309">
        <f>SUM(L223,M223,O223,Q223,S223,U223)/6</f>
        <v>0</v>
      </c>
      <c r="K223" s="309">
        <f>SUM(W223,Y223,AA223,AD223,AF223,AH223)/6</f>
        <v>0</v>
      </c>
      <c r="L223" s="310"/>
      <c r="M223" s="310"/>
      <c r="N223" s="309">
        <f>SUM(L223,M223)/2</f>
        <v>0</v>
      </c>
      <c r="O223" s="310"/>
      <c r="P223" s="309">
        <f>SUM(L223,M223,O223)/3</f>
        <v>0</v>
      </c>
      <c r="Q223" s="310"/>
      <c r="R223" s="309">
        <f>SUM(L223,M223,O223,Q223)/4</f>
        <v>0</v>
      </c>
      <c r="S223" s="310"/>
      <c r="T223" s="309">
        <f>SUM(L223,M223,O223,Q223,S223)/5</f>
        <v>0</v>
      </c>
      <c r="U223" s="310"/>
      <c r="V223" s="309">
        <f>SUM(Q223,S223,U223)/3</f>
        <v>0</v>
      </c>
      <c r="W223" s="310"/>
      <c r="X223" s="309">
        <f>SUM(L223,M223,O223,Q223,S223,U223,W223)/7</f>
        <v>0</v>
      </c>
      <c r="Y223" s="310"/>
      <c r="Z223" s="309">
        <f>SUM(L223,M223,O223,Q223,S223,U223,W223,Y223)/8</f>
        <v>0</v>
      </c>
      <c r="AA223" s="310"/>
      <c r="AB223" s="309">
        <f>SUM(W223,Y223,AA223)/3</f>
        <v>0</v>
      </c>
      <c r="AC223" s="309">
        <f>SUM(L223,M223,O223,Q223,S223,U223,W223,Y223,AA223)/9</f>
        <v>0</v>
      </c>
      <c r="AD223" s="310"/>
      <c r="AE223" s="309">
        <f>SUM(L223,M223,O223,Q223,S223,U223,W223,Y223,AA223,AD223)/10</f>
        <v>0</v>
      </c>
      <c r="AF223" s="310"/>
      <c r="AG223" s="309">
        <f>SUM(L223,M223,O223,Q223,S223,U223,W223,Y223,AA223,AD223,AF223)/11</f>
        <v>0</v>
      </c>
      <c r="AH223" s="310"/>
      <c r="AI223" s="311">
        <f>SUM(AD223,AF223,AH223)/3</f>
        <v>0</v>
      </c>
    </row>
    <row r="224" spans="1:35" ht="12.75" hidden="1">
      <c r="A224" s="461"/>
      <c r="B224" s="455"/>
      <c r="C224" s="289" t="s">
        <v>125</v>
      </c>
      <c r="D224" s="449"/>
      <c r="I224" s="309">
        <f>SUM(L224,M224,O224,Q224,S224,U224,W224,Y224,AA224,AD224,AF224,AH224)/12</f>
        <v>0</v>
      </c>
      <c r="J224" s="309">
        <f>SUM(L224,M224,O224,Q224,S224,U224)/6</f>
        <v>0</v>
      </c>
      <c r="K224" s="309">
        <f>SUM(W224,Y224,AA224,AD224,AF224,AH224)/6</f>
        <v>0</v>
      </c>
      <c r="L224" s="310"/>
      <c r="M224" s="310"/>
      <c r="N224" s="309">
        <f>SUM(L224,M224)/2</f>
        <v>0</v>
      </c>
      <c r="O224" s="310"/>
      <c r="P224" s="309">
        <f>SUM(L224,M224,O224)/3</f>
        <v>0</v>
      </c>
      <c r="Q224" s="310"/>
      <c r="R224" s="309">
        <f>SUM(L224,M224,O224,Q224)/4</f>
        <v>0</v>
      </c>
      <c r="S224" s="310"/>
      <c r="T224" s="309">
        <f>SUM(L224,M224,O224,Q224,S224)/5</f>
        <v>0</v>
      </c>
      <c r="U224" s="310"/>
      <c r="V224" s="309">
        <f>SUM(Q224,S224,U224)/3</f>
        <v>0</v>
      </c>
      <c r="W224" s="310"/>
      <c r="X224" s="309">
        <f>SUM(L224,M224,O224,Q224,S224,U224,W224)/7</f>
        <v>0</v>
      </c>
      <c r="Y224" s="310"/>
      <c r="Z224" s="309">
        <f>SUM(L224,M224,O224,Q224,S224,U224,W224,Y224)/8</f>
        <v>0</v>
      </c>
      <c r="AA224" s="310"/>
      <c r="AB224" s="309">
        <f>SUM(W224,Y224,AA224)/3</f>
        <v>0</v>
      </c>
      <c r="AC224" s="309">
        <f>SUM(L224,M224,O224,Q224,S224,U224,W224,Y224,AA224)/9</f>
        <v>0</v>
      </c>
      <c r="AD224" s="310"/>
      <c r="AE224" s="309">
        <f>SUM(L224,M224,O224,Q224,S224,U224,W224,Y224,AA224,AD224)/10</f>
        <v>0</v>
      </c>
      <c r="AF224" s="310"/>
      <c r="AG224" s="309">
        <f>SUM(L224,M224,O224,Q224,S224,U224,W224,Y224,AA224,AD224,AF224)/11</f>
        <v>0</v>
      </c>
      <c r="AH224" s="310"/>
      <c r="AI224" s="311">
        <f>SUM(AD224,AF224,AH224)/3</f>
        <v>0</v>
      </c>
    </row>
    <row r="225" spans="1:35" ht="12.75" hidden="1">
      <c r="A225" s="461"/>
      <c r="B225" s="455"/>
      <c r="C225" s="289" t="s">
        <v>126</v>
      </c>
      <c r="D225" s="449"/>
      <c r="I225" s="309">
        <f>SUM(L225,M225,O225,Q225,S225,U225,W225,Y225,AA225,AD225,AF225,AH225)/12</f>
        <v>0</v>
      </c>
      <c r="J225" s="309">
        <f>SUM(L225,M225,O225,Q225,S225,U225)/6</f>
        <v>0</v>
      </c>
      <c r="K225" s="309">
        <f>SUM(W225,Y225,AA225,AD225,AF225,AH225)/6</f>
        <v>0</v>
      </c>
      <c r="L225" s="310"/>
      <c r="M225" s="310"/>
      <c r="N225" s="309">
        <f>SUM(L225,M225)/2</f>
        <v>0</v>
      </c>
      <c r="O225" s="310"/>
      <c r="P225" s="309">
        <f>SUM(L225,M225,O225)/3</f>
        <v>0</v>
      </c>
      <c r="Q225" s="310"/>
      <c r="R225" s="309">
        <f>SUM(L225,M225,O225,Q225)/4</f>
        <v>0</v>
      </c>
      <c r="S225" s="310"/>
      <c r="T225" s="309">
        <f>SUM(L225,M225,O225,Q225,S225)/5</f>
        <v>0</v>
      </c>
      <c r="U225" s="310"/>
      <c r="V225" s="309">
        <f>SUM(Q225,S225,U225)/3</f>
        <v>0</v>
      </c>
      <c r="W225" s="310"/>
      <c r="X225" s="309">
        <f>SUM(L225,M225,O225,Q225,S225,U225,W225)/7</f>
        <v>0</v>
      </c>
      <c r="Y225" s="310"/>
      <c r="Z225" s="309">
        <f>SUM(L225,M225,O225,Q225,S225,U225,W225,Y225)/8</f>
        <v>0</v>
      </c>
      <c r="AA225" s="310"/>
      <c r="AB225" s="309">
        <f>SUM(W225,Y225,AA225)/3</f>
        <v>0</v>
      </c>
      <c r="AC225" s="309">
        <f>SUM(L225,M225,O225,Q225,S225,U225,W225,Y225,AA225)/9</f>
        <v>0</v>
      </c>
      <c r="AD225" s="310"/>
      <c r="AE225" s="309">
        <f>SUM(L225,M225,O225,Q225,S225,U225,W225,Y225,AA225,AD225)/10</f>
        <v>0</v>
      </c>
      <c r="AF225" s="310"/>
      <c r="AG225" s="309">
        <f>SUM(L225,M225,O225,Q225,S225,U225,W225,Y225,AA225,AD225,AF225)/11</f>
        <v>0</v>
      </c>
      <c r="AH225" s="310"/>
      <c r="AI225" s="311">
        <f>SUM(AD225,AF225,AH225)/3</f>
        <v>0</v>
      </c>
    </row>
    <row r="226" spans="1:35" ht="13.5" hidden="1" thickBot="1">
      <c r="A226" s="461"/>
      <c r="B226" s="456"/>
      <c r="C226" s="290" t="s">
        <v>14</v>
      </c>
      <c r="D226" s="450"/>
      <c r="I226" s="309">
        <f>SUM(L226,M226,O226,Q226,S226,U226,W226,Y226,AA226,AD226,AF226,AH226)/12</f>
        <v>0</v>
      </c>
      <c r="J226" s="309">
        <f>SUM(L226,M226,O226,Q226,S226,U226)/6</f>
        <v>0</v>
      </c>
      <c r="K226" s="309">
        <f>SUM(W226,Y226,AA226,AD226,AF226,AH226)/6</f>
        <v>0</v>
      </c>
      <c r="L226" s="310"/>
      <c r="M226" s="310"/>
      <c r="N226" s="309">
        <f>SUM(L226,M226)/2</f>
        <v>0</v>
      </c>
      <c r="O226" s="310"/>
      <c r="P226" s="309">
        <f>SUM(L226,M226,O226)/3</f>
        <v>0</v>
      </c>
      <c r="Q226" s="310"/>
      <c r="R226" s="309">
        <f>SUM(L226,M226,O226,Q226)/4</f>
        <v>0</v>
      </c>
      <c r="S226" s="310"/>
      <c r="T226" s="309">
        <f>SUM(L226,M226,O226,Q226,S226)/5</f>
        <v>0</v>
      </c>
      <c r="U226" s="310"/>
      <c r="V226" s="309">
        <f>SUM(Q226,S226,U226)/3</f>
        <v>0</v>
      </c>
      <c r="W226" s="310"/>
      <c r="X226" s="309">
        <f>SUM(L226,M226,O226,Q226,S226,U226,W226)/7</f>
        <v>0</v>
      </c>
      <c r="Y226" s="310"/>
      <c r="Z226" s="309">
        <f>SUM(L226,M226,O226,Q226,S226,U226,W226,Y226)/8</f>
        <v>0</v>
      </c>
      <c r="AA226" s="310"/>
      <c r="AB226" s="309">
        <f>SUM(W226,Y226,AA226)/3</f>
        <v>0</v>
      </c>
      <c r="AC226" s="309">
        <f>SUM(L226,M226,O226,Q226,S226,U226,W226,Y226,AA226)/9</f>
        <v>0</v>
      </c>
      <c r="AD226" s="310"/>
      <c r="AE226" s="309">
        <f>SUM(L226,M226,O226,Q226,S226,U226,W226,Y226,AA226,AD226)/10</f>
        <v>0</v>
      </c>
      <c r="AF226" s="310"/>
      <c r="AG226" s="309">
        <f>SUM(L226,M226,O226,Q226,S226,U226,W226,Y226,AA226,AD226,AF226)/11</f>
        <v>0</v>
      </c>
      <c r="AH226" s="310"/>
      <c r="AI226" s="311">
        <f>SUM(AD226,AF226,AH226)/3</f>
        <v>0</v>
      </c>
    </row>
    <row r="227" spans="1:35" ht="13.5" customHeight="1" hidden="1" thickBot="1">
      <c r="A227" s="461"/>
      <c r="B227" s="454" t="s">
        <v>170</v>
      </c>
      <c r="C227" s="287" t="s">
        <v>44</v>
      </c>
      <c r="D227" s="463" t="s">
        <v>128</v>
      </c>
      <c r="I227" s="306">
        <f>SUM(L227,M227,O227,Q227,S227,U227,W227,Y227,AA227,AD227,AF227,AH227)</f>
        <v>0</v>
      </c>
      <c r="J227" s="306">
        <f>SUM(L227,M227,O227,Q227,S227,U227)</f>
        <v>0</v>
      </c>
      <c r="K227" s="306">
        <f>SUM(W227,Y227,AA227,AD227,AF227,AH227)</f>
        <v>0</v>
      </c>
      <c r="L227" s="307">
        <f>SUM(L228:L231)</f>
        <v>0</v>
      </c>
      <c r="M227" s="307">
        <f>SUM(M228:M231)</f>
        <v>0</v>
      </c>
      <c r="N227" s="306">
        <f>SUM(L227,M227)</f>
        <v>0</v>
      </c>
      <c r="O227" s="307">
        <f>SUM(O228:O231)</f>
        <v>0</v>
      </c>
      <c r="P227" s="306">
        <f>SUM(L227,M227,O227)</f>
        <v>0</v>
      </c>
      <c r="Q227" s="307">
        <f>SUM(Q228:Q231)</f>
        <v>0</v>
      </c>
      <c r="R227" s="306">
        <f>SUM(L227,M227,O227,Q227)</f>
        <v>0</v>
      </c>
      <c r="S227" s="307">
        <f>SUM(S228:S231)</f>
        <v>0</v>
      </c>
      <c r="T227" s="306">
        <f>SUM(L227,M227,O227,Q227,S227)</f>
        <v>0</v>
      </c>
      <c r="U227" s="307">
        <f>SUM(U228:U231)</f>
        <v>0</v>
      </c>
      <c r="V227" s="306">
        <f>SUM(Q227,S227,U227)</f>
        <v>0</v>
      </c>
      <c r="W227" s="307">
        <f>SUM(W228:W231)</f>
        <v>0</v>
      </c>
      <c r="X227" s="306">
        <f>SUM(L227,M227,O227,Q227,S227,U227,W227)</f>
        <v>0</v>
      </c>
      <c r="Y227" s="307">
        <f>SUM(Y228:Y231)</f>
        <v>0</v>
      </c>
      <c r="Z227" s="306">
        <f>SUM(L227,M227,O227,Q227,S227,U227,W227,Y227)</f>
        <v>0</v>
      </c>
      <c r="AA227" s="307">
        <f>SUM(AA228:AA231)</f>
        <v>0</v>
      </c>
      <c r="AB227" s="306">
        <f>SUM(W227,Y227,AA227)</f>
        <v>0</v>
      </c>
      <c r="AC227" s="306">
        <f>SUM(L227,M227,O227,Q227,S227,U227,W227,Y227,AA227)</f>
        <v>0</v>
      </c>
      <c r="AD227" s="307">
        <f>SUM(AD228:AD231)</f>
        <v>0</v>
      </c>
      <c r="AE227" s="306">
        <f>SUM(L227,M227,O227,Q227,S227,U227,W227,Y227,AA227,AD227)</f>
        <v>0</v>
      </c>
      <c r="AF227" s="307">
        <f>SUM(AF228:AF231)</f>
        <v>0</v>
      </c>
      <c r="AG227" s="306">
        <f>SUM(L227,M227,O227,Q227,S227,U227,W227,Y227,AA227,AD227,AF227)</f>
        <v>0</v>
      </c>
      <c r="AH227" s="307">
        <f>SUM(AH228:AH231)</f>
        <v>0</v>
      </c>
      <c r="AI227" s="308">
        <f>SUM(AD227,AF227,AH227)</f>
        <v>0</v>
      </c>
    </row>
    <row r="228" spans="1:35" ht="13.5" hidden="1" thickTop="1">
      <c r="A228" s="461"/>
      <c r="B228" s="455"/>
      <c r="C228" s="288" t="s">
        <v>124</v>
      </c>
      <c r="D228" s="464"/>
      <c r="I228" s="309">
        <f>SUM(L228,M228,O228,Q228,S228,U228,W228,Y228,AA228,AD228,AF228,AH228)</f>
        <v>0</v>
      </c>
      <c r="J228" s="309">
        <f>SUM(L228,M228,O228,Q228,S228,U228)</f>
        <v>0</v>
      </c>
      <c r="K228" s="309">
        <f>SUM(W228,Y228,AA228,AD228,AF228,AH228)</f>
        <v>0</v>
      </c>
      <c r="L228" s="310"/>
      <c r="M228" s="310"/>
      <c r="N228" s="309">
        <f>SUM(L228,M228)</f>
        <v>0</v>
      </c>
      <c r="O228" s="310"/>
      <c r="P228" s="309">
        <f>SUM(L228,M228,O228)</f>
        <v>0</v>
      </c>
      <c r="Q228" s="310"/>
      <c r="R228" s="309">
        <f>SUM(L228,M228,O228,Q228)</f>
        <v>0</v>
      </c>
      <c r="S228" s="310"/>
      <c r="T228" s="309">
        <f>SUM(L228,M228,O228,Q228,S228)</f>
        <v>0</v>
      </c>
      <c r="U228" s="310"/>
      <c r="V228" s="309">
        <f>SUM(Q228,S228,U228)</f>
        <v>0</v>
      </c>
      <c r="W228" s="310"/>
      <c r="X228" s="309">
        <f>SUM(L228,M228,O228,Q228,S228,U228,W228)</f>
        <v>0</v>
      </c>
      <c r="Y228" s="310"/>
      <c r="Z228" s="309">
        <f>SUM(L228,M228,O228,Q228,S228,U228,W228,Y228)</f>
        <v>0</v>
      </c>
      <c r="AA228" s="310"/>
      <c r="AB228" s="309">
        <f>SUM(W228,Y228,AA228)</f>
        <v>0</v>
      </c>
      <c r="AC228" s="309">
        <f>SUM(L228,M228,O228,Q228,S228,U228,W228,Y228,AA228)</f>
        <v>0</v>
      </c>
      <c r="AD228" s="310"/>
      <c r="AE228" s="309">
        <f>SUM(L228,M228,O228,Q228,S228,U228,W228,Y228,AA228,AD228)</f>
        <v>0</v>
      </c>
      <c r="AF228" s="310"/>
      <c r="AG228" s="309">
        <f>SUM(L228,M228,O228,Q228,S228,U228,W228,Y228,AA228,AD228,AF228)</f>
        <v>0</v>
      </c>
      <c r="AH228" s="310"/>
      <c r="AI228" s="311">
        <f>SUM(AD228,AF228,AH228)</f>
        <v>0</v>
      </c>
    </row>
    <row r="229" spans="1:35" ht="12.75" hidden="1">
      <c r="A229" s="461"/>
      <c r="B229" s="455"/>
      <c r="C229" s="289" t="s">
        <v>125</v>
      </c>
      <c r="D229" s="464"/>
      <c r="I229" s="309">
        <f>SUM(L229,M229,O229,Q229,S229,U229,W229,Y229,AA229,AD229,AF229,AH229)</f>
        <v>0</v>
      </c>
      <c r="J229" s="309">
        <f>SUM(L229,M229,O229,Q229,S229,U229)</f>
        <v>0</v>
      </c>
      <c r="K229" s="309">
        <f>SUM(W229,Y229,AA229,AD229,AF229,AH229)</f>
        <v>0</v>
      </c>
      <c r="L229" s="310"/>
      <c r="M229" s="310"/>
      <c r="N229" s="309">
        <f>SUM(L229,M229)</f>
        <v>0</v>
      </c>
      <c r="O229" s="310"/>
      <c r="P229" s="309">
        <f>SUM(L229,M229,O229)</f>
        <v>0</v>
      </c>
      <c r="Q229" s="310"/>
      <c r="R229" s="309">
        <f>SUM(L229,M229,O229,Q229)</f>
        <v>0</v>
      </c>
      <c r="S229" s="310"/>
      <c r="T229" s="309">
        <f>SUM(L229,M229,O229,Q229,S229)</f>
        <v>0</v>
      </c>
      <c r="U229" s="310"/>
      <c r="V229" s="309">
        <f>SUM(Q229,S229,U229)</f>
        <v>0</v>
      </c>
      <c r="W229" s="310"/>
      <c r="X229" s="309">
        <f>SUM(L229,M229,O229,Q229,S229,U229,W229)</f>
        <v>0</v>
      </c>
      <c r="Y229" s="310"/>
      <c r="Z229" s="309">
        <f>SUM(L229,M229,O229,Q229,S229,U229,W229,Y229)</f>
        <v>0</v>
      </c>
      <c r="AA229" s="310"/>
      <c r="AB229" s="309">
        <f>SUM(W229,Y229,AA229)</f>
        <v>0</v>
      </c>
      <c r="AC229" s="309">
        <f>SUM(L229,M229,O229,Q229,S229,U229,W229,Y229,AA229)</f>
        <v>0</v>
      </c>
      <c r="AD229" s="310"/>
      <c r="AE229" s="309">
        <f>SUM(L229,M229,O229,Q229,S229,U229,W229,Y229,AA229,AD229)</f>
        <v>0</v>
      </c>
      <c r="AF229" s="310"/>
      <c r="AG229" s="309">
        <f>SUM(L229,M229,O229,Q229,S229,U229,W229,Y229,AA229,AD229,AF229)</f>
        <v>0</v>
      </c>
      <c r="AH229" s="310"/>
      <c r="AI229" s="311">
        <f>SUM(AD229,AF229,AH229)</f>
        <v>0</v>
      </c>
    </row>
    <row r="230" spans="1:35" ht="12.75" hidden="1">
      <c r="A230" s="461"/>
      <c r="B230" s="455"/>
      <c r="C230" s="289" t="s">
        <v>126</v>
      </c>
      <c r="D230" s="464"/>
      <c r="I230" s="309">
        <f>SUM(L230,M230,O230,Q230,S230,U230,W230,Y230,AA230,AD230,AF230,AH230)</f>
        <v>0</v>
      </c>
      <c r="J230" s="309">
        <f>SUM(L230,M230,O230,Q230,S230,U230)</f>
        <v>0</v>
      </c>
      <c r="K230" s="309">
        <f>SUM(W230,Y230,AA230,AD230,AF230,AH230)</f>
        <v>0</v>
      </c>
      <c r="L230" s="310"/>
      <c r="M230" s="310"/>
      <c r="N230" s="309">
        <f>SUM(L230,M230)</f>
        <v>0</v>
      </c>
      <c r="O230" s="310"/>
      <c r="P230" s="309">
        <f>SUM(L230,M230,O230)</f>
        <v>0</v>
      </c>
      <c r="Q230" s="310"/>
      <c r="R230" s="309">
        <f>SUM(L230,M230,O230,Q230)</f>
        <v>0</v>
      </c>
      <c r="S230" s="310"/>
      <c r="T230" s="309">
        <f>SUM(L230,M230,O230,Q230,S230)</f>
        <v>0</v>
      </c>
      <c r="U230" s="310"/>
      <c r="V230" s="309">
        <f>SUM(Q230,S230,U230)</f>
        <v>0</v>
      </c>
      <c r="W230" s="310"/>
      <c r="X230" s="309">
        <f>SUM(L230,M230,O230,Q230,S230,U230,W230)</f>
        <v>0</v>
      </c>
      <c r="Y230" s="310"/>
      <c r="Z230" s="309">
        <f>SUM(L230,M230,O230,Q230,S230,U230,W230,Y230)</f>
        <v>0</v>
      </c>
      <c r="AA230" s="310"/>
      <c r="AB230" s="309">
        <f>SUM(W230,Y230,AA230)</f>
        <v>0</v>
      </c>
      <c r="AC230" s="309">
        <f>SUM(L230,M230,O230,Q230,S230,U230,W230,Y230,AA230)</f>
        <v>0</v>
      </c>
      <c r="AD230" s="310"/>
      <c r="AE230" s="309">
        <f>SUM(L230,M230,O230,Q230,S230,U230,W230,Y230,AA230,AD230)</f>
        <v>0</v>
      </c>
      <c r="AF230" s="310"/>
      <c r="AG230" s="309">
        <f>SUM(L230,M230,O230,Q230,S230,U230,W230,Y230,AA230,AD230,AF230)</f>
        <v>0</v>
      </c>
      <c r="AH230" s="310"/>
      <c r="AI230" s="311">
        <f>SUM(AD230,AF230,AH230)</f>
        <v>0</v>
      </c>
    </row>
    <row r="231" spans="1:35" ht="13.5" hidden="1" thickBot="1">
      <c r="A231" s="462"/>
      <c r="B231" s="456"/>
      <c r="C231" s="290" t="s">
        <v>14</v>
      </c>
      <c r="D231" s="465"/>
      <c r="I231" s="309">
        <f>SUM(L231,M231,O231,Q231,S231,U231,W231,Y231,AA231,AD231,AF231,AH231)</f>
        <v>0</v>
      </c>
      <c r="J231" s="309">
        <f>SUM(L231,M231,O231,Q231,S231,U231)</f>
        <v>0</v>
      </c>
      <c r="K231" s="309">
        <f>SUM(W231,Y231,AA231,AD231,AF231,AH231)</f>
        <v>0</v>
      </c>
      <c r="L231" s="310"/>
      <c r="M231" s="310"/>
      <c r="N231" s="309">
        <f>SUM(L231,M231)</f>
        <v>0</v>
      </c>
      <c r="O231" s="310"/>
      <c r="P231" s="309">
        <f>SUM(L231,M231,O231)</f>
        <v>0</v>
      </c>
      <c r="Q231" s="310"/>
      <c r="R231" s="309">
        <f>SUM(L231,M231,O231,Q231)</f>
        <v>0</v>
      </c>
      <c r="S231" s="310"/>
      <c r="T231" s="309">
        <f>SUM(L231,M231,O231,Q231,S231)</f>
        <v>0</v>
      </c>
      <c r="U231" s="310"/>
      <c r="V231" s="309">
        <f>SUM(Q231,S231,U231)</f>
        <v>0</v>
      </c>
      <c r="W231" s="310"/>
      <c r="X231" s="309">
        <f>SUM(L231,M231,O231,Q231,S231,U231,W231)</f>
        <v>0</v>
      </c>
      <c r="Y231" s="310"/>
      <c r="Z231" s="309">
        <f>SUM(L231,M231,O231,Q231,S231,U231,W231,Y231)</f>
        <v>0</v>
      </c>
      <c r="AA231" s="310"/>
      <c r="AB231" s="309">
        <f>SUM(W231,Y231,AA231)</f>
        <v>0</v>
      </c>
      <c r="AC231" s="309">
        <f>SUM(L231,M231,O231,Q231,S231,U231,W231,Y231,AA231)</f>
        <v>0</v>
      </c>
      <c r="AD231" s="310"/>
      <c r="AE231" s="309">
        <f>SUM(L231,M231,O231,Q231,S231,U231,W231,Y231,AA231,AD231)</f>
        <v>0</v>
      </c>
      <c r="AF231" s="310"/>
      <c r="AG231" s="309">
        <f>SUM(L231,M231,O231,Q231,S231,U231,W231,Y231,AA231,AD231,AF231)</f>
        <v>0</v>
      </c>
      <c r="AH231" s="310"/>
      <c r="AI231" s="311">
        <f>SUM(AD231,AF231,AH231)</f>
        <v>0</v>
      </c>
    </row>
    <row r="232" spans="1:35" ht="13.5" customHeight="1" hidden="1" thickBot="1">
      <c r="A232" s="466" t="s">
        <v>174</v>
      </c>
      <c r="B232" s="454" t="s">
        <v>175</v>
      </c>
      <c r="C232" s="287" t="s">
        <v>44</v>
      </c>
      <c r="D232" s="448" t="s">
        <v>123</v>
      </c>
      <c r="I232" s="306">
        <f>SUM(L232,M232,O232,Q232,S232,U232,W232,Y232,AA232,AD232,AF232,AH232)/12</f>
        <v>0</v>
      </c>
      <c r="J232" s="306">
        <f>SUM(L232,M232,O232,Q232,S232,U232)/6</f>
        <v>0</v>
      </c>
      <c r="K232" s="306">
        <f>SUM(W232,Y232,AA232,AD232,AF232,AH232)/6</f>
        <v>0</v>
      </c>
      <c r="L232" s="307">
        <f>SUM(L233:L236)</f>
        <v>0</v>
      </c>
      <c r="M232" s="307">
        <f>SUM(M233:M236)</f>
        <v>0</v>
      </c>
      <c r="N232" s="306">
        <f>SUM(L232,M232)/2</f>
        <v>0</v>
      </c>
      <c r="O232" s="307">
        <f>SUM(O233:O236)</f>
        <v>0</v>
      </c>
      <c r="P232" s="306">
        <f>SUM(L232,M232,O232)/3</f>
        <v>0</v>
      </c>
      <c r="Q232" s="307">
        <f>SUM(Q233:Q236)</f>
        <v>0</v>
      </c>
      <c r="R232" s="306">
        <f>SUM(L232,M232,O232,Q232)/4</f>
        <v>0</v>
      </c>
      <c r="S232" s="307">
        <f>SUM(S233:S236)</f>
        <v>0</v>
      </c>
      <c r="T232" s="306">
        <f>SUM(L232,M232,O232,Q232,S232)/5</f>
        <v>0</v>
      </c>
      <c r="U232" s="307">
        <f>SUM(U233:U236)</f>
        <v>0</v>
      </c>
      <c r="V232" s="306">
        <f>SUM(Q232,S232,U232)/3</f>
        <v>0</v>
      </c>
      <c r="W232" s="307">
        <f>SUM(W233:W236)</f>
        <v>0</v>
      </c>
      <c r="X232" s="306">
        <f>SUM(L232,M232,O232,Q232,S232,U232,W232)/7</f>
        <v>0</v>
      </c>
      <c r="Y232" s="307">
        <f>SUM(Y233:Y236)</f>
        <v>0</v>
      </c>
      <c r="Z232" s="306">
        <f>SUM(L232,M232,O232,Q232,S232,U232,W232,Y232)/8</f>
        <v>0</v>
      </c>
      <c r="AA232" s="307">
        <f>SUM(AA233:AA236)</f>
        <v>0</v>
      </c>
      <c r="AB232" s="306">
        <f>SUM(W232,Y232,AA232)/3</f>
        <v>0</v>
      </c>
      <c r="AC232" s="306">
        <f>SUM(L232,M232,O232,Q232,S232,U232,W232,Y232,AA232)/9</f>
        <v>0</v>
      </c>
      <c r="AD232" s="307">
        <f>SUM(AD233:AD236)</f>
        <v>0</v>
      </c>
      <c r="AE232" s="306">
        <f>SUM(L232,M232,O232,Q232,S232,U232,W232,Y232,AA232,AD232)/10</f>
        <v>0</v>
      </c>
      <c r="AF232" s="307">
        <f>SUM(AF233:AF236)</f>
        <v>0</v>
      </c>
      <c r="AG232" s="306">
        <f>SUM(L232,M232,O232,Q232,S232,U232,W232,Y232,AA232,AD232,AF232)/11</f>
        <v>0</v>
      </c>
      <c r="AH232" s="307">
        <f>SUM(AH233:AH236)</f>
        <v>0</v>
      </c>
      <c r="AI232" s="308">
        <f>SUM(AD232,AF232,AH232)/3</f>
        <v>0</v>
      </c>
    </row>
    <row r="233" spans="1:35" ht="13.5" hidden="1" thickTop="1">
      <c r="A233" s="467"/>
      <c r="B233" s="455"/>
      <c r="C233" s="299" t="s">
        <v>124</v>
      </c>
      <c r="D233" s="449"/>
      <c r="I233" s="309">
        <f>SUM(L233,M233,O233,Q233,S233,U233,W233,Y233,AA233,AD233,AF233,AH233)/12</f>
        <v>0</v>
      </c>
      <c r="J233" s="309">
        <f>SUM(L233,M233,O233,Q233,S233,U233)/6</f>
        <v>0</v>
      </c>
      <c r="K233" s="309">
        <f>SUM(W233,Y233,AA233,AD233,AF233,AH233)/6</f>
        <v>0</v>
      </c>
      <c r="L233" s="310"/>
      <c r="M233" s="310"/>
      <c r="N233" s="309">
        <f>SUM(L233,M233)/2</f>
        <v>0</v>
      </c>
      <c r="O233" s="310"/>
      <c r="P233" s="309">
        <f>SUM(L233,M233,O233)/3</f>
        <v>0</v>
      </c>
      <c r="Q233" s="310"/>
      <c r="R233" s="309">
        <f>SUM(L233,M233,O233,Q233)/4</f>
        <v>0</v>
      </c>
      <c r="S233" s="310"/>
      <c r="T233" s="309">
        <f>SUM(L233,M233,O233,Q233,S233)/5</f>
        <v>0</v>
      </c>
      <c r="U233" s="310"/>
      <c r="V233" s="309">
        <f>SUM(Q233,S233,U233)/3</f>
        <v>0</v>
      </c>
      <c r="W233" s="310"/>
      <c r="X233" s="309">
        <f>SUM(L233,M233,O233,Q233,S233,U233,W233)/7</f>
        <v>0</v>
      </c>
      <c r="Y233" s="310"/>
      <c r="Z233" s="309">
        <f>SUM(L233,M233,O233,Q233,S233,U233,W233,Y233)/8</f>
        <v>0</v>
      </c>
      <c r="AA233" s="310"/>
      <c r="AB233" s="309">
        <f>SUM(W233,Y233,AA233)/3</f>
        <v>0</v>
      </c>
      <c r="AC233" s="309">
        <f>SUM(L233,M233,O233,Q233,S233,U233,W233,Y233,AA233)/9</f>
        <v>0</v>
      </c>
      <c r="AD233" s="310"/>
      <c r="AE233" s="309">
        <f>SUM(L233,M233,O233,Q233,S233,U233,W233,Y233,AA233,AD233)/10</f>
        <v>0</v>
      </c>
      <c r="AF233" s="310"/>
      <c r="AG233" s="309">
        <f>SUM(L233,M233,O233,Q233,S233,U233,W233,Y233,AA233,AD233,AF233)/11</f>
        <v>0</v>
      </c>
      <c r="AH233" s="310"/>
      <c r="AI233" s="311">
        <f>SUM(AD233,AF233,AH233)/3</f>
        <v>0</v>
      </c>
    </row>
    <row r="234" spans="1:35" ht="12.75" hidden="1">
      <c r="A234" s="467"/>
      <c r="B234" s="455"/>
      <c r="C234" s="289" t="s">
        <v>125</v>
      </c>
      <c r="D234" s="449"/>
      <c r="I234" s="309">
        <f>SUM(L234,M234,O234,Q234,S234,U234,W234,Y234,AA234,AD234,AF234,AH234)/12</f>
        <v>0</v>
      </c>
      <c r="J234" s="309">
        <f>SUM(L234,M234,O234,Q234,S234,U234)/6</f>
        <v>0</v>
      </c>
      <c r="K234" s="309">
        <f>SUM(W234,Y234,AA234,AD234,AF234,AH234)/6</f>
        <v>0</v>
      </c>
      <c r="L234" s="310"/>
      <c r="M234" s="310"/>
      <c r="N234" s="309">
        <f>SUM(L234,M234)/2</f>
        <v>0</v>
      </c>
      <c r="O234" s="310"/>
      <c r="P234" s="309">
        <f>SUM(L234,M234,O234)/3</f>
        <v>0</v>
      </c>
      <c r="Q234" s="310"/>
      <c r="R234" s="309">
        <f>SUM(L234,M234,O234,Q234)/4</f>
        <v>0</v>
      </c>
      <c r="S234" s="310"/>
      <c r="T234" s="309">
        <f>SUM(L234,M234,O234,Q234,S234)/5</f>
        <v>0</v>
      </c>
      <c r="U234" s="310"/>
      <c r="V234" s="309">
        <f>SUM(Q234,S234,U234)/3</f>
        <v>0</v>
      </c>
      <c r="W234" s="310"/>
      <c r="X234" s="309">
        <f>SUM(L234,M234,O234,Q234,S234,U234,W234)/7</f>
        <v>0</v>
      </c>
      <c r="Y234" s="310"/>
      <c r="Z234" s="309">
        <f>SUM(L234,M234,O234,Q234,S234,U234,W234,Y234)/8</f>
        <v>0</v>
      </c>
      <c r="AA234" s="310"/>
      <c r="AB234" s="309">
        <f>SUM(W234,Y234,AA234)/3</f>
        <v>0</v>
      </c>
      <c r="AC234" s="309">
        <f>SUM(L234,M234,O234,Q234,S234,U234,W234,Y234,AA234)/9</f>
        <v>0</v>
      </c>
      <c r="AD234" s="310"/>
      <c r="AE234" s="309">
        <f>SUM(L234,M234,O234,Q234,S234,U234,W234,Y234,AA234,AD234)/10</f>
        <v>0</v>
      </c>
      <c r="AF234" s="310"/>
      <c r="AG234" s="309">
        <f>SUM(L234,M234,O234,Q234,S234,U234,W234,Y234,AA234,AD234,AF234)/11</f>
        <v>0</v>
      </c>
      <c r="AH234" s="310"/>
      <c r="AI234" s="311">
        <f>SUM(AD234,AF234,AH234)/3</f>
        <v>0</v>
      </c>
    </row>
    <row r="235" spans="1:35" ht="12.75" hidden="1">
      <c r="A235" s="467"/>
      <c r="B235" s="455"/>
      <c r="C235" s="289" t="s">
        <v>126</v>
      </c>
      <c r="D235" s="449"/>
      <c r="I235" s="309">
        <f>SUM(L235,M235,O235,Q235,S235,U235,W235,Y235,AA235,AD235,AF235,AH235)/12</f>
        <v>0</v>
      </c>
      <c r="J235" s="309">
        <f>SUM(L235,M235,O235,Q235,S235,U235)/6</f>
        <v>0</v>
      </c>
      <c r="K235" s="309">
        <f>SUM(W235,Y235,AA235,AD235,AF235,AH235)/6</f>
        <v>0</v>
      </c>
      <c r="L235" s="310"/>
      <c r="M235" s="310"/>
      <c r="N235" s="309">
        <f>SUM(L235,M235)/2</f>
        <v>0</v>
      </c>
      <c r="O235" s="310"/>
      <c r="P235" s="309">
        <f>SUM(L235,M235,O235)/3</f>
        <v>0</v>
      </c>
      <c r="Q235" s="310"/>
      <c r="R235" s="309">
        <f>SUM(L235,M235,O235,Q235)/4</f>
        <v>0</v>
      </c>
      <c r="S235" s="310"/>
      <c r="T235" s="309">
        <f>SUM(L235,M235,O235,Q235,S235)/5</f>
        <v>0</v>
      </c>
      <c r="U235" s="310"/>
      <c r="V235" s="309">
        <f>SUM(Q235,S235,U235)/3</f>
        <v>0</v>
      </c>
      <c r="W235" s="310"/>
      <c r="X235" s="309">
        <f>SUM(L235,M235,O235,Q235,S235,U235,W235)/7</f>
        <v>0</v>
      </c>
      <c r="Y235" s="310"/>
      <c r="Z235" s="309">
        <f>SUM(L235,M235,O235,Q235,S235,U235,W235,Y235)/8</f>
        <v>0</v>
      </c>
      <c r="AA235" s="310"/>
      <c r="AB235" s="309">
        <f>SUM(W235,Y235,AA235)/3</f>
        <v>0</v>
      </c>
      <c r="AC235" s="309">
        <f>SUM(L235,M235,O235,Q235,S235,U235,W235,Y235,AA235)/9</f>
        <v>0</v>
      </c>
      <c r="AD235" s="310"/>
      <c r="AE235" s="309">
        <f>SUM(L235,M235,O235,Q235,S235,U235,W235,Y235,AA235,AD235)/10</f>
        <v>0</v>
      </c>
      <c r="AF235" s="310"/>
      <c r="AG235" s="309">
        <f>SUM(L235,M235,O235,Q235,S235,U235,W235,Y235,AA235,AD235,AF235)/11</f>
        <v>0</v>
      </c>
      <c r="AH235" s="310"/>
      <c r="AI235" s="311">
        <f>SUM(AD235,AF235,AH235)/3</f>
        <v>0</v>
      </c>
    </row>
    <row r="236" spans="1:35" ht="13.5" hidden="1" thickBot="1">
      <c r="A236" s="467"/>
      <c r="B236" s="456"/>
      <c r="C236" s="290" t="s">
        <v>14</v>
      </c>
      <c r="D236" s="450"/>
      <c r="I236" s="309">
        <f>SUM(L236,M236,O236,Q236,S236,U236,W236,Y236,AA236,AD236,AF236,AH236)/12</f>
        <v>0</v>
      </c>
      <c r="J236" s="309">
        <f>SUM(L236,M236,O236,Q236,S236,U236)/6</f>
        <v>0</v>
      </c>
      <c r="K236" s="309">
        <f>SUM(W236,Y236,AA236,AD236,AF236,AH236)/6</f>
        <v>0</v>
      </c>
      <c r="L236" s="310"/>
      <c r="M236" s="310"/>
      <c r="N236" s="309">
        <f>SUM(L236,M236)/2</f>
        <v>0</v>
      </c>
      <c r="O236" s="310"/>
      <c r="P236" s="309">
        <f>SUM(L236,M236,O236)/3</f>
        <v>0</v>
      </c>
      <c r="Q236" s="310"/>
      <c r="R236" s="309">
        <f>SUM(L236,M236,O236,Q236)/4</f>
        <v>0</v>
      </c>
      <c r="S236" s="310"/>
      <c r="T236" s="309">
        <f>SUM(L236,M236,O236,Q236,S236)/5</f>
        <v>0</v>
      </c>
      <c r="U236" s="310"/>
      <c r="V236" s="309">
        <f>SUM(Q236,S236,U236)/3</f>
        <v>0</v>
      </c>
      <c r="W236" s="310"/>
      <c r="X236" s="309">
        <f>SUM(L236,M236,O236,Q236,S236,U236,W236)/7</f>
        <v>0</v>
      </c>
      <c r="Y236" s="310"/>
      <c r="Z236" s="309">
        <f>SUM(L236,M236,O236,Q236,S236,U236,W236,Y236)/8</f>
        <v>0</v>
      </c>
      <c r="AA236" s="310"/>
      <c r="AB236" s="309">
        <f>SUM(W236,Y236,AA236)/3</f>
        <v>0</v>
      </c>
      <c r="AC236" s="309">
        <f>SUM(L236,M236,O236,Q236,S236,U236,W236,Y236,AA236)/9</f>
        <v>0</v>
      </c>
      <c r="AD236" s="310"/>
      <c r="AE236" s="309">
        <f>SUM(L236,M236,O236,Q236,S236,U236,W236,Y236,AA236,AD236)/10</f>
        <v>0</v>
      </c>
      <c r="AF236" s="310"/>
      <c r="AG236" s="309">
        <f>SUM(L236,M236,O236,Q236,S236,U236,W236,Y236,AA236,AD236,AF236)/11</f>
        <v>0</v>
      </c>
      <c r="AH236" s="310"/>
      <c r="AI236" s="311">
        <f>SUM(AD236,AF236,AH236)/3</f>
        <v>0</v>
      </c>
    </row>
    <row r="237" spans="1:35" ht="13.5" hidden="1" thickBot="1">
      <c r="A237" s="467"/>
      <c r="B237" s="454" t="s">
        <v>170</v>
      </c>
      <c r="C237" s="287" t="s">
        <v>44</v>
      </c>
      <c r="D237" s="448" t="s">
        <v>128</v>
      </c>
      <c r="I237" s="306">
        <f>SUM(L237,M237,O237,Q237,S237,U237,W237,Y237,AA237,AD237,AF237,AH237)</f>
        <v>0</v>
      </c>
      <c r="J237" s="306">
        <f>SUM(L237,M237,O237,Q237,S237,U237)</f>
        <v>0</v>
      </c>
      <c r="K237" s="306">
        <f>SUM(W237,Y237,AA237,AD237,AF237,AH237)</f>
        <v>0</v>
      </c>
      <c r="L237" s="307">
        <f>SUM(L238:L241)</f>
        <v>0</v>
      </c>
      <c r="M237" s="307">
        <f>SUM(M238:M241)</f>
        <v>0</v>
      </c>
      <c r="N237" s="306">
        <f>SUM(L237,M237)</f>
        <v>0</v>
      </c>
      <c r="O237" s="307">
        <f>SUM(O238:O241)</f>
        <v>0</v>
      </c>
      <c r="P237" s="306">
        <f>SUM(L237,M237,O237)</f>
        <v>0</v>
      </c>
      <c r="Q237" s="307">
        <f>SUM(Q238:Q241)</f>
        <v>0</v>
      </c>
      <c r="R237" s="306">
        <f>SUM(L237,M237,O237,Q237)</f>
        <v>0</v>
      </c>
      <c r="S237" s="307">
        <f>SUM(S238:S241)</f>
        <v>0</v>
      </c>
      <c r="T237" s="306">
        <f>SUM(L237,M237,O237,Q237,S237)</f>
        <v>0</v>
      </c>
      <c r="U237" s="307">
        <f>SUM(U238:U241)</f>
        <v>0</v>
      </c>
      <c r="V237" s="306">
        <f>SUM(Q237,S237,U237)</f>
        <v>0</v>
      </c>
      <c r="W237" s="307">
        <f>SUM(W238:W241)</f>
        <v>0</v>
      </c>
      <c r="X237" s="306">
        <f>SUM(L237,M237,O237,Q237,S237,U237,W237)</f>
        <v>0</v>
      </c>
      <c r="Y237" s="307">
        <f>SUM(Y238:Y241)</f>
        <v>0</v>
      </c>
      <c r="Z237" s="306">
        <f>SUM(L237,M237,O237,Q237,S237,U237,W237,Y237)</f>
        <v>0</v>
      </c>
      <c r="AA237" s="307">
        <f>SUM(AA238:AA241)</f>
        <v>0</v>
      </c>
      <c r="AB237" s="306">
        <f>SUM(W237,Y237,AA237)</f>
        <v>0</v>
      </c>
      <c r="AC237" s="306">
        <f>SUM(L237,M237,O237,Q237,S237,U237,W237,Y237,AA237)</f>
        <v>0</v>
      </c>
      <c r="AD237" s="307">
        <f>SUM(AD238:AD241)</f>
        <v>0</v>
      </c>
      <c r="AE237" s="306">
        <f>SUM(L237,M237,O237,Q237,S237,U237,W237,Y237,AA237,AD237)</f>
        <v>0</v>
      </c>
      <c r="AF237" s="307">
        <f>SUM(AF238:AF241)</f>
        <v>0</v>
      </c>
      <c r="AG237" s="306">
        <f>SUM(L237,M237,O237,Q237,S237,U237,W237,Y237,AA237,AD237,AF237)</f>
        <v>0</v>
      </c>
      <c r="AH237" s="307">
        <f>SUM(AH238:AH241)</f>
        <v>0</v>
      </c>
      <c r="AI237" s="308">
        <f>SUM(AD237,AF237,AH237)</f>
        <v>0</v>
      </c>
    </row>
    <row r="238" spans="1:35" ht="13.5" customHeight="1" hidden="1" thickTop="1">
      <c r="A238" s="467"/>
      <c r="B238" s="455"/>
      <c r="C238" s="299" t="s">
        <v>124</v>
      </c>
      <c r="D238" s="449"/>
      <c r="I238" s="309">
        <f>SUM(L238,M238,O238,Q238,S238,U238,W238,Y238,AA238,AD238,AF238,AH238)</f>
        <v>0</v>
      </c>
      <c r="J238" s="309">
        <f>SUM(L238,M238,O238,Q238,S238,U238)</f>
        <v>0</v>
      </c>
      <c r="K238" s="309">
        <f>SUM(W238,Y238,AA238,AD238,AF238,AH238)</f>
        <v>0</v>
      </c>
      <c r="L238" s="310"/>
      <c r="M238" s="310"/>
      <c r="N238" s="309">
        <f>SUM(L238,M238)</f>
        <v>0</v>
      </c>
      <c r="O238" s="310"/>
      <c r="P238" s="309">
        <f>SUM(L238,M238,O238)</f>
        <v>0</v>
      </c>
      <c r="Q238" s="310"/>
      <c r="R238" s="309">
        <f>SUM(L238,M238,O238,Q238)</f>
        <v>0</v>
      </c>
      <c r="S238" s="310"/>
      <c r="T238" s="309">
        <f>SUM(L238,M238,O238,Q238,S238)</f>
        <v>0</v>
      </c>
      <c r="U238" s="310"/>
      <c r="V238" s="309">
        <f>SUM(Q238,S238,U238)</f>
        <v>0</v>
      </c>
      <c r="W238" s="310"/>
      <c r="X238" s="309">
        <f>SUM(L238,M238,O238,Q238,S238,U238,W238)</f>
        <v>0</v>
      </c>
      <c r="Y238" s="310"/>
      <c r="Z238" s="309">
        <f>SUM(L238,M238,O238,Q238,S238,U238,W238,Y238)</f>
        <v>0</v>
      </c>
      <c r="AA238" s="310"/>
      <c r="AB238" s="309">
        <f>SUM(W238,Y238,AA238)</f>
        <v>0</v>
      </c>
      <c r="AC238" s="309">
        <f>SUM(L238,M238,O238,Q238,S238,U238,W238,Y238,AA238)</f>
        <v>0</v>
      </c>
      <c r="AD238" s="310"/>
      <c r="AE238" s="309">
        <f>SUM(L238,M238,O238,Q238,S238,U238,W238,Y238,AA238,AD238)</f>
        <v>0</v>
      </c>
      <c r="AF238" s="310"/>
      <c r="AG238" s="309">
        <f>SUM(L238,M238,O238,Q238,S238,U238,W238,Y238,AA238,AD238,AF238)</f>
        <v>0</v>
      </c>
      <c r="AH238" s="310"/>
      <c r="AI238" s="311">
        <f>SUM(AD238,AF238,AH238)</f>
        <v>0</v>
      </c>
    </row>
    <row r="239" spans="1:35" ht="13.5" customHeight="1" hidden="1">
      <c r="A239" s="467"/>
      <c r="B239" s="455"/>
      <c r="C239" s="289" t="s">
        <v>125</v>
      </c>
      <c r="D239" s="449"/>
      <c r="I239" s="309">
        <f>SUM(L239,M239,O239,Q239,S239,U239,W239,Y239,AA239,AD239,AF239,AH239)</f>
        <v>0</v>
      </c>
      <c r="J239" s="309">
        <f>SUM(L239,M239,O239,Q239,S239,U239)</f>
        <v>0</v>
      </c>
      <c r="K239" s="309">
        <f>SUM(W239,Y239,AA239,AD239,AF239,AH239)</f>
        <v>0</v>
      </c>
      <c r="L239" s="310"/>
      <c r="M239" s="310"/>
      <c r="N239" s="309">
        <f>SUM(L239,M239)</f>
        <v>0</v>
      </c>
      <c r="O239" s="310"/>
      <c r="P239" s="309">
        <f>SUM(L239,M239,O239)</f>
        <v>0</v>
      </c>
      <c r="Q239" s="310"/>
      <c r="R239" s="309">
        <f>SUM(L239,M239,O239,Q239)</f>
        <v>0</v>
      </c>
      <c r="S239" s="310"/>
      <c r="T239" s="309">
        <f>SUM(L239,M239,O239,Q239,S239)</f>
        <v>0</v>
      </c>
      <c r="U239" s="310"/>
      <c r="V239" s="309">
        <f>SUM(Q239,S239,U239)</f>
        <v>0</v>
      </c>
      <c r="W239" s="310"/>
      <c r="X239" s="309">
        <f>SUM(L239,M239,O239,Q239,S239,U239,W239)</f>
        <v>0</v>
      </c>
      <c r="Y239" s="310"/>
      <c r="Z239" s="309">
        <f>SUM(L239,M239,O239,Q239,S239,U239,W239,Y239)</f>
        <v>0</v>
      </c>
      <c r="AA239" s="310"/>
      <c r="AB239" s="309">
        <f>SUM(W239,Y239,AA239)</f>
        <v>0</v>
      </c>
      <c r="AC239" s="309">
        <f>SUM(L239,M239,O239,Q239,S239,U239,W239,Y239,AA239)</f>
        <v>0</v>
      </c>
      <c r="AD239" s="310"/>
      <c r="AE239" s="309">
        <f>SUM(L239,M239,O239,Q239,S239,U239,W239,Y239,AA239,AD239)</f>
        <v>0</v>
      </c>
      <c r="AF239" s="310"/>
      <c r="AG239" s="309">
        <f>SUM(L239,M239,O239,Q239,S239,U239,W239,Y239,AA239,AD239,AF239)</f>
        <v>0</v>
      </c>
      <c r="AH239" s="310"/>
      <c r="AI239" s="311">
        <f>SUM(AD239,AF239,AH239)</f>
        <v>0</v>
      </c>
    </row>
    <row r="240" spans="1:35" ht="13.5" customHeight="1" hidden="1">
      <c r="A240" s="467"/>
      <c r="B240" s="455"/>
      <c r="C240" s="289" t="s">
        <v>126</v>
      </c>
      <c r="D240" s="449"/>
      <c r="I240" s="309">
        <f>SUM(L240,M240,O240,Q240,S240,U240,W240,Y240,AA240,AD240,AF240,AH240)</f>
        <v>0</v>
      </c>
      <c r="J240" s="309">
        <f>SUM(L240,M240,O240,Q240,S240,U240)</f>
        <v>0</v>
      </c>
      <c r="K240" s="309">
        <f>SUM(W240,Y240,AA240,AD240,AF240,AH240)</f>
        <v>0</v>
      </c>
      <c r="L240" s="310"/>
      <c r="M240" s="310"/>
      <c r="N240" s="309">
        <f>SUM(L240,M240)</f>
        <v>0</v>
      </c>
      <c r="O240" s="310"/>
      <c r="P240" s="309">
        <f>SUM(L240,M240,O240)</f>
        <v>0</v>
      </c>
      <c r="Q240" s="310"/>
      <c r="R240" s="309">
        <f>SUM(L240,M240,O240,Q240)</f>
        <v>0</v>
      </c>
      <c r="S240" s="310"/>
      <c r="T240" s="309">
        <f>SUM(L240,M240,O240,Q240,S240)</f>
        <v>0</v>
      </c>
      <c r="U240" s="310"/>
      <c r="V240" s="309">
        <f>SUM(Q240,S240,U240)</f>
        <v>0</v>
      </c>
      <c r="W240" s="310"/>
      <c r="X240" s="309">
        <f>SUM(L240,M240,O240,Q240,S240,U240,W240)</f>
        <v>0</v>
      </c>
      <c r="Y240" s="310"/>
      <c r="Z240" s="309">
        <f>SUM(L240,M240,O240,Q240,S240,U240,W240,Y240)</f>
        <v>0</v>
      </c>
      <c r="AA240" s="310"/>
      <c r="AB240" s="309">
        <f>SUM(W240,Y240,AA240)</f>
        <v>0</v>
      </c>
      <c r="AC240" s="309">
        <f>SUM(L240,M240,O240,Q240,S240,U240,W240,Y240,AA240)</f>
        <v>0</v>
      </c>
      <c r="AD240" s="310"/>
      <c r="AE240" s="309">
        <f>SUM(L240,M240,O240,Q240,S240,U240,W240,Y240,AA240,AD240)</f>
        <v>0</v>
      </c>
      <c r="AF240" s="310"/>
      <c r="AG240" s="309">
        <f>SUM(L240,M240,O240,Q240,S240,U240,W240,Y240,AA240,AD240,AF240)</f>
        <v>0</v>
      </c>
      <c r="AH240" s="310"/>
      <c r="AI240" s="311">
        <f>SUM(AD240,AF240,AH240)</f>
        <v>0</v>
      </c>
    </row>
    <row r="241" spans="1:35" ht="13.5" customHeight="1" hidden="1" thickBot="1">
      <c r="A241" s="468"/>
      <c r="B241" s="456"/>
      <c r="C241" s="290" t="s">
        <v>14</v>
      </c>
      <c r="D241" s="450"/>
      <c r="I241" s="309">
        <f>SUM(L241,M241,O241,Q241,S241,U241,W241,Y241,AA241,AD241,AF241,AH241)</f>
        <v>0</v>
      </c>
      <c r="J241" s="309">
        <f>SUM(L241,M241,O241,Q241,S241,U241)</f>
        <v>0</v>
      </c>
      <c r="K241" s="309">
        <f>SUM(W241,Y241,AA241,AD241,AF241,AH241)</f>
        <v>0</v>
      </c>
      <c r="L241" s="310"/>
      <c r="M241" s="310"/>
      <c r="N241" s="309">
        <f>SUM(L241,M241)</f>
        <v>0</v>
      </c>
      <c r="O241" s="310"/>
      <c r="P241" s="309">
        <f>SUM(L241,M241,O241)</f>
        <v>0</v>
      </c>
      <c r="Q241" s="310"/>
      <c r="R241" s="309">
        <f>SUM(L241,M241,O241,Q241)</f>
        <v>0</v>
      </c>
      <c r="S241" s="310"/>
      <c r="T241" s="309">
        <f>SUM(L241,M241,O241,Q241,S241)</f>
        <v>0</v>
      </c>
      <c r="U241" s="310"/>
      <c r="V241" s="309">
        <f>SUM(Q241,S241,U241)</f>
        <v>0</v>
      </c>
      <c r="W241" s="310"/>
      <c r="X241" s="309">
        <f>SUM(L241,M241,O241,Q241,S241,U241,W241)</f>
        <v>0</v>
      </c>
      <c r="Y241" s="310"/>
      <c r="Z241" s="309">
        <f>SUM(L241,M241,O241,Q241,S241,U241,W241,Y241)</f>
        <v>0</v>
      </c>
      <c r="AA241" s="310"/>
      <c r="AB241" s="309">
        <f>SUM(W241,Y241,AA241)</f>
        <v>0</v>
      </c>
      <c r="AC241" s="309">
        <f>SUM(L241,M241,O241,Q241,S241,U241,W241,Y241,AA241)</f>
        <v>0</v>
      </c>
      <c r="AD241" s="310"/>
      <c r="AE241" s="309">
        <f>SUM(L241,M241,O241,Q241,S241,U241,W241,Y241,AA241,AD241)</f>
        <v>0</v>
      </c>
      <c r="AF241" s="310"/>
      <c r="AG241" s="309">
        <f>SUM(L241,M241,O241,Q241,S241,U241,W241,Y241,AA241,AD241,AF241)</f>
        <v>0</v>
      </c>
      <c r="AH241" s="310"/>
      <c r="AI241" s="311">
        <f>SUM(AD241,AF241,AH241)</f>
        <v>0</v>
      </c>
    </row>
    <row r="242" ht="13.5" customHeight="1" hidden="1">
      <c r="AI242" s="221"/>
    </row>
    <row r="243" ht="12.75" hidden="1">
      <c r="AI243" s="221"/>
    </row>
    <row r="244" spans="1:35" ht="15.75" hidden="1" thickBot="1">
      <c r="A244" s="344" t="s">
        <v>176</v>
      </c>
      <c r="AI244" s="221"/>
    </row>
    <row r="245" spans="1:35" ht="13.5" hidden="1" thickBot="1">
      <c r="A245" s="469" t="s">
        <v>172</v>
      </c>
      <c r="B245" s="472" t="s">
        <v>173</v>
      </c>
      <c r="C245" s="287" t="s">
        <v>44</v>
      </c>
      <c r="D245" s="448" t="s">
        <v>123</v>
      </c>
      <c r="I245" s="225">
        <f>SUM(L245,M245,O245,Q245,S245,U245,W245,Y245,AA245,AD245,AF245,AH245)/12</f>
        <v>0</v>
      </c>
      <c r="J245" s="226">
        <f>SUM(L245,M245,O245,Q245,S245,U245)/6</f>
        <v>0</v>
      </c>
      <c r="K245" s="226">
        <f>SUM(W245,Y245,AA245,AD245,AF245,AH245)/6</f>
        <v>0</v>
      </c>
      <c r="L245" s="226">
        <f>SUM(L246:L249)</f>
        <v>0</v>
      </c>
      <c r="M245" s="226">
        <f>SUM(M246:M249)</f>
        <v>0</v>
      </c>
      <c r="N245" s="226">
        <f>SUM(L245,M245)/2</f>
        <v>0</v>
      </c>
      <c r="O245" s="226">
        <f>SUM(O246:O249)</f>
        <v>0</v>
      </c>
      <c r="P245" s="226">
        <f>SUM(L245,M245,O245)/3</f>
        <v>0</v>
      </c>
      <c r="Q245" s="227">
        <f>SUM(Q246:Q249)</f>
        <v>0</v>
      </c>
      <c r="R245" s="225">
        <f>SUM(L245,M245,O245,Q245)/4</f>
        <v>0</v>
      </c>
      <c r="S245" s="226">
        <f>SUM(S246:S249)</f>
        <v>0</v>
      </c>
      <c r="T245" s="226">
        <f>SUM(L245,M245,O245,Q245,S245)/5</f>
        <v>0</v>
      </c>
      <c r="U245" s="226">
        <f>SUM(U246:U249)</f>
        <v>0</v>
      </c>
      <c r="V245" s="226">
        <f>SUM(Q245,S245,U245)/3</f>
        <v>0</v>
      </c>
      <c r="W245" s="226">
        <f>SUM(W246:W249)</f>
        <v>0</v>
      </c>
      <c r="X245" s="226">
        <f>SUM(L245,M245,O245,Q245,S245,U245,W245)/7</f>
        <v>0</v>
      </c>
      <c r="Y245" s="226">
        <f>SUM(Y246:Y249)</f>
        <v>0</v>
      </c>
      <c r="Z245" s="226">
        <f>SUM(L245,M245,O245,Q245,S245,U245,W245,Y245)/8</f>
        <v>0</v>
      </c>
      <c r="AA245" s="226">
        <f>SUM(AA246:AA249)</f>
        <v>0</v>
      </c>
      <c r="AB245" s="226">
        <f>SUM(W245,Y245,AA245)/3</f>
        <v>0</v>
      </c>
      <c r="AC245" s="226">
        <f>SUM(L245,M245,O245,Q245,S245,U245,W245,Y245,AA245)/9</f>
        <v>0</v>
      </c>
      <c r="AD245" s="226">
        <f>SUM(AD246:AD249)</f>
        <v>0</v>
      </c>
      <c r="AE245" s="226">
        <f>SUM(L245,M245,O245,Q245,S245,U245,W245,Y245,AA245,AD245)/10</f>
        <v>0</v>
      </c>
      <c r="AF245" s="226">
        <f>SUM(AF246:AF249)</f>
        <v>0</v>
      </c>
      <c r="AG245" s="226">
        <f>SUM(L245,M245,O245,Q245,S245,U245,W245,Y245,AA245,AD245,AF245)/11</f>
        <v>0</v>
      </c>
      <c r="AH245" s="226">
        <f>SUM(AH246:AH249)</f>
        <v>0</v>
      </c>
      <c r="AI245" s="227">
        <f>SUM(AD245,AF245,AH245)/3</f>
        <v>0</v>
      </c>
    </row>
    <row r="246" spans="1:35" ht="14.25" hidden="1" thickBot="1" thickTop="1">
      <c r="A246" s="470"/>
      <c r="B246" s="473"/>
      <c r="C246" s="288" t="s">
        <v>124</v>
      </c>
      <c r="D246" s="449"/>
      <c r="I246" s="225">
        <f>SUM(L246,M246,O246,Q246,S246,U246,W246,Y246,AA246,AD246,AF246,AH246)/12</f>
        <v>0</v>
      </c>
      <c r="J246" s="226">
        <f>SUM(L246,M246,O246,Q246,S246,U246)/6</f>
        <v>0</v>
      </c>
      <c r="K246" s="226">
        <f>SUM(W246,Y246,AA246,AD246,AF246,AH246)/6</f>
        <v>0</v>
      </c>
      <c r="L246" s="230">
        <f>SUM(L257,L267)</f>
        <v>0</v>
      </c>
      <c r="M246" s="230">
        <f>SUM(M257,M267)</f>
        <v>0</v>
      </c>
      <c r="N246" s="226">
        <f>SUM(L246,M246)/2</f>
        <v>0</v>
      </c>
      <c r="O246" s="230">
        <f>SUM(O257,O267)</f>
        <v>0</v>
      </c>
      <c r="P246" s="226">
        <f>SUM(L246,M246,O246)/3</f>
        <v>0</v>
      </c>
      <c r="Q246" s="230">
        <f>SUM(Q257,Q267)</f>
        <v>0</v>
      </c>
      <c r="R246" s="225">
        <f>SUM(L246,M246,O246,Q246)/4</f>
        <v>0</v>
      </c>
      <c r="S246" s="230">
        <f>SUM(S257,S267)</f>
        <v>0</v>
      </c>
      <c r="T246" s="226">
        <f>SUM(L246,M246,O246,Q246,S246)/5</f>
        <v>0</v>
      </c>
      <c r="U246" s="230">
        <f>SUM(U257,U267)</f>
        <v>0</v>
      </c>
      <c r="V246" s="226">
        <f>SUM(Q246,S246,U246)/3</f>
        <v>0</v>
      </c>
      <c r="W246" s="230">
        <f>SUM(W257,W267)</f>
        <v>0</v>
      </c>
      <c r="X246" s="226">
        <f>SUM(L246,M246,O246,Q246,S246,U246,W246)/7</f>
        <v>0</v>
      </c>
      <c r="Y246" s="230">
        <f>SUM(Y257,Y267)</f>
        <v>0</v>
      </c>
      <c r="Z246" s="226">
        <f>SUM(L246,M246,O246,Q246,S246,U246,W246,Y246)/8</f>
        <v>0</v>
      </c>
      <c r="AA246" s="230">
        <f>SUM(AA257,AA267)</f>
        <v>0</v>
      </c>
      <c r="AB246" s="226">
        <f>SUM(W246,Y246,AA246)/3</f>
        <v>0</v>
      </c>
      <c r="AC246" s="226">
        <f>SUM(L246,M246,O246,Q246,S246,U246,W246,Y246,AA246)/9</f>
        <v>0</v>
      </c>
      <c r="AD246" s="230">
        <f>SUM(AD257,AD267)</f>
        <v>0</v>
      </c>
      <c r="AE246" s="226">
        <f>SUM(L246,M246,O246,Q246,S246,U246,W246,Y246,AA246,AD246)/10</f>
        <v>0</v>
      </c>
      <c r="AF246" s="230">
        <f>SUM(AF257,AF267)</f>
        <v>0</v>
      </c>
      <c r="AG246" s="226">
        <f>SUM(L246,M246,O246,Q246,S246,U246,W246,Y246,AA246,AD246,AF246)/11</f>
        <v>0</v>
      </c>
      <c r="AH246" s="230">
        <f>SUM(AH257,AH267)</f>
        <v>0</v>
      </c>
      <c r="AI246" s="227">
        <f>SUM(AD246,AF246,AH246)/3</f>
        <v>0</v>
      </c>
    </row>
    <row r="247" spans="1:35" ht="13.5" customHeight="1" hidden="1" thickBot="1" thickTop="1">
      <c r="A247" s="470"/>
      <c r="B247" s="473"/>
      <c r="C247" s="289" t="s">
        <v>125</v>
      </c>
      <c r="D247" s="449"/>
      <c r="I247" s="225">
        <f>SUM(L247,M247,O247,Q247,S247,U247,W247,Y247,AA247,AD247,AF247,AH247)/12</f>
        <v>0</v>
      </c>
      <c r="J247" s="226">
        <f>SUM(L247,M247,O247,Q247,S247,U247)/6</f>
        <v>0</v>
      </c>
      <c r="K247" s="226">
        <f>SUM(W247,Y247,AA247,AD247,AF247,AH247)/6</f>
        <v>0</v>
      </c>
      <c r="L247" s="230">
        <f aca="true" t="shared" si="4" ref="L247:M249">SUM(L258,L268)</f>
        <v>0</v>
      </c>
      <c r="M247" s="230">
        <f t="shared" si="4"/>
        <v>0</v>
      </c>
      <c r="N247" s="226">
        <f>SUM(L247,M247)/2</f>
        <v>0</v>
      </c>
      <c r="O247" s="230">
        <f>SUM(O258,O268)</f>
        <v>0</v>
      </c>
      <c r="P247" s="226">
        <f>SUM(L247,M247,O247)/3</f>
        <v>0</v>
      </c>
      <c r="Q247" s="230">
        <f>SUM(Q258,Q268)</f>
        <v>0</v>
      </c>
      <c r="R247" s="225">
        <f>SUM(L247,M247,O247,Q247)/4</f>
        <v>0</v>
      </c>
      <c r="S247" s="230">
        <f>SUM(S258,S268)</f>
        <v>0</v>
      </c>
      <c r="T247" s="226">
        <f>SUM(L247,M247,O247,Q247,S247)/5</f>
        <v>0</v>
      </c>
      <c r="U247" s="230">
        <f>SUM(U258,U268)</f>
        <v>0</v>
      </c>
      <c r="V247" s="226">
        <f>SUM(Q247,S247,U247)/3</f>
        <v>0</v>
      </c>
      <c r="W247" s="230">
        <f>SUM(W258,W268)</f>
        <v>0</v>
      </c>
      <c r="X247" s="226">
        <f>SUM(L247,M247,O247,Q247,S247,U247,W247)/7</f>
        <v>0</v>
      </c>
      <c r="Y247" s="230">
        <f>SUM(Y258,Y268)</f>
        <v>0</v>
      </c>
      <c r="Z247" s="226">
        <f>SUM(L247,M247,O247,Q247,S247,U247,W247,Y247)/8</f>
        <v>0</v>
      </c>
      <c r="AA247" s="230">
        <f>SUM(AA258,AA268)</f>
        <v>0</v>
      </c>
      <c r="AB247" s="226">
        <f>SUM(W247,Y247,AA247)/3</f>
        <v>0</v>
      </c>
      <c r="AC247" s="226">
        <f>SUM(L247,M247,O247,Q247,S247,U247,W247,Y247,AA247)/9</f>
        <v>0</v>
      </c>
      <c r="AD247" s="230">
        <f>SUM(AD258,AD268)</f>
        <v>0</v>
      </c>
      <c r="AE247" s="226">
        <f>SUM(L247,M247,O247,Q247,S247,U247,W247,Y247,AA247,AD247)/10</f>
        <v>0</v>
      </c>
      <c r="AF247" s="230">
        <f>SUM(AF258,AF268)</f>
        <v>0</v>
      </c>
      <c r="AG247" s="226">
        <f>SUM(L247,M247,O247,Q247,S247,U247,W247,Y247,AA247,AD247,AF247)/11</f>
        <v>0</v>
      </c>
      <c r="AH247" s="230">
        <f>SUM(AH258,AH268)</f>
        <v>0</v>
      </c>
      <c r="AI247" s="227">
        <f>SUM(AD247,AF247,AH247)/3</f>
        <v>0</v>
      </c>
    </row>
    <row r="248" spans="1:35" ht="14.25" hidden="1" thickBot="1" thickTop="1">
      <c r="A248" s="470"/>
      <c r="B248" s="473"/>
      <c r="C248" s="289" t="s">
        <v>126</v>
      </c>
      <c r="D248" s="449"/>
      <c r="I248" s="225">
        <f>SUM(L248,M248,O248,Q248,S248,U248,W248,Y248,AA248,AD248,AF248,AH248)/12</f>
        <v>0</v>
      </c>
      <c r="J248" s="226">
        <f>SUM(L248,M248,O248,Q248,S248,U248)/6</f>
        <v>0</v>
      </c>
      <c r="K248" s="226">
        <f>SUM(W248,Y248,AA248,AD248,AF248,AH248)/6</f>
        <v>0</v>
      </c>
      <c r="L248" s="230">
        <f t="shared" si="4"/>
        <v>0</v>
      </c>
      <c r="M248" s="230">
        <f t="shared" si="4"/>
        <v>0</v>
      </c>
      <c r="N248" s="226">
        <f>SUM(L248,M248)/2</f>
        <v>0</v>
      </c>
      <c r="O248" s="230">
        <f>SUM(O259,O269)</f>
        <v>0</v>
      </c>
      <c r="P248" s="226">
        <f>SUM(L248,M248,O248)/3</f>
        <v>0</v>
      </c>
      <c r="Q248" s="230">
        <f>SUM(Q259,Q269)</f>
        <v>0</v>
      </c>
      <c r="R248" s="225">
        <f>SUM(L248,M248,O248,Q248)/4</f>
        <v>0</v>
      </c>
      <c r="S248" s="230">
        <f>SUM(S259,S269)</f>
        <v>0</v>
      </c>
      <c r="T248" s="226">
        <f>SUM(L248,M248,O248,Q248,S248)/5</f>
        <v>0</v>
      </c>
      <c r="U248" s="230">
        <f>SUM(U259,U269)</f>
        <v>0</v>
      </c>
      <c r="V248" s="226">
        <f>SUM(Q248,S248,U248)/3</f>
        <v>0</v>
      </c>
      <c r="W248" s="230">
        <f>SUM(W259,W269)</f>
        <v>0</v>
      </c>
      <c r="X248" s="226">
        <f>SUM(L248,M248,O248,Q248,S248,U248,W248)/7</f>
        <v>0</v>
      </c>
      <c r="Y248" s="230">
        <f>SUM(Y259,Y269)</f>
        <v>0</v>
      </c>
      <c r="Z248" s="226">
        <f>SUM(L248,M248,O248,Q248,S248,U248,W248,Y248)/8</f>
        <v>0</v>
      </c>
      <c r="AA248" s="230">
        <f>SUM(AA259,AA269)</f>
        <v>0</v>
      </c>
      <c r="AB248" s="226">
        <f>SUM(W248,Y248,AA248)/3</f>
        <v>0</v>
      </c>
      <c r="AC248" s="226">
        <f>SUM(L248,M248,O248,Q248,S248,U248,W248,Y248,AA248)/9</f>
        <v>0</v>
      </c>
      <c r="AD248" s="230">
        <f>SUM(AD259,AD269)</f>
        <v>0</v>
      </c>
      <c r="AE248" s="226">
        <f>SUM(L248,M248,O248,Q248,S248,U248,W248,Y248,AA248,AD248)/10</f>
        <v>0</v>
      </c>
      <c r="AF248" s="230">
        <f>SUM(AF259,AF269)</f>
        <v>0</v>
      </c>
      <c r="AG248" s="226">
        <f>SUM(L248,M248,O248,Q248,S248,U248,W248,Y248,AA248,AD248,AF248)/11</f>
        <v>0</v>
      </c>
      <c r="AH248" s="230">
        <f>SUM(AH259,AH269)</f>
        <v>0</v>
      </c>
      <c r="AI248" s="227">
        <f>SUM(AD248,AF248,AH248)/3</f>
        <v>0</v>
      </c>
    </row>
    <row r="249" spans="1:35" ht="13.5" customHeight="1" hidden="1" thickBot="1" thickTop="1">
      <c r="A249" s="470"/>
      <c r="B249" s="474"/>
      <c r="C249" s="290" t="s">
        <v>14</v>
      </c>
      <c r="D249" s="450"/>
      <c r="I249" s="234">
        <f>SUM(L249,M249,O249,Q249,S249,U249,W249,Y249,AA249,AD249,AF249,AH249)/12</f>
        <v>0</v>
      </c>
      <c r="J249" s="235">
        <f>SUM(L249,M249,O249,Q249,S249,U249)/6</f>
        <v>0</v>
      </c>
      <c r="K249" s="235">
        <f>SUM(W249,Y249,AA249,AD249,AF249,AH249)/6</f>
        <v>0</v>
      </c>
      <c r="L249" s="230">
        <f t="shared" si="4"/>
        <v>0</v>
      </c>
      <c r="M249" s="230">
        <f t="shared" si="4"/>
        <v>0</v>
      </c>
      <c r="N249" s="235">
        <f>SUM(L249,M249)/2</f>
        <v>0</v>
      </c>
      <c r="O249" s="230">
        <f>SUM(O260,O270)</f>
        <v>0</v>
      </c>
      <c r="P249" s="235">
        <f>SUM(L249,M249,O249)/3</f>
        <v>0</v>
      </c>
      <c r="Q249" s="230">
        <f>SUM(Q260,Q270)</f>
        <v>0</v>
      </c>
      <c r="R249" s="234">
        <f>SUM(L249,M249,O249,Q249)/4</f>
        <v>0</v>
      </c>
      <c r="S249" s="230">
        <f>SUM(S260,S270)</f>
        <v>0</v>
      </c>
      <c r="T249" s="235">
        <f>SUM(L249,M249,O249,Q249,S249)/5</f>
        <v>0</v>
      </c>
      <c r="U249" s="230">
        <f>SUM(U260,U270)</f>
        <v>0</v>
      </c>
      <c r="V249" s="235">
        <f>SUM(Q249,S249,U249)/3</f>
        <v>0</v>
      </c>
      <c r="W249" s="230">
        <f>SUM(W260,W270)</f>
        <v>0</v>
      </c>
      <c r="X249" s="235">
        <f>SUM(L249,M249,O249,Q249,S249,U249,W249)/7</f>
        <v>0</v>
      </c>
      <c r="Y249" s="230">
        <f>SUM(Y260,Y270)</f>
        <v>0</v>
      </c>
      <c r="Z249" s="235">
        <f>SUM(L249,M249,O249,Q249,S249,U249,W249,Y249)/8</f>
        <v>0</v>
      </c>
      <c r="AA249" s="230">
        <f>SUM(AA260,AA270)</f>
        <v>0</v>
      </c>
      <c r="AB249" s="235">
        <f>SUM(W249,Y249,AA249)/3</f>
        <v>0</v>
      </c>
      <c r="AC249" s="235">
        <f>SUM(L249,M249,O249,Q249,S249,U249,W249,Y249,AA249)/9</f>
        <v>0</v>
      </c>
      <c r="AD249" s="230">
        <f>SUM(AD260,AD270)</f>
        <v>0</v>
      </c>
      <c r="AE249" s="235">
        <f>SUM(L249,M249,O249,Q249,S249,U249,W249,Y249,AA249,AD249)/10</f>
        <v>0</v>
      </c>
      <c r="AF249" s="230">
        <f>SUM(AF260,AF270)</f>
        <v>0</v>
      </c>
      <c r="AG249" s="235">
        <f>SUM(L249,M249,O249,Q249,S249,U249,W249,Y249,AA249,AD249,AF249)/11</f>
        <v>0</v>
      </c>
      <c r="AH249" s="230">
        <f>SUM(AH260,AH270)</f>
        <v>0</v>
      </c>
      <c r="AI249" s="345">
        <f>SUM(AD249,AF249,AH249)/3</f>
        <v>0</v>
      </c>
    </row>
    <row r="250" spans="1:35" ht="13.5" customHeight="1" hidden="1" thickBot="1">
      <c r="A250" s="470"/>
      <c r="B250" s="472" t="s">
        <v>170</v>
      </c>
      <c r="C250" s="287" t="s">
        <v>44</v>
      </c>
      <c r="D250" s="448" t="s">
        <v>128</v>
      </c>
      <c r="I250" s="225">
        <f>SUM(L250,M250,O250,Q250,S250,U250,W250,Y250,AA250,AD250,AF250,AH250)</f>
        <v>0</v>
      </c>
      <c r="J250" s="226">
        <f>SUM(L250,M250,O250,Q250,S250,U250)</f>
        <v>0</v>
      </c>
      <c r="K250" s="226">
        <f>SUM(W250,Y250,AA250,AD250,AF250,AH250)</f>
        <v>0</v>
      </c>
      <c r="L250" s="226">
        <f>SUM(L251:L254)</f>
        <v>0</v>
      </c>
      <c r="M250" s="226">
        <f>SUM(M251:M254)</f>
        <v>0</v>
      </c>
      <c r="N250" s="226">
        <f>SUM(L250,M250)</f>
        <v>0</v>
      </c>
      <c r="O250" s="226">
        <f>SUM(O251:O254)</f>
        <v>0</v>
      </c>
      <c r="P250" s="226">
        <f>SUM(L250,M250,O250)</f>
        <v>0</v>
      </c>
      <c r="Q250" s="227">
        <f>SUM(Q251:Q254)</f>
        <v>0</v>
      </c>
      <c r="R250" s="225">
        <f>SUM(L250,M250,O250,Q250)</f>
        <v>0</v>
      </c>
      <c r="S250" s="226">
        <f>SUM(S251:S254)</f>
        <v>0</v>
      </c>
      <c r="T250" s="226">
        <f>SUM(L250,M250,O250,Q250,S250)</f>
        <v>0</v>
      </c>
      <c r="U250" s="226">
        <f>SUM(U251:U254)</f>
        <v>0</v>
      </c>
      <c r="V250" s="226">
        <f>SUM(Q250,S250,U250)</f>
        <v>0</v>
      </c>
      <c r="W250" s="226">
        <f>SUM(W251:W254)</f>
        <v>0</v>
      </c>
      <c r="X250" s="226">
        <f>SUM(L250,M250,O250,Q250,S250,U250,W250)</f>
        <v>0</v>
      </c>
      <c r="Y250" s="226">
        <f>SUM(Y251:Y254)</f>
        <v>0</v>
      </c>
      <c r="Z250" s="226">
        <f>SUM(L250,M250,O250,Q250,S250,U250,W250,Y250)</f>
        <v>0</v>
      </c>
      <c r="AA250" s="226">
        <f>SUM(AA251:AA254)</f>
        <v>0</v>
      </c>
      <c r="AB250" s="226">
        <f>SUM(W250,Y250,AA250)</f>
        <v>0</v>
      </c>
      <c r="AC250" s="226">
        <f>SUM(L250,M250,O250,Q250,S250,U250,W250,Y250,AA250)</f>
        <v>0</v>
      </c>
      <c r="AD250" s="226">
        <f>SUM(AD251:AD254)</f>
        <v>0</v>
      </c>
      <c r="AE250" s="226">
        <f>SUM(L250,M250,O250,Q250,S250,U250,W250,Y250,AA250,AD250)</f>
        <v>0</v>
      </c>
      <c r="AF250" s="226">
        <f>SUM(AF251:AF254)</f>
        <v>0</v>
      </c>
      <c r="AG250" s="226">
        <f>SUM(L250,M250,O250,Q250,S250,U250,W250,Y250,AA250,AD250,AF250)</f>
        <v>0</v>
      </c>
      <c r="AH250" s="226">
        <f>SUM(AH251:AH254)</f>
        <v>0</v>
      </c>
      <c r="AI250" s="227">
        <f>SUM(AD250,AF250,AH250)</f>
        <v>0</v>
      </c>
    </row>
    <row r="251" spans="1:35" ht="13.5" customHeight="1" hidden="1" thickBot="1" thickTop="1">
      <c r="A251" s="470"/>
      <c r="B251" s="473"/>
      <c r="C251" s="299" t="s">
        <v>124</v>
      </c>
      <c r="D251" s="449"/>
      <c r="I251" s="225">
        <f>SUM(L251,M251,O251,Q251,S251,U251,W251,Y251,AA251,AD251,AF251,AH251)</f>
        <v>0</v>
      </c>
      <c r="J251" s="226">
        <f>SUM(L251,M251,O251,Q251,S251,U251)</f>
        <v>0</v>
      </c>
      <c r="K251" s="226">
        <f>SUM(W251,Y251,AA251,AD251,AF251,AH251)</f>
        <v>0</v>
      </c>
      <c r="L251" s="230">
        <f>SUM(L262,L272)</f>
        <v>0</v>
      </c>
      <c r="M251" s="230">
        <f>SUM(M262,M272)</f>
        <v>0</v>
      </c>
      <c r="N251" s="226">
        <f>SUM(L251,M251)</f>
        <v>0</v>
      </c>
      <c r="O251" s="230">
        <f>SUM(O262,O272)</f>
        <v>0</v>
      </c>
      <c r="P251" s="226">
        <f>SUM(L251,M251,O251)</f>
        <v>0</v>
      </c>
      <c r="Q251" s="230">
        <f>SUM(Q262,Q272)</f>
        <v>0</v>
      </c>
      <c r="R251" s="225">
        <f>SUM(L251,M251,O251,Q251)</f>
        <v>0</v>
      </c>
      <c r="S251" s="230">
        <f>SUM(S262,S272)</f>
        <v>0</v>
      </c>
      <c r="T251" s="226">
        <f>SUM(L251,M251,O251,Q251,S251)</f>
        <v>0</v>
      </c>
      <c r="U251" s="230">
        <f>SUM(U262,U272)</f>
        <v>0</v>
      </c>
      <c r="V251" s="226">
        <f>SUM(Q251,S251,U251)</f>
        <v>0</v>
      </c>
      <c r="W251" s="230">
        <f>SUM(W262,W272)</f>
        <v>0</v>
      </c>
      <c r="X251" s="226">
        <f>SUM(L251,M251,O251,Q251,S251,U251,W251)</f>
        <v>0</v>
      </c>
      <c r="Y251" s="230">
        <f>SUM(Y262,Y272)</f>
        <v>0</v>
      </c>
      <c r="Z251" s="226">
        <f>SUM(L251,M251,O251,Q251,S251,U251,W251,Y251)</f>
        <v>0</v>
      </c>
      <c r="AA251" s="230">
        <f>SUM(AA262,AA272)</f>
        <v>0</v>
      </c>
      <c r="AB251" s="226">
        <f>SUM(W251,Y251,AA251)</f>
        <v>0</v>
      </c>
      <c r="AC251" s="226">
        <f>SUM(L251,M251,O251,Q251,S251,U251,W251,Y251,AA251)</f>
        <v>0</v>
      </c>
      <c r="AD251" s="230">
        <f>SUM(AD262,AD272)</f>
        <v>0</v>
      </c>
      <c r="AE251" s="226">
        <f>SUM(L251,M251,O251,Q251,S251,U251,W251,Y251,AA251,AD251)</f>
        <v>0</v>
      </c>
      <c r="AF251" s="230">
        <f>SUM(AF262,AF272)</f>
        <v>0</v>
      </c>
      <c r="AG251" s="226">
        <f>SUM(L251,M251,O251,Q251,S251,U251,W251,Y251,AA251,AD251,AF251)</f>
        <v>0</v>
      </c>
      <c r="AH251" s="230">
        <f>SUM(AH262,AH272)</f>
        <v>0</v>
      </c>
      <c r="AI251" s="227">
        <f>SUM(AD251,AF251,AH251)</f>
        <v>0</v>
      </c>
    </row>
    <row r="252" spans="1:35" ht="13.5" customHeight="1" hidden="1" thickBot="1" thickTop="1">
      <c r="A252" s="470"/>
      <c r="B252" s="473"/>
      <c r="C252" s="289" t="s">
        <v>125</v>
      </c>
      <c r="D252" s="449"/>
      <c r="I252" s="225">
        <f>SUM(L252,M252,O252,Q252,S252,U252,W252,Y252,AA252,AD252,AF252,AH252)</f>
        <v>0</v>
      </c>
      <c r="J252" s="226">
        <f>SUM(L252,M252,O252,Q252,S252,U252)</f>
        <v>0</v>
      </c>
      <c r="K252" s="226">
        <f>SUM(W252,Y252,AA252,AD252,AF252,AH252)</f>
        <v>0</v>
      </c>
      <c r="L252" s="230">
        <f aca="true" t="shared" si="5" ref="L252:M254">SUM(L263,L273)</f>
        <v>0</v>
      </c>
      <c r="M252" s="230">
        <f t="shared" si="5"/>
        <v>0</v>
      </c>
      <c r="N252" s="226">
        <f>SUM(L252,M252)</f>
        <v>0</v>
      </c>
      <c r="O252" s="230">
        <f>SUM(O263,O273)</f>
        <v>0</v>
      </c>
      <c r="P252" s="226">
        <f>SUM(L252,M252,O252)</f>
        <v>0</v>
      </c>
      <c r="Q252" s="230">
        <f>SUM(Q263,Q273)</f>
        <v>0</v>
      </c>
      <c r="R252" s="225">
        <f>SUM(L252,M252,O252,Q252)</f>
        <v>0</v>
      </c>
      <c r="S252" s="230">
        <f>SUM(S263,S273)</f>
        <v>0</v>
      </c>
      <c r="T252" s="226">
        <f>SUM(L252,M252,O252,Q252,S252)</f>
        <v>0</v>
      </c>
      <c r="U252" s="230">
        <f>SUM(U263,U273)</f>
        <v>0</v>
      </c>
      <c r="V252" s="226">
        <f>SUM(Q252,S252,U252)</f>
        <v>0</v>
      </c>
      <c r="W252" s="230">
        <f>SUM(W263,W273)</f>
        <v>0</v>
      </c>
      <c r="X252" s="226">
        <f>SUM(L252,M252,O252,Q252,S252,U252,W252)</f>
        <v>0</v>
      </c>
      <c r="Y252" s="230">
        <f>SUM(Y263,Y273)</f>
        <v>0</v>
      </c>
      <c r="Z252" s="226">
        <f>SUM(L252,M252,O252,Q252,S252,U252,W252,Y252)</f>
        <v>0</v>
      </c>
      <c r="AA252" s="230">
        <f>SUM(AA263,AA273)</f>
        <v>0</v>
      </c>
      <c r="AB252" s="226">
        <f>SUM(W252,Y252,AA252)</f>
        <v>0</v>
      </c>
      <c r="AC252" s="226">
        <f>SUM(L252,M252,O252,Q252,S252,U252,W252,Y252,AA252)</f>
        <v>0</v>
      </c>
      <c r="AD252" s="230">
        <f>SUM(AD263,AD273)</f>
        <v>0</v>
      </c>
      <c r="AE252" s="226">
        <f>SUM(L252,M252,O252,Q252,S252,U252,W252,Y252,AA252,AD252)</f>
        <v>0</v>
      </c>
      <c r="AF252" s="230">
        <f>SUM(AF263,AF273)</f>
        <v>0</v>
      </c>
      <c r="AG252" s="226">
        <f>SUM(L252,M252,O252,Q252,S252,U252,W252,Y252,AA252,AD252,AF252)</f>
        <v>0</v>
      </c>
      <c r="AH252" s="230">
        <f>SUM(AH263,AH273)</f>
        <v>0</v>
      </c>
      <c r="AI252" s="227">
        <f>SUM(AD252,AF252,AH252)</f>
        <v>0</v>
      </c>
    </row>
    <row r="253" spans="1:35" ht="13.5" customHeight="1" hidden="1" thickBot="1" thickTop="1">
      <c r="A253" s="470"/>
      <c r="B253" s="473"/>
      <c r="C253" s="289" t="s">
        <v>126</v>
      </c>
      <c r="D253" s="449"/>
      <c r="I253" s="225">
        <f>SUM(L253,M253,O253,Q253,S253,U253,W253,Y253,AA253,AD253,AF253,AH253)</f>
        <v>0</v>
      </c>
      <c r="J253" s="226">
        <f>SUM(L253,M253,O253,Q253,S253,U253)</f>
        <v>0</v>
      </c>
      <c r="K253" s="226">
        <f>SUM(W253,Y253,AA253,AD253,AF253,AH253)</f>
        <v>0</v>
      </c>
      <c r="L253" s="230">
        <f t="shared" si="5"/>
        <v>0</v>
      </c>
      <c r="M253" s="230">
        <f t="shared" si="5"/>
        <v>0</v>
      </c>
      <c r="N253" s="226">
        <f>SUM(L253,M253)</f>
        <v>0</v>
      </c>
      <c r="O253" s="230">
        <f>SUM(O264,O274)</f>
        <v>0</v>
      </c>
      <c r="P253" s="226">
        <f>SUM(L253,M253,O253)</f>
        <v>0</v>
      </c>
      <c r="Q253" s="230">
        <f>SUM(Q264,Q274)</f>
        <v>0</v>
      </c>
      <c r="R253" s="225">
        <f>SUM(L253,M253,O253,Q253)</f>
        <v>0</v>
      </c>
      <c r="S253" s="230">
        <f>SUM(S264,S274)</f>
        <v>0</v>
      </c>
      <c r="T253" s="226">
        <f>SUM(L253,M253,O253,Q253,S253)</f>
        <v>0</v>
      </c>
      <c r="U253" s="230">
        <f>SUM(U264,U274)</f>
        <v>0</v>
      </c>
      <c r="V253" s="226">
        <f>SUM(Q253,S253,U253)</f>
        <v>0</v>
      </c>
      <c r="W253" s="230">
        <f>SUM(W264,W274)</f>
        <v>0</v>
      </c>
      <c r="X253" s="226">
        <f>SUM(L253,M253,O253,Q253,S253,U253,W253)</f>
        <v>0</v>
      </c>
      <c r="Y253" s="230">
        <f>SUM(Y264,Y274)</f>
        <v>0</v>
      </c>
      <c r="Z253" s="226">
        <f>SUM(L253,M253,O253,Q253,S253,U253,W253,Y253)</f>
        <v>0</v>
      </c>
      <c r="AA253" s="230">
        <f>SUM(AA264,AA274)</f>
        <v>0</v>
      </c>
      <c r="AB253" s="226">
        <f>SUM(W253,Y253,AA253)</f>
        <v>0</v>
      </c>
      <c r="AC253" s="226">
        <f>SUM(L253,M253,O253,Q253,S253,U253,W253,Y253,AA253)</f>
        <v>0</v>
      </c>
      <c r="AD253" s="230">
        <f>SUM(AD264,AD274)</f>
        <v>0</v>
      </c>
      <c r="AE253" s="226">
        <f>SUM(L253,M253,O253,Q253,S253,U253,W253,Y253,AA253,AD253)</f>
        <v>0</v>
      </c>
      <c r="AF253" s="230">
        <f>SUM(AF264,AF274)</f>
        <v>0</v>
      </c>
      <c r="AG253" s="226">
        <f>SUM(L253,M253,O253,Q253,S253,U253,W253,Y253,AA253,AD253,AF253)</f>
        <v>0</v>
      </c>
      <c r="AH253" s="230">
        <f>SUM(AH264,AH274)</f>
        <v>0</v>
      </c>
      <c r="AI253" s="227">
        <f>SUM(AD253,AF253,AH253)</f>
        <v>0</v>
      </c>
    </row>
    <row r="254" spans="1:35" ht="14.25" hidden="1" thickBot="1" thickTop="1">
      <c r="A254" s="471"/>
      <c r="B254" s="474"/>
      <c r="C254" s="290" t="s">
        <v>14</v>
      </c>
      <c r="D254" s="450"/>
      <c r="I254" s="240">
        <f>SUM(L254,M254,O254,Q254,S254,U254,W254,Y254,AA254,AD254,AF254,AH254)</f>
        <v>0</v>
      </c>
      <c r="J254" s="241">
        <f>SUM(L254,M254,O254,Q254,S254,U254)</f>
        <v>0</v>
      </c>
      <c r="K254" s="241">
        <f>SUM(W254,Y254,AA254,AD254,AF254,AH254)</f>
        <v>0</v>
      </c>
      <c r="L254" s="242">
        <f t="shared" si="5"/>
        <v>0</v>
      </c>
      <c r="M254" s="242">
        <f t="shared" si="5"/>
        <v>0</v>
      </c>
      <c r="N254" s="241">
        <f>SUM(L254,M254)</f>
        <v>0</v>
      </c>
      <c r="O254" s="242">
        <f>SUM(O265,O275)</f>
        <v>0</v>
      </c>
      <c r="P254" s="241">
        <f>SUM(L254,M254,O254)</f>
        <v>0</v>
      </c>
      <c r="Q254" s="242">
        <f>SUM(Q265,Q275)</f>
        <v>0</v>
      </c>
      <c r="R254" s="240">
        <f>SUM(L254,M254,O254,Q254)</f>
        <v>0</v>
      </c>
      <c r="S254" s="242">
        <f>SUM(S265,S275)</f>
        <v>0</v>
      </c>
      <c r="T254" s="241">
        <f>SUM(L254,M254,O254,Q254,S254)</f>
        <v>0</v>
      </c>
      <c r="U254" s="242">
        <f>SUM(U265,U275)</f>
        <v>0</v>
      </c>
      <c r="V254" s="241">
        <f>SUM(Q254,S254,U254)</f>
        <v>0</v>
      </c>
      <c r="W254" s="242">
        <f>SUM(W265,W275)</f>
        <v>0</v>
      </c>
      <c r="X254" s="241">
        <f>SUM(L254,M254,O254,Q254,S254,U254,W254)</f>
        <v>0</v>
      </c>
      <c r="Y254" s="242">
        <f>SUM(Y265,Y275)</f>
        <v>0</v>
      </c>
      <c r="Z254" s="241">
        <f>SUM(L254,M254,O254,Q254,S254,U254,W254,Y254)</f>
        <v>0</v>
      </c>
      <c r="AA254" s="242">
        <f>SUM(AA265,AA275)</f>
        <v>0</v>
      </c>
      <c r="AB254" s="241">
        <f>SUM(W254,Y254,AA254)</f>
        <v>0</v>
      </c>
      <c r="AC254" s="241">
        <f>SUM(L254,M254,O254,Q254,S254,U254,W254,Y254,AA254)</f>
        <v>0</v>
      </c>
      <c r="AD254" s="242">
        <f>SUM(AD265,AD275)</f>
        <v>0</v>
      </c>
      <c r="AE254" s="241">
        <f>SUM(L254,M254,O254,Q254,S254,U254,W254,Y254,AA254,AD254)</f>
        <v>0</v>
      </c>
      <c r="AF254" s="242">
        <f>SUM(AF265,AF275)</f>
        <v>0</v>
      </c>
      <c r="AG254" s="241">
        <f>SUM(L254,M254,O254,Q254,S254,U254,W254,Y254,AA254,AD254,AF254)</f>
        <v>0</v>
      </c>
      <c r="AH254" s="242">
        <f>SUM(AH265,AH275)</f>
        <v>0</v>
      </c>
      <c r="AI254" s="346">
        <f>SUM(AD254,AF254,AH254)</f>
        <v>0</v>
      </c>
    </row>
    <row r="255" spans="1:35" ht="13.5" hidden="1" thickBot="1">
      <c r="A255" s="347"/>
      <c r="B255" s="348" t="s">
        <v>142</v>
      </c>
      <c r="I255" s="475"/>
      <c r="J255" s="476"/>
      <c r="K255" s="476"/>
      <c r="L255" s="476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  <c r="X255" s="476"/>
      <c r="Y255" s="476"/>
      <c r="Z255" s="476"/>
      <c r="AA255" s="476"/>
      <c r="AB255" s="476"/>
      <c r="AC255" s="476"/>
      <c r="AD255" s="476"/>
      <c r="AE255" s="476"/>
      <c r="AF255" s="476"/>
      <c r="AG255" s="476"/>
      <c r="AH255" s="476"/>
      <c r="AI255" s="476"/>
    </row>
    <row r="256" spans="1:35" ht="13.5" hidden="1" thickBot="1">
      <c r="A256" s="460" t="s">
        <v>177</v>
      </c>
      <c r="B256" s="454" t="s">
        <v>175</v>
      </c>
      <c r="C256" s="287" t="s">
        <v>44</v>
      </c>
      <c r="D256" s="448" t="s">
        <v>123</v>
      </c>
      <c r="I256" s="306">
        <f>SUM(L256,M256,O256,Q256,S256,U256,W256,Y256,AA256,AD256,AF256,AH256)/12</f>
        <v>0</v>
      </c>
      <c r="J256" s="306">
        <f>SUM(L256,M256,O256,Q256,S256,U256)/6</f>
        <v>0</v>
      </c>
      <c r="K256" s="306">
        <f>SUM(W256,Y256,AA256,AD256,AF256,AH256)/6</f>
        <v>0</v>
      </c>
      <c r="L256" s="307">
        <f>SUM(L257:L260)</f>
        <v>0</v>
      </c>
      <c r="M256" s="307">
        <f>SUM(M257:M260)</f>
        <v>0</v>
      </c>
      <c r="N256" s="306">
        <f>SUM(L256,M256)/2</f>
        <v>0</v>
      </c>
      <c r="O256" s="307">
        <f>SUM(O257:O260)</f>
        <v>0</v>
      </c>
      <c r="P256" s="306">
        <f>SUM(L256,M256,O256)/3</f>
        <v>0</v>
      </c>
      <c r="Q256" s="307">
        <f>SUM(Q257:Q260)</f>
        <v>0</v>
      </c>
      <c r="R256" s="306">
        <f>SUM(L256,M256,O256,Q256)/4</f>
        <v>0</v>
      </c>
      <c r="S256" s="307">
        <f>SUM(S257:S260)</f>
        <v>0</v>
      </c>
      <c r="T256" s="306">
        <f>SUM(L256,M256,O256,Q256,S256)/5</f>
        <v>0</v>
      </c>
      <c r="U256" s="307">
        <f>SUM(U257:U260)</f>
        <v>0</v>
      </c>
      <c r="V256" s="306">
        <f>SUM(Q256,S256,U256)/3</f>
        <v>0</v>
      </c>
      <c r="W256" s="307">
        <f>SUM(W257:W260)</f>
        <v>0</v>
      </c>
      <c r="X256" s="306">
        <f>SUM(L256,M256,O256,Q256,S256,U256,W256)/7</f>
        <v>0</v>
      </c>
      <c r="Y256" s="307">
        <f>SUM(Y257:Y260)</f>
        <v>0</v>
      </c>
      <c r="Z256" s="306">
        <f>SUM(L256,M256,O256,Q256,S256,U256,W256,Y256)/8</f>
        <v>0</v>
      </c>
      <c r="AA256" s="307">
        <f>SUM(AA257:AA260)</f>
        <v>0</v>
      </c>
      <c r="AB256" s="306">
        <f>SUM(W256,Y256,AA256)/3</f>
        <v>0</v>
      </c>
      <c r="AC256" s="306">
        <f>SUM(L256,M256,O256,Q256,S256,U256,W256,Y256,AA256)/9</f>
        <v>0</v>
      </c>
      <c r="AD256" s="307">
        <f>SUM(AD257:AD260)</f>
        <v>0</v>
      </c>
      <c r="AE256" s="306">
        <f>SUM(L256,M256,O256,Q256,S256,U256,W256,Y256,AA256,AD256)/10</f>
        <v>0</v>
      </c>
      <c r="AF256" s="307">
        <f>SUM(AF257:AF260)</f>
        <v>0</v>
      </c>
      <c r="AG256" s="306">
        <f>SUM(L256,M256,O256,Q256,S256,U256,W256,Y256,AA256,AD256,AF256)/11</f>
        <v>0</v>
      </c>
      <c r="AH256" s="307">
        <f>SUM(AH257:AH260)</f>
        <v>0</v>
      </c>
      <c r="AI256" s="308">
        <f>SUM(AD256,AF256,AH256)/3</f>
        <v>0</v>
      </c>
    </row>
    <row r="257" spans="1:35" ht="13.5" customHeight="1" hidden="1" thickTop="1">
      <c r="A257" s="461"/>
      <c r="B257" s="455"/>
      <c r="C257" s="288" t="s">
        <v>124</v>
      </c>
      <c r="D257" s="449"/>
      <c r="I257" s="309">
        <f>SUM(L257,M257,O257,Q257,S257,U257,W257,Y257,AA257,AD257,AF257,AH257)/12</f>
        <v>0</v>
      </c>
      <c r="J257" s="309">
        <f>SUM(L257,M257,O257,Q257,S257,U257)/6</f>
        <v>0</v>
      </c>
      <c r="K257" s="309">
        <f>SUM(W257,Y257,AA257,AD257,AF257,AH257)/6</f>
        <v>0</v>
      </c>
      <c r="L257" s="310"/>
      <c r="M257" s="310"/>
      <c r="N257" s="309">
        <f>SUM(L257,M257)/2</f>
        <v>0</v>
      </c>
      <c r="O257" s="310"/>
      <c r="P257" s="309">
        <f>SUM(L257,M257,O257)/3</f>
        <v>0</v>
      </c>
      <c r="Q257" s="310"/>
      <c r="R257" s="309">
        <f>SUM(L257,M257,O257,Q257)/4</f>
        <v>0</v>
      </c>
      <c r="S257" s="310"/>
      <c r="T257" s="309">
        <f>SUM(L257,M257,O257,Q257,S257)/5</f>
        <v>0</v>
      </c>
      <c r="U257" s="310"/>
      <c r="V257" s="309">
        <f>SUM(Q257,S257,U257)/3</f>
        <v>0</v>
      </c>
      <c r="W257" s="310"/>
      <c r="X257" s="309">
        <f>SUM(L257,M257,O257,Q257,S257,U257,W257)/7</f>
        <v>0</v>
      </c>
      <c r="Y257" s="310"/>
      <c r="Z257" s="309">
        <f>SUM(L257,M257,O257,Q257,S257,U257,W257,Y257)/8</f>
        <v>0</v>
      </c>
      <c r="AA257" s="310"/>
      <c r="AB257" s="309">
        <f>SUM(W257,Y257,AA257)/3</f>
        <v>0</v>
      </c>
      <c r="AC257" s="309">
        <f>SUM(L257,M257,O257,Q257,S257,U257,W257,Y257,AA257)/9</f>
        <v>0</v>
      </c>
      <c r="AD257" s="310"/>
      <c r="AE257" s="309">
        <f>SUM(L257,M257,O257,Q257,S257,U257,W257,Y257,AA257,AD257)/10</f>
        <v>0</v>
      </c>
      <c r="AF257" s="310"/>
      <c r="AG257" s="309">
        <f>SUM(L257,M257,O257,Q257,S257,U257,W257,Y257,AA257,AD257,AF257)/11</f>
        <v>0</v>
      </c>
      <c r="AH257" s="310"/>
      <c r="AI257" s="311">
        <f>SUM(AD257,AF257,AH257)/3</f>
        <v>0</v>
      </c>
    </row>
    <row r="258" spans="1:35" ht="13.5" customHeight="1" hidden="1">
      <c r="A258" s="461"/>
      <c r="B258" s="455"/>
      <c r="C258" s="289" t="s">
        <v>125</v>
      </c>
      <c r="D258" s="449"/>
      <c r="I258" s="309">
        <f>SUM(L258,M258,O258,Q258,S258,U258,W258,Y258,AA258,AD258,AF258,AH258)/12</f>
        <v>0</v>
      </c>
      <c r="J258" s="309">
        <f>SUM(L258,M258,O258,Q258,S258,U258)/6</f>
        <v>0</v>
      </c>
      <c r="K258" s="309">
        <f>SUM(W258,Y258,AA258,AD258,AF258,AH258)/6</f>
        <v>0</v>
      </c>
      <c r="L258" s="310"/>
      <c r="M258" s="310"/>
      <c r="N258" s="309">
        <f>SUM(L258,M258)/2</f>
        <v>0</v>
      </c>
      <c r="O258" s="310"/>
      <c r="P258" s="309">
        <f>SUM(L258,M258,O258)/3</f>
        <v>0</v>
      </c>
      <c r="Q258" s="310"/>
      <c r="R258" s="309">
        <f>SUM(L258,M258,O258,Q258)/4</f>
        <v>0</v>
      </c>
      <c r="S258" s="310"/>
      <c r="T258" s="309">
        <f>SUM(L258,M258,O258,Q258,S258)/5</f>
        <v>0</v>
      </c>
      <c r="U258" s="310"/>
      <c r="V258" s="309">
        <f>SUM(Q258,S258,U258)/3</f>
        <v>0</v>
      </c>
      <c r="W258" s="310"/>
      <c r="X258" s="309">
        <f>SUM(L258,M258,O258,Q258,S258,U258,W258)/7</f>
        <v>0</v>
      </c>
      <c r="Y258" s="310"/>
      <c r="Z258" s="309">
        <f>SUM(L258,M258,O258,Q258,S258,U258,W258,Y258)/8</f>
        <v>0</v>
      </c>
      <c r="AA258" s="310"/>
      <c r="AB258" s="309">
        <f>SUM(W258,Y258,AA258)/3</f>
        <v>0</v>
      </c>
      <c r="AC258" s="309">
        <f>SUM(L258,M258,O258,Q258,S258,U258,W258,Y258,AA258)/9</f>
        <v>0</v>
      </c>
      <c r="AD258" s="310"/>
      <c r="AE258" s="309">
        <f>SUM(L258,M258,O258,Q258,S258,U258,W258,Y258,AA258,AD258)/10</f>
        <v>0</v>
      </c>
      <c r="AF258" s="310"/>
      <c r="AG258" s="309">
        <f>SUM(L258,M258,O258,Q258,S258,U258,W258,Y258,AA258,AD258,AF258)/11</f>
        <v>0</v>
      </c>
      <c r="AH258" s="310"/>
      <c r="AI258" s="311">
        <f>SUM(AD258,AF258,AH258)/3</f>
        <v>0</v>
      </c>
    </row>
    <row r="259" spans="1:35" ht="12.75" hidden="1">
      <c r="A259" s="461"/>
      <c r="B259" s="455"/>
      <c r="C259" s="289" t="s">
        <v>126</v>
      </c>
      <c r="D259" s="449"/>
      <c r="I259" s="309">
        <f>SUM(L259,M259,O259,Q259,S259,U259,W259,Y259,AA259,AD259,AF259,AH259)/12</f>
        <v>0</v>
      </c>
      <c r="J259" s="309">
        <f>SUM(L259,M259,O259,Q259,S259,U259)/6</f>
        <v>0</v>
      </c>
      <c r="K259" s="309">
        <f>SUM(W259,Y259,AA259,AD259,AF259,AH259)/6</f>
        <v>0</v>
      </c>
      <c r="L259" s="310"/>
      <c r="M259" s="310"/>
      <c r="N259" s="309">
        <f>SUM(L259,M259)/2</f>
        <v>0</v>
      </c>
      <c r="O259" s="310"/>
      <c r="P259" s="309">
        <f>SUM(L259,M259,O259)/3</f>
        <v>0</v>
      </c>
      <c r="Q259" s="310"/>
      <c r="R259" s="309">
        <f>SUM(L259,M259,O259,Q259)/4</f>
        <v>0</v>
      </c>
      <c r="S259" s="310"/>
      <c r="T259" s="309">
        <f>SUM(L259,M259,O259,Q259,S259)/5</f>
        <v>0</v>
      </c>
      <c r="U259" s="310"/>
      <c r="V259" s="309">
        <f>SUM(Q259,S259,U259)/3</f>
        <v>0</v>
      </c>
      <c r="W259" s="310"/>
      <c r="X259" s="309">
        <f>SUM(L259,M259,O259,Q259,S259,U259,W259)/7</f>
        <v>0</v>
      </c>
      <c r="Y259" s="310"/>
      <c r="Z259" s="309">
        <f>SUM(L259,M259,O259,Q259,S259,U259,W259,Y259)/8</f>
        <v>0</v>
      </c>
      <c r="AA259" s="310"/>
      <c r="AB259" s="309">
        <f>SUM(W259,Y259,AA259)/3</f>
        <v>0</v>
      </c>
      <c r="AC259" s="309">
        <f>SUM(L259,M259,O259,Q259,S259,U259,W259,Y259,AA259)/9</f>
        <v>0</v>
      </c>
      <c r="AD259" s="310"/>
      <c r="AE259" s="309">
        <f>SUM(L259,M259,O259,Q259,S259,U259,W259,Y259,AA259,AD259)/10</f>
        <v>0</v>
      </c>
      <c r="AF259" s="310"/>
      <c r="AG259" s="309">
        <f>SUM(L259,M259,O259,Q259,S259,U259,W259,Y259,AA259,AD259,AF259)/11</f>
        <v>0</v>
      </c>
      <c r="AH259" s="310"/>
      <c r="AI259" s="311">
        <f>SUM(AD259,AF259,AH259)/3</f>
        <v>0</v>
      </c>
    </row>
    <row r="260" spans="1:35" ht="13.5" hidden="1" thickBot="1">
      <c r="A260" s="461"/>
      <c r="B260" s="456"/>
      <c r="C260" s="290" t="s">
        <v>14</v>
      </c>
      <c r="D260" s="450"/>
      <c r="I260" s="309">
        <f>SUM(L260,M260,O260,Q260,S260,U260,W260,Y260,AA260,AD260,AF260,AH260)/12</f>
        <v>0</v>
      </c>
      <c r="J260" s="309">
        <f>SUM(L260,M260,O260,Q260,S260,U260)/6</f>
        <v>0</v>
      </c>
      <c r="K260" s="309">
        <f>SUM(W260,Y260,AA260,AD260,AF260,AH260)/6</f>
        <v>0</v>
      </c>
      <c r="L260" s="310"/>
      <c r="M260" s="310"/>
      <c r="N260" s="309">
        <f>SUM(L260,M260)/2</f>
        <v>0</v>
      </c>
      <c r="O260" s="310"/>
      <c r="P260" s="309">
        <f>SUM(L260,M260,O260)/3</f>
        <v>0</v>
      </c>
      <c r="Q260" s="310"/>
      <c r="R260" s="309">
        <f>SUM(L260,M260,O260,Q260)/4</f>
        <v>0</v>
      </c>
      <c r="S260" s="310"/>
      <c r="T260" s="309">
        <f>SUM(L260,M260,O260,Q260,S260)/5</f>
        <v>0</v>
      </c>
      <c r="U260" s="310"/>
      <c r="V260" s="309">
        <f>SUM(Q260,S260,U260)/3</f>
        <v>0</v>
      </c>
      <c r="W260" s="310"/>
      <c r="X260" s="309">
        <f>SUM(L260,M260,O260,Q260,S260,U260,W260)/7</f>
        <v>0</v>
      </c>
      <c r="Y260" s="310"/>
      <c r="Z260" s="309">
        <f>SUM(L260,M260,O260,Q260,S260,U260,W260,Y260)/8</f>
        <v>0</v>
      </c>
      <c r="AA260" s="310"/>
      <c r="AB260" s="309">
        <f>SUM(W260,Y260,AA260)/3</f>
        <v>0</v>
      </c>
      <c r="AC260" s="309">
        <f>SUM(L260,M260,O260,Q260,S260,U260,W260,Y260,AA260)/9</f>
        <v>0</v>
      </c>
      <c r="AD260" s="310"/>
      <c r="AE260" s="309">
        <f>SUM(L260,M260,O260,Q260,S260,U260,W260,Y260,AA260,AD260)/10</f>
        <v>0</v>
      </c>
      <c r="AF260" s="310"/>
      <c r="AG260" s="309">
        <f>SUM(L260,M260,O260,Q260,S260,U260,W260,Y260,AA260,AD260,AF260)/11</f>
        <v>0</v>
      </c>
      <c r="AH260" s="310"/>
      <c r="AI260" s="311">
        <f>SUM(AD260,AF260,AH260)/3</f>
        <v>0</v>
      </c>
    </row>
    <row r="261" spans="1:35" ht="13.5" hidden="1" thickBot="1">
      <c r="A261" s="461"/>
      <c r="B261" s="454" t="s">
        <v>170</v>
      </c>
      <c r="C261" s="287" t="s">
        <v>44</v>
      </c>
      <c r="D261" s="463" t="s">
        <v>128</v>
      </c>
      <c r="I261" s="306">
        <f>SUM(L261,M261,O261,Q261,S261,U261,W261,Y261,AA261,AD261,AF261,AH261)</f>
        <v>0</v>
      </c>
      <c r="J261" s="306">
        <f>SUM(L261,M261,O261,Q261,S261,U261)</f>
        <v>0</v>
      </c>
      <c r="K261" s="306">
        <f>SUM(W261,Y261,AA261,AD261,AF261,AH261)</f>
        <v>0</v>
      </c>
      <c r="L261" s="307">
        <f>SUM(L262:L265)</f>
        <v>0</v>
      </c>
      <c r="M261" s="307">
        <f>SUM(M262:M265)</f>
        <v>0</v>
      </c>
      <c r="N261" s="306">
        <f>SUM(L261,M261)</f>
        <v>0</v>
      </c>
      <c r="O261" s="307">
        <f>SUM(O262:O265)</f>
        <v>0</v>
      </c>
      <c r="P261" s="306">
        <f>SUM(L261,M261,O261)</f>
        <v>0</v>
      </c>
      <c r="Q261" s="307">
        <f>SUM(Q262:Q265)</f>
        <v>0</v>
      </c>
      <c r="R261" s="306">
        <f>SUM(L261,M261,O261,Q261)</f>
        <v>0</v>
      </c>
      <c r="S261" s="307">
        <f>SUM(S262:S265)</f>
        <v>0</v>
      </c>
      <c r="T261" s="306">
        <f>SUM(L261,M261,O261,Q261,S261)</f>
        <v>0</v>
      </c>
      <c r="U261" s="307">
        <f>SUM(U262:U265)</f>
        <v>0</v>
      </c>
      <c r="V261" s="306">
        <f>SUM(Q261,S261,U261)</f>
        <v>0</v>
      </c>
      <c r="W261" s="307">
        <f>SUM(W262:W265)</f>
        <v>0</v>
      </c>
      <c r="X261" s="306">
        <f>SUM(L261,M261,O261,Q261,S261,U261,W261)</f>
        <v>0</v>
      </c>
      <c r="Y261" s="307">
        <f>SUM(Y262:Y265)</f>
        <v>0</v>
      </c>
      <c r="Z261" s="306">
        <f>SUM(L261,M261,O261,Q261,S261,U261,W261,Y261)</f>
        <v>0</v>
      </c>
      <c r="AA261" s="307">
        <f>SUM(AA262:AA265)</f>
        <v>0</v>
      </c>
      <c r="AB261" s="306">
        <f>SUM(W261,Y261,AA261)</f>
        <v>0</v>
      </c>
      <c r="AC261" s="306">
        <f>SUM(L261,M261,O261,Q261,S261,U261,W261,Y261,AA261)</f>
        <v>0</v>
      </c>
      <c r="AD261" s="307">
        <f>SUM(AD262:AD265)</f>
        <v>0</v>
      </c>
      <c r="AE261" s="306">
        <f>SUM(L261,M261,O261,Q261,S261,U261,W261,Y261,AA261,AD261)</f>
        <v>0</v>
      </c>
      <c r="AF261" s="307">
        <f>SUM(AF262:AF265)</f>
        <v>0</v>
      </c>
      <c r="AG261" s="306">
        <f>SUM(L261,M261,O261,Q261,S261,U261,W261,Y261,AA261,AD261,AF261)</f>
        <v>0</v>
      </c>
      <c r="AH261" s="307">
        <f>SUM(AH262:AH265)</f>
        <v>0</v>
      </c>
      <c r="AI261" s="308">
        <f>SUM(AD261,AF261,AH261)</f>
        <v>0</v>
      </c>
    </row>
    <row r="262" spans="1:35" ht="13.5" customHeight="1" hidden="1" thickTop="1">
      <c r="A262" s="461"/>
      <c r="B262" s="455"/>
      <c r="C262" s="288" t="s">
        <v>124</v>
      </c>
      <c r="D262" s="464"/>
      <c r="I262" s="309">
        <f>SUM(L262,M262,O262,Q262,S262,U262,W262,Y262,AA262,AD262,AF262,AH262)</f>
        <v>0</v>
      </c>
      <c r="J262" s="309">
        <f>SUM(L262,M262,O262,Q262,S262,U262)</f>
        <v>0</v>
      </c>
      <c r="K262" s="309">
        <f>SUM(W262,Y262,AA262,AD262,AF262,AH262)</f>
        <v>0</v>
      </c>
      <c r="L262" s="310"/>
      <c r="M262" s="310"/>
      <c r="N262" s="309">
        <f>SUM(L262,M262)</f>
        <v>0</v>
      </c>
      <c r="O262" s="310"/>
      <c r="P262" s="309">
        <f>SUM(L262,M262,O262)</f>
        <v>0</v>
      </c>
      <c r="Q262" s="310"/>
      <c r="R262" s="309">
        <f>SUM(L262,M262,O262,Q262)</f>
        <v>0</v>
      </c>
      <c r="S262" s="310"/>
      <c r="T262" s="309">
        <f>SUM(L262,M262,O262,Q262,S262)</f>
        <v>0</v>
      </c>
      <c r="U262" s="310"/>
      <c r="V262" s="309">
        <f>SUM(Q262,S262,U262)</f>
        <v>0</v>
      </c>
      <c r="W262" s="310"/>
      <c r="X262" s="309">
        <f>SUM(L262,M262,O262,Q262,S262,U262,W262)</f>
        <v>0</v>
      </c>
      <c r="Y262" s="310"/>
      <c r="Z262" s="309">
        <f>SUM(L262,M262,O262,Q262,S262,U262,W262,Y262)</f>
        <v>0</v>
      </c>
      <c r="AA262" s="310"/>
      <c r="AB262" s="309">
        <f>SUM(W262,Y262,AA262)</f>
        <v>0</v>
      </c>
      <c r="AC262" s="309">
        <f>SUM(L262,M262,O262,Q262,S262,U262,W262,Y262,AA262)</f>
        <v>0</v>
      </c>
      <c r="AD262" s="310"/>
      <c r="AE262" s="309">
        <f>SUM(L262,M262,O262,Q262,S262,U262,W262,Y262,AA262,AD262)</f>
        <v>0</v>
      </c>
      <c r="AF262" s="310"/>
      <c r="AG262" s="309">
        <f>SUM(L262,M262,O262,Q262,S262,U262,W262,Y262,AA262,AD262,AF262)</f>
        <v>0</v>
      </c>
      <c r="AH262" s="310"/>
      <c r="AI262" s="311">
        <f>SUM(AD262,AF262,AH262)</f>
        <v>0</v>
      </c>
    </row>
    <row r="263" spans="1:35" ht="13.5" customHeight="1" hidden="1">
      <c r="A263" s="461"/>
      <c r="B263" s="455"/>
      <c r="C263" s="289" t="s">
        <v>125</v>
      </c>
      <c r="D263" s="464"/>
      <c r="I263" s="309">
        <f>SUM(L263,M263,O263,Q263,S263,U263,W263,Y263,AA263,AD263,AF263,AH263)</f>
        <v>0</v>
      </c>
      <c r="J263" s="309">
        <f>SUM(L263,M263,O263,Q263,S263,U263)</f>
        <v>0</v>
      </c>
      <c r="K263" s="309">
        <f>SUM(W263,Y263,AA263,AD263,AF263,AH263)</f>
        <v>0</v>
      </c>
      <c r="L263" s="310"/>
      <c r="M263" s="310"/>
      <c r="N263" s="309">
        <f>SUM(L263,M263)</f>
        <v>0</v>
      </c>
      <c r="O263" s="310"/>
      <c r="P263" s="309">
        <f>SUM(L263,M263,O263)</f>
        <v>0</v>
      </c>
      <c r="Q263" s="310"/>
      <c r="R263" s="309">
        <f>SUM(L263,M263,O263,Q263)</f>
        <v>0</v>
      </c>
      <c r="S263" s="310"/>
      <c r="T263" s="309">
        <f>SUM(L263,M263,O263,Q263,S263)</f>
        <v>0</v>
      </c>
      <c r="U263" s="310"/>
      <c r="V263" s="309">
        <f>SUM(Q263,S263,U263)</f>
        <v>0</v>
      </c>
      <c r="W263" s="310"/>
      <c r="X263" s="309">
        <f>SUM(L263,M263,O263,Q263,S263,U263,W263)</f>
        <v>0</v>
      </c>
      <c r="Y263" s="310"/>
      <c r="Z263" s="309">
        <f>SUM(L263,M263,O263,Q263,S263,U263,W263,Y263)</f>
        <v>0</v>
      </c>
      <c r="AA263" s="310"/>
      <c r="AB263" s="309">
        <f>SUM(W263,Y263,AA263)</f>
        <v>0</v>
      </c>
      <c r="AC263" s="309">
        <f>SUM(L263,M263,O263,Q263,S263,U263,W263,Y263,AA263)</f>
        <v>0</v>
      </c>
      <c r="AD263" s="310"/>
      <c r="AE263" s="309">
        <f>SUM(L263,M263,O263,Q263,S263,U263,W263,Y263,AA263,AD263)</f>
        <v>0</v>
      </c>
      <c r="AF263" s="310"/>
      <c r="AG263" s="309">
        <f>SUM(L263,M263,O263,Q263,S263,U263,W263,Y263,AA263,AD263,AF263)</f>
        <v>0</v>
      </c>
      <c r="AH263" s="310"/>
      <c r="AI263" s="311">
        <f>SUM(AD263,AF263,AH263)</f>
        <v>0</v>
      </c>
    </row>
    <row r="264" spans="1:35" ht="12.75" hidden="1">
      <c r="A264" s="461"/>
      <c r="B264" s="455"/>
      <c r="C264" s="289" t="s">
        <v>126</v>
      </c>
      <c r="D264" s="464"/>
      <c r="I264" s="309">
        <f>SUM(L264,M264,O264,Q264,S264,U264,W264,Y264,AA264,AD264,AF264,AH264)</f>
        <v>0</v>
      </c>
      <c r="J264" s="309">
        <f>SUM(L264,M264,O264,Q264,S264,U264)</f>
        <v>0</v>
      </c>
      <c r="K264" s="309">
        <f>SUM(W264,Y264,AA264,AD264,AF264,AH264)</f>
        <v>0</v>
      </c>
      <c r="L264" s="310"/>
      <c r="M264" s="310"/>
      <c r="N264" s="309">
        <f>SUM(L264,M264)</f>
        <v>0</v>
      </c>
      <c r="O264" s="310"/>
      <c r="P264" s="309">
        <f>SUM(L264,M264,O264)</f>
        <v>0</v>
      </c>
      <c r="Q264" s="310"/>
      <c r="R264" s="309">
        <f>SUM(L264,M264,O264,Q264)</f>
        <v>0</v>
      </c>
      <c r="S264" s="310"/>
      <c r="T264" s="309">
        <f>SUM(L264,M264,O264,Q264,S264)</f>
        <v>0</v>
      </c>
      <c r="U264" s="310"/>
      <c r="V264" s="309">
        <f>SUM(Q264,S264,U264)</f>
        <v>0</v>
      </c>
      <c r="W264" s="310"/>
      <c r="X264" s="309">
        <f>SUM(L264,M264,O264,Q264,S264,U264,W264)</f>
        <v>0</v>
      </c>
      <c r="Y264" s="310"/>
      <c r="Z264" s="309">
        <f>SUM(L264,M264,O264,Q264,S264,U264,W264,Y264)</f>
        <v>0</v>
      </c>
      <c r="AA264" s="310"/>
      <c r="AB264" s="309">
        <f>SUM(W264,Y264,AA264)</f>
        <v>0</v>
      </c>
      <c r="AC264" s="309">
        <f>SUM(L264,M264,O264,Q264,S264,U264,W264,Y264,AA264)</f>
        <v>0</v>
      </c>
      <c r="AD264" s="310"/>
      <c r="AE264" s="309">
        <f>SUM(L264,M264,O264,Q264,S264,U264,W264,Y264,AA264,AD264)</f>
        <v>0</v>
      </c>
      <c r="AF264" s="310"/>
      <c r="AG264" s="309">
        <f>SUM(L264,M264,O264,Q264,S264,U264,W264,Y264,AA264,AD264,AF264)</f>
        <v>0</v>
      </c>
      <c r="AH264" s="310"/>
      <c r="AI264" s="311">
        <f>SUM(AD264,AF264,AH264)</f>
        <v>0</v>
      </c>
    </row>
    <row r="265" spans="1:35" ht="13.5" hidden="1" thickBot="1">
      <c r="A265" s="462"/>
      <c r="B265" s="456"/>
      <c r="C265" s="290" t="s">
        <v>14</v>
      </c>
      <c r="D265" s="465"/>
      <c r="I265" s="309">
        <f>SUM(L265,M265,O265,Q265,S265,U265,W265,Y265,AA265,AD265,AF265,AH265)</f>
        <v>0</v>
      </c>
      <c r="J265" s="309">
        <f>SUM(L265,M265,O265,Q265,S265,U265)</f>
        <v>0</v>
      </c>
      <c r="K265" s="309">
        <f>SUM(W265,Y265,AA265,AD265,AF265,AH265)</f>
        <v>0</v>
      </c>
      <c r="L265" s="310"/>
      <c r="M265" s="310"/>
      <c r="N265" s="309">
        <f>SUM(L265,M265)</f>
        <v>0</v>
      </c>
      <c r="O265" s="310"/>
      <c r="P265" s="309">
        <f>SUM(L265,M265,O265)</f>
        <v>0</v>
      </c>
      <c r="Q265" s="310"/>
      <c r="R265" s="309">
        <f>SUM(L265,M265,O265,Q265)</f>
        <v>0</v>
      </c>
      <c r="S265" s="310"/>
      <c r="T265" s="309">
        <f>SUM(L265,M265,O265,Q265,S265)</f>
        <v>0</v>
      </c>
      <c r="U265" s="310"/>
      <c r="V265" s="309">
        <f>SUM(Q265,S265,U265)</f>
        <v>0</v>
      </c>
      <c r="W265" s="310"/>
      <c r="X265" s="309">
        <f>SUM(L265,M265,O265,Q265,S265,U265,W265)</f>
        <v>0</v>
      </c>
      <c r="Y265" s="310"/>
      <c r="Z265" s="309">
        <f>SUM(L265,M265,O265,Q265,S265,U265,W265,Y265)</f>
        <v>0</v>
      </c>
      <c r="AA265" s="310"/>
      <c r="AB265" s="309">
        <f>SUM(W265,Y265,AA265)</f>
        <v>0</v>
      </c>
      <c r="AC265" s="309">
        <f>SUM(L265,M265,O265,Q265,S265,U265,W265,Y265,AA265)</f>
        <v>0</v>
      </c>
      <c r="AD265" s="310"/>
      <c r="AE265" s="309">
        <f>SUM(L265,M265,O265,Q265,S265,U265,W265,Y265,AA265,AD265)</f>
        <v>0</v>
      </c>
      <c r="AF265" s="310"/>
      <c r="AG265" s="309">
        <f>SUM(L265,M265,O265,Q265,S265,U265,W265,Y265,AA265,AD265,AF265)</f>
        <v>0</v>
      </c>
      <c r="AH265" s="310"/>
      <c r="AI265" s="311">
        <f>SUM(AD265,AF265,AH265)</f>
        <v>0</v>
      </c>
    </row>
    <row r="266" spans="1:35" ht="13.5" hidden="1" thickBot="1">
      <c r="A266" s="466" t="s">
        <v>177</v>
      </c>
      <c r="B266" s="454" t="s">
        <v>175</v>
      </c>
      <c r="C266" s="287" t="s">
        <v>44</v>
      </c>
      <c r="D266" s="448" t="s">
        <v>123</v>
      </c>
      <c r="I266" s="306">
        <f>SUM(L266,M266,O266,Q266,S266,U266,W266,Y266,AA266,AD266,AF266,AH266)/12</f>
        <v>0</v>
      </c>
      <c r="J266" s="306">
        <f>SUM(L266,M266,O266,Q266,S266,U266)/6</f>
        <v>0</v>
      </c>
      <c r="K266" s="306">
        <f>SUM(W266,Y266,AA266,AD266,AF266,AH266)/6</f>
        <v>0</v>
      </c>
      <c r="L266" s="307">
        <f>SUM(L267:L270)</f>
        <v>0</v>
      </c>
      <c r="M266" s="307">
        <f>SUM(M267:M270)</f>
        <v>0</v>
      </c>
      <c r="N266" s="306">
        <f>SUM(L266,M266)/2</f>
        <v>0</v>
      </c>
      <c r="O266" s="307">
        <f>SUM(O267:O270)</f>
        <v>0</v>
      </c>
      <c r="P266" s="306">
        <f>SUM(L266,M266,O266)/3</f>
        <v>0</v>
      </c>
      <c r="Q266" s="307">
        <f>SUM(Q267:Q270)</f>
        <v>0</v>
      </c>
      <c r="R266" s="306">
        <f>SUM(L266,M266,O266,Q266)/4</f>
        <v>0</v>
      </c>
      <c r="S266" s="307">
        <f>SUM(S267:S270)</f>
        <v>0</v>
      </c>
      <c r="T266" s="306">
        <f>SUM(L266,M266,O266,Q266,S266)/5</f>
        <v>0</v>
      </c>
      <c r="U266" s="307">
        <f>SUM(U267:U270)</f>
        <v>0</v>
      </c>
      <c r="V266" s="306">
        <f>SUM(Q266,S266,U266)/3</f>
        <v>0</v>
      </c>
      <c r="W266" s="307">
        <f>SUM(W267:W270)</f>
        <v>0</v>
      </c>
      <c r="X266" s="306">
        <f>SUM(L266,M266,O266,Q266,S266,U266,W266)/7</f>
        <v>0</v>
      </c>
      <c r="Y266" s="307">
        <f>SUM(Y267:Y270)</f>
        <v>0</v>
      </c>
      <c r="Z266" s="306">
        <f>SUM(L266,M266,O266,Q266,S266,U266,W266,Y266)/8</f>
        <v>0</v>
      </c>
      <c r="AA266" s="307">
        <f>SUM(AA267:AA270)</f>
        <v>0</v>
      </c>
      <c r="AB266" s="306">
        <f>SUM(W266,Y266,AA266)/3</f>
        <v>0</v>
      </c>
      <c r="AC266" s="306">
        <f>SUM(L266,M266,O266,Q266,S266,U266,W266,Y266,AA266)/9</f>
        <v>0</v>
      </c>
      <c r="AD266" s="307">
        <f>SUM(AD267:AD270)</f>
        <v>0</v>
      </c>
      <c r="AE266" s="306">
        <f>SUM(L266,M266,O266,Q266,S266,U266,W266,Y266,AA266,AD266)/10</f>
        <v>0</v>
      </c>
      <c r="AF266" s="307">
        <f>SUM(AF267:AF270)</f>
        <v>0</v>
      </c>
      <c r="AG266" s="306">
        <f>SUM(L266,M266,O266,Q266,S266,U266,W266,Y266,AA266,AD266,AF266)/11</f>
        <v>0</v>
      </c>
      <c r="AH266" s="307">
        <f>SUM(AH267:AH270)</f>
        <v>0</v>
      </c>
      <c r="AI266" s="308">
        <f>SUM(AD266,AF266,AH266)/3</f>
        <v>0</v>
      </c>
    </row>
    <row r="267" spans="1:35" ht="13.5" customHeight="1" hidden="1" thickTop="1">
      <c r="A267" s="467"/>
      <c r="B267" s="455"/>
      <c r="C267" s="299" t="s">
        <v>124</v>
      </c>
      <c r="D267" s="449"/>
      <c r="I267" s="309">
        <f>SUM(L267,M267,O267,Q267,S267,U267,W267,Y267,AA267,AD267,AF267,AH267)/12</f>
        <v>0</v>
      </c>
      <c r="J267" s="309">
        <f>SUM(L267,M267,O267,Q267,S267,U267)/6</f>
        <v>0</v>
      </c>
      <c r="K267" s="309">
        <f>SUM(W267,Y267,AA267,AD267,AF267,AH267)/6</f>
        <v>0</v>
      </c>
      <c r="L267" s="310"/>
      <c r="M267" s="310"/>
      <c r="N267" s="309">
        <f>SUM(L267,M267)/2</f>
        <v>0</v>
      </c>
      <c r="O267" s="310"/>
      <c r="P267" s="309">
        <f>SUM(L267,M267,O267)/3</f>
        <v>0</v>
      </c>
      <c r="Q267" s="310"/>
      <c r="R267" s="309">
        <f>SUM(L267,M267,O267,Q267)/4</f>
        <v>0</v>
      </c>
      <c r="S267" s="310"/>
      <c r="T267" s="309">
        <f>SUM(L267,M267,O267,Q267,S267)/5</f>
        <v>0</v>
      </c>
      <c r="U267" s="310"/>
      <c r="V267" s="309">
        <f>SUM(Q267,S267,U267)/3</f>
        <v>0</v>
      </c>
      <c r="W267" s="310"/>
      <c r="X267" s="309">
        <f>SUM(L267,M267,O267,Q267,S267,U267,W267)/7</f>
        <v>0</v>
      </c>
      <c r="Y267" s="310"/>
      <c r="Z267" s="309">
        <f>SUM(L267,M267,O267,Q267,S267,U267,W267,Y267)/8</f>
        <v>0</v>
      </c>
      <c r="AA267" s="310"/>
      <c r="AB267" s="309">
        <f>SUM(W267,Y267,AA267)/3</f>
        <v>0</v>
      </c>
      <c r="AC267" s="309">
        <f>SUM(L267,M267,O267,Q267,S267,U267,W267,Y267,AA267)/9</f>
        <v>0</v>
      </c>
      <c r="AD267" s="310"/>
      <c r="AE267" s="309">
        <f>SUM(L267,M267,O267,Q267,S267,U267,W267,Y267,AA267,AD267)/10</f>
        <v>0</v>
      </c>
      <c r="AF267" s="310"/>
      <c r="AG267" s="309">
        <f>SUM(L267,M267,O267,Q267,S267,U267,W267,Y267,AA267,AD267,AF267)/11</f>
        <v>0</v>
      </c>
      <c r="AH267" s="310"/>
      <c r="AI267" s="311">
        <f>SUM(AD267,AF267,AH267)/3</f>
        <v>0</v>
      </c>
    </row>
    <row r="268" spans="1:35" ht="13.5" customHeight="1" hidden="1">
      <c r="A268" s="467"/>
      <c r="B268" s="455"/>
      <c r="C268" s="289" t="s">
        <v>125</v>
      </c>
      <c r="D268" s="449"/>
      <c r="I268" s="309">
        <f>SUM(L268,M268,O268,Q268,S268,U268,W268,Y268,AA268,AD268,AF268,AH268)/12</f>
        <v>0</v>
      </c>
      <c r="J268" s="309">
        <f>SUM(L268,M268,O268,Q268,S268,U268)/6</f>
        <v>0</v>
      </c>
      <c r="K268" s="309">
        <f>SUM(W268,Y268,AA268,AD268,AF268,AH268)/6</f>
        <v>0</v>
      </c>
      <c r="L268" s="310"/>
      <c r="M268" s="310"/>
      <c r="N268" s="309">
        <f>SUM(L268,M268)/2</f>
        <v>0</v>
      </c>
      <c r="O268" s="310"/>
      <c r="P268" s="309">
        <f>SUM(L268,M268,O268)/3</f>
        <v>0</v>
      </c>
      <c r="Q268" s="310"/>
      <c r="R268" s="309">
        <f>SUM(L268,M268,O268,Q268)/4</f>
        <v>0</v>
      </c>
      <c r="S268" s="310"/>
      <c r="T268" s="309">
        <f>SUM(L268,M268,O268,Q268,S268)/5</f>
        <v>0</v>
      </c>
      <c r="U268" s="310"/>
      <c r="V268" s="309">
        <f>SUM(Q268,S268,U268)/3</f>
        <v>0</v>
      </c>
      <c r="W268" s="310"/>
      <c r="X268" s="309">
        <f>SUM(L268,M268,O268,Q268,S268,U268,W268)/7</f>
        <v>0</v>
      </c>
      <c r="Y268" s="310"/>
      <c r="Z268" s="309">
        <f>SUM(L268,M268,O268,Q268,S268,U268,W268,Y268)/8</f>
        <v>0</v>
      </c>
      <c r="AA268" s="310"/>
      <c r="AB268" s="309">
        <f>SUM(W268,Y268,AA268)/3</f>
        <v>0</v>
      </c>
      <c r="AC268" s="309">
        <f>SUM(L268,M268,O268,Q268,S268,U268,W268,Y268,AA268)/9</f>
        <v>0</v>
      </c>
      <c r="AD268" s="310"/>
      <c r="AE268" s="309">
        <f>SUM(L268,M268,O268,Q268,S268,U268,W268,Y268,AA268,AD268)/10</f>
        <v>0</v>
      </c>
      <c r="AF268" s="310"/>
      <c r="AG268" s="309">
        <f>SUM(L268,M268,O268,Q268,S268,U268,W268,Y268,AA268,AD268,AF268)/11</f>
        <v>0</v>
      </c>
      <c r="AH268" s="310"/>
      <c r="AI268" s="311">
        <f>SUM(AD268,AF268,AH268)/3</f>
        <v>0</v>
      </c>
    </row>
    <row r="269" spans="1:35" ht="12.75" hidden="1">
      <c r="A269" s="467"/>
      <c r="B269" s="455"/>
      <c r="C269" s="289" t="s">
        <v>126</v>
      </c>
      <c r="D269" s="449"/>
      <c r="I269" s="309">
        <f>SUM(L269,M269,O269,Q269,S269,U269,W269,Y269,AA269,AD269,AF269,AH269)/12</f>
        <v>0</v>
      </c>
      <c r="J269" s="309">
        <f>SUM(L269,M269,O269,Q269,S269,U269)/6</f>
        <v>0</v>
      </c>
      <c r="K269" s="309">
        <f>SUM(W269,Y269,AA269,AD269,AF269,AH269)/6</f>
        <v>0</v>
      </c>
      <c r="L269" s="310"/>
      <c r="M269" s="310"/>
      <c r="N269" s="309">
        <f>SUM(L269,M269)/2</f>
        <v>0</v>
      </c>
      <c r="O269" s="310"/>
      <c r="P269" s="309">
        <f>SUM(L269,M269,O269)/3</f>
        <v>0</v>
      </c>
      <c r="Q269" s="310"/>
      <c r="R269" s="309">
        <f>SUM(L269,M269,O269,Q269)/4</f>
        <v>0</v>
      </c>
      <c r="S269" s="310"/>
      <c r="T269" s="309">
        <f>SUM(L269,M269,O269,Q269,S269)/5</f>
        <v>0</v>
      </c>
      <c r="U269" s="310"/>
      <c r="V269" s="309">
        <f>SUM(Q269,S269,U269)/3</f>
        <v>0</v>
      </c>
      <c r="W269" s="310"/>
      <c r="X269" s="309">
        <f>SUM(L269,M269,O269,Q269,S269,U269,W269)/7</f>
        <v>0</v>
      </c>
      <c r="Y269" s="310"/>
      <c r="Z269" s="309">
        <f>SUM(L269,M269,O269,Q269,S269,U269,W269,Y269)/8</f>
        <v>0</v>
      </c>
      <c r="AA269" s="310"/>
      <c r="AB269" s="309">
        <f>SUM(W269,Y269,AA269)/3</f>
        <v>0</v>
      </c>
      <c r="AC269" s="309">
        <f>SUM(L269,M269,O269,Q269,S269,U269,W269,Y269,AA269)/9</f>
        <v>0</v>
      </c>
      <c r="AD269" s="310"/>
      <c r="AE269" s="309">
        <f>SUM(L269,M269,O269,Q269,S269,U269,W269,Y269,AA269,AD269)/10</f>
        <v>0</v>
      </c>
      <c r="AF269" s="310"/>
      <c r="AG269" s="309">
        <f>SUM(L269,M269,O269,Q269,S269,U269,W269,Y269,AA269,AD269,AF269)/11</f>
        <v>0</v>
      </c>
      <c r="AH269" s="310"/>
      <c r="AI269" s="311">
        <f>SUM(AD269,AF269,AH269)/3</f>
        <v>0</v>
      </c>
    </row>
    <row r="270" spans="1:35" ht="13.5" hidden="1" thickBot="1">
      <c r="A270" s="467"/>
      <c r="B270" s="456"/>
      <c r="C270" s="290" t="s">
        <v>14</v>
      </c>
      <c r="D270" s="450"/>
      <c r="I270" s="309">
        <f>SUM(L270,M270,O270,Q270,S270,U270,W270,Y270,AA270,AD270,AF270,AH270)/12</f>
        <v>0</v>
      </c>
      <c r="J270" s="309">
        <f>SUM(L270,M270,O270,Q270,S270,U270)/6</f>
        <v>0</v>
      </c>
      <c r="K270" s="309">
        <f>SUM(W270,Y270,AA270,AD270,AF270,AH270)/6</f>
        <v>0</v>
      </c>
      <c r="L270" s="310"/>
      <c r="M270" s="310"/>
      <c r="N270" s="309">
        <f>SUM(L270,M270)/2</f>
        <v>0</v>
      </c>
      <c r="O270" s="310"/>
      <c r="P270" s="309">
        <f>SUM(L270,M270,O270)/3</f>
        <v>0</v>
      </c>
      <c r="Q270" s="310"/>
      <c r="R270" s="309">
        <f>SUM(L270,M270,O270,Q270)/4</f>
        <v>0</v>
      </c>
      <c r="S270" s="310"/>
      <c r="T270" s="309">
        <f>SUM(L270,M270,O270,Q270,S270)/5</f>
        <v>0</v>
      </c>
      <c r="U270" s="310"/>
      <c r="V270" s="309">
        <f>SUM(Q270,S270,U270)/3</f>
        <v>0</v>
      </c>
      <c r="W270" s="310"/>
      <c r="X270" s="309">
        <f>SUM(L270,M270,O270,Q270,S270,U270,W270)/7</f>
        <v>0</v>
      </c>
      <c r="Y270" s="310"/>
      <c r="Z270" s="309">
        <f>SUM(L270,M270,O270,Q270,S270,U270,W270,Y270)/8</f>
        <v>0</v>
      </c>
      <c r="AA270" s="310"/>
      <c r="AB270" s="309">
        <f>SUM(W270,Y270,AA270)/3</f>
        <v>0</v>
      </c>
      <c r="AC270" s="309">
        <f>SUM(L270,M270,O270,Q270,S270,U270,W270,Y270,AA270)/9</f>
        <v>0</v>
      </c>
      <c r="AD270" s="310"/>
      <c r="AE270" s="309">
        <f>SUM(L270,M270,O270,Q270,S270,U270,W270,Y270,AA270,AD270)/10</f>
        <v>0</v>
      </c>
      <c r="AF270" s="310"/>
      <c r="AG270" s="309">
        <f>SUM(L270,M270,O270,Q270,S270,U270,W270,Y270,AA270,AD270,AF270)/11</f>
        <v>0</v>
      </c>
      <c r="AH270" s="310"/>
      <c r="AI270" s="311">
        <f>SUM(AD270,AF270,AH270)/3</f>
        <v>0</v>
      </c>
    </row>
    <row r="271" spans="1:35" ht="13.5" hidden="1" thickBot="1">
      <c r="A271" s="467"/>
      <c r="B271" s="454" t="s">
        <v>170</v>
      </c>
      <c r="C271" s="287" t="s">
        <v>44</v>
      </c>
      <c r="D271" s="448" t="s">
        <v>128</v>
      </c>
      <c r="I271" s="306">
        <f>SUM(L271,M271,O271,Q271,S271,U271,W271,Y271,AA271,AD271,AF271,AH271)</f>
        <v>0</v>
      </c>
      <c r="J271" s="306">
        <f>SUM(L271,M271,O271,Q271,S271,U271)</f>
        <v>0</v>
      </c>
      <c r="K271" s="306">
        <f>SUM(W271,Y271,AA271,AD271,AF271,AH271)</f>
        <v>0</v>
      </c>
      <c r="L271" s="307">
        <f>SUM(L272:L275)</f>
        <v>0</v>
      </c>
      <c r="M271" s="307">
        <f>SUM(M272:M275)</f>
        <v>0</v>
      </c>
      <c r="N271" s="306">
        <f>SUM(L271,M271)</f>
        <v>0</v>
      </c>
      <c r="O271" s="307">
        <f>SUM(O272:O275)</f>
        <v>0</v>
      </c>
      <c r="P271" s="306">
        <f>SUM(L271,M271,O271)</f>
        <v>0</v>
      </c>
      <c r="Q271" s="307">
        <f>SUM(Q272:Q275)</f>
        <v>0</v>
      </c>
      <c r="R271" s="306">
        <f>SUM(L271,M271,O271,Q271)</f>
        <v>0</v>
      </c>
      <c r="S271" s="307">
        <f>SUM(S272:S275)</f>
        <v>0</v>
      </c>
      <c r="T271" s="306">
        <f>SUM(L271,M271,O271,Q271,S271)</f>
        <v>0</v>
      </c>
      <c r="U271" s="307">
        <f>SUM(U272:U275)</f>
        <v>0</v>
      </c>
      <c r="V271" s="306">
        <f>SUM(Q271,S271,U271)</f>
        <v>0</v>
      </c>
      <c r="W271" s="307">
        <f>SUM(W272:W275)</f>
        <v>0</v>
      </c>
      <c r="X271" s="306">
        <f>SUM(L271,M271,O271,Q271,S271,U271,W271)</f>
        <v>0</v>
      </c>
      <c r="Y271" s="307">
        <f>SUM(Y272:Y275)</f>
        <v>0</v>
      </c>
      <c r="Z271" s="306">
        <f>SUM(L271,M271,O271,Q271,S271,U271,W271,Y271)</f>
        <v>0</v>
      </c>
      <c r="AA271" s="307">
        <f>SUM(AA272:AA275)</f>
        <v>0</v>
      </c>
      <c r="AB271" s="306">
        <f>SUM(W271,Y271,AA271)</f>
        <v>0</v>
      </c>
      <c r="AC271" s="306">
        <f>SUM(L271,M271,O271,Q271,S271,U271,W271,Y271,AA271)</f>
        <v>0</v>
      </c>
      <c r="AD271" s="307">
        <f>SUM(AD272:AD275)</f>
        <v>0</v>
      </c>
      <c r="AE271" s="306">
        <f>SUM(L271,M271,O271,Q271,S271,U271,W271,Y271,AA271,AD271)</f>
        <v>0</v>
      </c>
      <c r="AF271" s="307">
        <f>SUM(AF272:AF275)</f>
        <v>0</v>
      </c>
      <c r="AG271" s="306">
        <f>SUM(L271,M271,O271,Q271,S271,U271,W271,Y271,AA271,AD271,AF271)</f>
        <v>0</v>
      </c>
      <c r="AH271" s="307">
        <f>SUM(AH272:AH275)</f>
        <v>0</v>
      </c>
      <c r="AI271" s="308">
        <f>SUM(AD271,AF271,AH271)</f>
        <v>0</v>
      </c>
    </row>
    <row r="272" spans="1:35" ht="13.5" customHeight="1" hidden="1" thickTop="1">
      <c r="A272" s="467"/>
      <c r="B272" s="455"/>
      <c r="C272" s="299" t="s">
        <v>124</v>
      </c>
      <c r="D272" s="449"/>
      <c r="I272" s="309">
        <f>SUM(L272,M272,O272,Q272,S272,U272,W272,Y272,AA272,AD272,AF272,AH272)</f>
        <v>0</v>
      </c>
      <c r="J272" s="309">
        <f>SUM(L272,M272,O272,Q272,S272,U272)</f>
        <v>0</v>
      </c>
      <c r="K272" s="309">
        <f>SUM(W272,Y272,AA272,AD272,AF272,AH272)</f>
        <v>0</v>
      </c>
      <c r="L272" s="310"/>
      <c r="M272" s="310"/>
      <c r="N272" s="309">
        <f>SUM(L272,M272)</f>
        <v>0</v>
      </c>
      <c r="O272" s="310"/>
      <c r="P272" s="309">
        <f>SUM(L272,M272,O272)</f>
        <v>0</v>
      </c>
      <c r="Q272" s="310"/>
      <c r="R272" s="309">
        <f>SUM(L272,M272,O272,Q272)</f>
        <v>0</v>
      </c>
      <c r="S272" s="310"/>
      <c r="T272" s="309">
        <f>SUM(L272,M272,O272,Q272,S272)</f>
        <v>0</v>
      </c>
      <c r="U272" s="310"/>
      <c r="V272" s="309">
        <f>SUM(Q272,S272,U272)</f>
        <v>0</v>
      </c>
      <c r="W272" s="310"/>
      <c r="X272" s="309">
        <f>SUM(L272,M272,O272,Q272,S272,U272,W272)</f>
        <v>0</v>
      </c>
      <c r="Y272" s="310"/>
      <c r="Z272" s="309">
        <f>SUM(L272,M272,O272,Q272,S272,U272,W272,Y272)</f>
        <v>0</v>
      </c>
      <c r="AA272" s="310"/>
      <c r="AB272" s="309">
        <f>SUM(W272,Y272,AA272)</f>
        <v>0</v>
      </c>
      <c r="AC272" s="309">
        <f>SUM(L272,M272,O272,Q272,S272,U272,W272,Y272,AA272)</f>
        <v>0</v>
      </c>
      <c r="AD272" s="310"/>
      <c r="AE272" s="309">
        <f>SUM(L272,M272,O272,Q272,S272,U272,W272,Y272,AA272,AD272)</f>
        <v>0</v>
      </c>
      <c r="AF272" s="310"/>
      <c r="AG272" s="309">
        <f>SUM(L272,M272,O272,Q272,S272,U272,W272,Y272,AA272,AD272,AF272)</f>
        <v>0</v>
      </c>
      <c r="AH272" s="310"/>
      <c r="AI272" s="311">
        <f>SUM(AD272,AF272,AH272)</f>
        <v>0</v>
      </c>
    </row>
    <row r="273" spans="1:35" ht="13.5" customHeight="1" hidden="1">
      <c r="A273" s="467"/>
      <c r="B273" s="455"/>
      <c r="C273" s="289" t="s">
        <v>125</v>
      </c>
      <c r="D273" s="449"/>
      <c r="I273" s="309">
        <f>SUM(L273,M273,O273,Q273,S273,U273,W273,Y273,AA273,AD273,AF273,AH273)</f>
        <v>0</v>
      </c>
      <c r="J273" s="309">
        <f>SUM(L273,M273,O273,Q273,S273,U273)</f>
        <v>0</v>
      </c>
      <c r="K273" s="309">
        <f>SUM(W273,Y273,AA273,AD273,AF273,AH273)</f>
        <v>0</v>
      </c>
      <c r="L273" s="310"/>
      <c r="M273" s="310"/>
      <c r="N273" s="309">
        <f>SUM(L273,M273)</f>
        <v>0</v>
      </c>
      <c r="O273" s="310"/>
      <c r="P273" s="309">
        <f>SUM(L273,M273,O273)</f>
        <v>0</v>
      </c>
      <c r="Q273" s="310"/>
      <c r="R273" s="309">
        <f>SUM(L273,M273,O273,Q273)</f>
        <v>0</v>
      </c>
      <c r="S273" s="310"/>
      <c r="T273" s="309">
        <f>SUM(L273,M273,O273,Q273,S273)</f>
        <v>0</v>
      </c>
      <c r="U273" s="310"/>
      <c r="V273" s="309">
        <f>SUM(Q273,S273,U273)</f>
        <v>0</v>
      </c>
      <c r="W273" s="310"/>
      <c r="X273" s="309">
        <f>SUM(L273,M273,O273,Q273,S273,U273,W273)</f>
        <v>0</v>
      </c>
      <c r="Y273" s="310"/>
      <c r="Z273" s="309">
        <f>SUM(L273,M273,O273,Q273,S273,U273,W273,Y273)</f>
        <v>0</v>
      </c>
      <c r="AA273" s="310"/>
      <c r="AB273" s="309">
        <f>SUM(W273,Y273,AA273)</f>
        <v>0</v>
      </c>
      <c r="AC273" s="309">
        <f>SUM(L273,M273,O273,Q273,S273,U273,W273,Y273,AA273)</f>
        <v>0</v>
      </c>
      <c r="AD273" s="310"/>
      <c r="AE273" s="309">
        <f>SUM(L273,M273,O273,Q273,S273,U273,W273,Y273,AA273,AD273)</f>
        <v>0</v>
      </c>
      <c r="AF273" s="310"/>
      <c r="AG273" s="309">
        <f>SUM(L273,M273,O273,Q273,S273,U273,W273,Y273,AA273,AD273,AF273)</f>
        <v>0</v>
      </c>
      <c r="AH273" s="310"/>
      <c r="AI273" s="311">
        <f>SUM(AD273,AF273,AH273)</f>
        <v>0</v>
      </c>
    </row>
    <row r="274" spans="1:35" ht="12.75" hidden="1">
      <c r="A274" s="467"/>
      <c r="B274" s="455"/>
      <c r="C274" s="289" t="s">
        <v>126</v>
      </c>
      <c r="D274" s="449"/>
      <c r="I274" s="309">
        <f>SUM(L274,M274,O274,Q274,S274,U274,W274,Y274,AA274,AD274,AF274,AH274)</f>
        <v>0</v>
      </c>
      <c r="J274" s="309">
        <f>SUM(L274,M274,O274,Q274,S274,U274)</f>
        <v>0</v>
      </c>
      <c r="K274" s="309">
        <f>SUM(W274,Y274,AA274,AD274,AF274,AH274)</f>
        <v>0</v>
      </c>
      <c r="L274" s="310"/>
      <c r="M274" s="310"/>
      <c r="N274" s="309">
        <f>SUM(L274,M274)</f>
        <v>0</v>
      </c>
      <c r="O274" s="310"/>
      <c r="P274" s="309">
        <f>SUM(L274,M274,O274)</f>
        <v>0</v>
      </c>
      <c r="Q274" s="310"/>
      <c r="R274" s="309">
        <f>SUM(L274,M274,O274,Q274)</f>
        <v>0</v>
      </c>
      <c r="S274" s="310"/>
      <c r="T274" s="309">
        <f>SUM(L274,M274,O274,Q274,S274)</f>
        <v>0</v>
      </c>
      <c r="U274" s="310"/>
      <c r="V274" s="309">
        <f>SUM(Q274,S274,U274)</f>
        <v>0</v>
      </c>
      <c r="W274" s="310"/>
      <c r="X274" s="309">
        <f>SUM(L274,M274,O274,Q274,S274,U274,W274)</f>
        <v>0</v>
      </c>
      <c r="Y274" s="310"/>
      <c r="Z274" s="309">
        <f>SUM(L274,M274,O274,Q274,S274,U274,W274,Y274)</f>
        <v>0</v>
      </c>
      <c r="AA274" s="310"/>
      <c r="AB274" s="309">
        <f>SUM(W274,Y274,AA274)</f>
        <v>0</v>
      </c>
      <c r="AC274" s="309">
        <f>SUM(L274,M274,O274,Q274,S274,U274,W274,Y274,AA274)</f>
        <v>0</v>
      </c>
      <c r="AD274" s="310"/>
      <c r="AE274" s="309">
        <f>SUM(L274,M274,O274,Q274,S274,U274,W274,Y274,AA274,AD274)</f>
        <v>0</v>
      </c>
      <c r="AF274" s="310"/>
      <c r="AG274" s="309">
        <f>SUM(L274,M274,O274,Q274,S274,U274,W274,Y274,AA274,AD274,AF274)</f>
        <v>0</v>
      </c>
      <c r="AH274" s="310"/>
      <c r="AI274" s="311">
        <f>SUM(AD274,AF274,AH274)</f>
        <v>0</v>
      </c>
    </row>
    <row r="275" spans="1:35" ht="13.5" hidden="1" thickBot="1">
      <c r="A275" s="468"/>
      <c r="B275" s="456"/>
      <c r="C275" s="290" t="s">
        <v>14</v>
      </c>
      <c r="D275" s="450"/>
      <c r="I275" s="309">
        <f>SUM(L275,M275,O275,Q275,S275,U275,W275,Y275,AA275,AD275,AF275,AH275)</f>
        <v>0</v>
      </c>
      <c r="J275" s="309">
        <f>SUM(L275,M275,O275,Q275,S275,U275)</f>
        <v>0</v>
      </c>
      <c r="K275" s="309">
        <f>SUM(W275,Y275,AA275,AD275,AF275,AH275)</f>
        <v>0</v>
      </c>
      <c r="L275" s="310"/>
      <c r="M275" s="310"/>
      <c r="N275" s="309">
        <f>SUM(L275,M275)</f>
        <v>0</v>
      </c>
      <c r="O275" s="310"/>
      <c r="P275" s="309">
        <f>SUM(L275,M275,O275)</f>
        <v>0</v>
      </c>
      <c r="Q275" s="310"/>
      <c r="R275" s="309">
        <f>SUM(L275,M275,O275,Q275)</f>
        <v>0</v>
      </c>
      <c r="S275" s="310"/>
      <c r="T275" s="309">
        <f>SUM(L275,M275,O275,Q275,S275)</f>
        <v>0</v>
      </c>
      <c r="U275" s="310"/>
      <c r="V275" s="309">
        <f>SUM(Q275,S275,U275)</f>
        <v>0</v>
      </c>
      <c r="W275" s="310"/>
      <c r="X275" s="309">
        <f>SUM(L275,M275,O275,Q275,S275,U275,W275)</f>
        <v>0</v>
      </c>
      <c r="Y275" s="310"/>
      <c r="Z275" s="309">
        <f>SUM(L275,M275,O275,Q275,S275,U275,W275,Y275)</f>
        <v>0</v>
      </c>
      <c r="AA275" s="310"/>
      <c r="AB275" s="309">
        <f>SUM(W275,Y275,AA275)</f>
        <v>0</v>
      </c>
      <c r="AC275" s="309">
        <f>SUM(L275,M275,O275,Q275,S275,U275,W275,Y275,AA275)</f>
        <v>0</v>
      </c>
      <c r="AD275" s="310"/>
      <c r="AE275" s="309">
        <f>SUM(L275,M275,O275,Q275,S275,U275,W275,Y275,AA275,AD275)</f>
        <v>0</v>
      </c>
      <c r="AF275" s="310"/>
      <c r="AG275" s="309">
        <f>SUM(L275,M275,O275,Q275,S275,U275,W275,Y275,AA275,AD275,AF275)</f>
        <v>0</v>
      </c>
      <c r="AH275" s="310"/>
      <c r="AI275" s="311">
        <f>SUM(AD275,AF275,AH275)</f>
        <v>0</v>
      </c>
    </row>
    <row r="276" ht="12.75" hidden="1">
      <c r="AI276" s="221"/>
    </row>
    <row r="277" ht="13.5" customHeight="1" hidden="1">
      <c r="AI277" s="221"/>
    </row>
    <row r="278" spans="1:35" ht="13.5" customHeight="1" hidden="1" thickBot="1">
      <c r="A278" s="344" t="s">
        <v>178</v>
      </c>
      <c r="AI278" s="221"/>
    </row>
    <row r="279" spans="1:35" ht="13.5" hidden="1" thickBot="1">
      <c r="A279" s="469" t="s">
        <v>172</v>
      </c>
      <c r="B279" s="472" t="s">
        <v>173</v>
      </c>
      <c r="C279" s="287" t="s">
        <v>44</v>
      </c>
      <c r="D279" s="448" t="s">
        <v>123</v>
      </c>
      <c r="I279" s="225">
        <f>SUM(L279,M279,O279,Q279,S279,U279,W279,Y279,AA279,AD279,AF279,AH279)/12</f>
        <v>0</v>
      </c>
      <c r="J279" s="226">
        <f>SUM(L279,M279,O279,Q279,S279,U279)/6</f>
        <v>0</v>
      </c>
      <c r="K279" s="226">
        <f>SUM(W279,Y279,AA279,AD279,AF279,AH279)/6</f>
        <v>0</v>
      </c>
      <c r="L279" s="226">
        <f>SUM(L280:L283)</f>
        <v>0</v>
      </c>
      <c r="M279" s="226">
        <f>SUM(M280:M283)</f>
        <v>0</v>
      </c>
      <c r="N279" s="226">
        <f>SUM(L279,M279)/2</f>
        <v>0</v>
      </c>
      <c r="O279" s="226">
        <f>SUM(O280:O283)</f>
        <v>0</v>
      </c>
      <c r="P279" s="226">
        <f>SUM(L279,M279,O279)/3</f>
        <v>0</v>
      </c>
      <c r="Q279" s="227">
        <f>SUM(Q280:Q283)</f>
        <v>0</v>
      </c>
      <c r="R279" s="225">
        <f>SUM(L279,M279,O279,Q279)/4</f>
        <v>0</v>
      </c>
      <c r="S279" s="226">
        <f>SUM(S280:S283)</f>
        <v>0</v>
      </c>
      <c r="T279" s="226">
        <f>SUM(L279,M279,O279,Q279,S279)/5</f>
        <v>0</v>
      </c>
      <c r="U279" s="226">
        <f>SUM(U280:U283)</f>
        <v>0</v>
      </c>
      <c r="V279" s="226">
        <f>SUM(Q279,S279,U279)/3</f>
        <v>0</v>
      </c>
      <c r="W279" s="226">
        <f>SUM(W280:W283)</f>
        <v>0</v>
      </c>
      <c r="X279" s="226">
        <f>SUM(L279,M279,O279,Q279,S279,U279,W279)/7</f>
        <v>0</v>
      </c>
      <c r="Y279" s="226">
        <f>SUM(Y280:Y283)</f>
        <v>0</v>
      </c>
      <c r="Z279" s="226">
        <f>SUM(L279,M279,O279,Q279,S279,U279,W279,Y279)/8</f>
        <v>0</v>
      </c>
      <c r="AA279" s="226">
        <f>SUM(AA280:AA283)</f>
        <v>0</v>
      </c>
      <c r="AB279" s="226">
        <f>SUM(W279,Y279,AA279)/3</f>
        <v>0</v>
      </c>
      <c r="AC279" s="226">
        <f>SUM(L279,M279,O279,Q279,S279,U279,W279,Y279,AA279)/9</f>
        <v>0</v>
      </c>
      <c r="AD279" s="226">
        <f>SUM(AD280:AD283)</f>
        <v>0</v>
      </c>
      <c r="AE279" s="226">
        <f>SUM(L279,M279,O279,Q279,S279,U279,W279,Y279,AA279,AD279)/10</f>
        <v>0</v>
      </c>
      <c r="AF279" s="226">
        <f>SUM(AF280:AF283)</f>
        <v>0</v>
      </c>
      <c r="AG279" s="226">
        <f>SUM(L279,M279,O279,Q279,S279,U279,W279,Y279,AA279,AD279,AF279)/11</f>
        <v>0</v>
      </c>
      <c r="AH279" s="226">
        <f>SUM(AH280:AH283)</f>
        <v>0</v>
      </c>
      <c r="AI279" s="227">
        <f>SUM(AD279,AF279,AH279)/3</f>
        <v>0</v>
      </c>
    </row>
    <row r="280" spans="1:35" ht="14.25" hidden="1" thickBot="1" thickTop="1">
      <c r="A280" s="470"/>
      <c r="B280" s="473"/>
      <c r="C280" s="288" t="s">
        <v>124</v>
      </c>
      <c r="D280" s="449"/>
      <c r="I280" s="225">
        <f>SUM(L280,M280,O280,Q280,S280,U280,W280,Y280,AA280,AD280,AF280,AH280)/12</f>
        <v>0</v>
      </c>
      <c r="J280" s="226">
        <f>SUM(L280,M280,O280,Q280,S280,U280)/6</f>
        <v>0</v>
      </c>
      <c r="K280" s="226">
        <f>SUM(W280,Y280,AA280,AD280,AF280,AH280)/6</f>
        <v>0</v>
      </c>
      <c r="L280" s="230">
        <f>SUM(L291,L301)</f>
        <v>0</v>
      </c>
      <c r="M280" s="230">
        <f>SUM(M291,M301)</f>
        <v>0</v>
      </c>
      <c r="N280" s="226">
        <f>SUM(L280,M280)/2</f>
        <v>0</v>
      </c>
      <c r="O280" s="230">
        <f>SUM(O291,O301)</f>
        <v>0</v>
      </c>
      <c r="P280" s="226">
        <f>SUM(L280,M280,O280)/3</f>
        <v>0</v>
      </c>
      <c r="Q280" s="230">
        <f>SUM(Q291,Q301)</f>
        <v>0</v>
      </c>
      <c r="R280" s="225">
        <f>SUM(L280,M280,O280,Q280)/4</f>
        <v>0</v>
      </c>
      <c r="S280" s="230">
        <f>SUM(S291,S301)</f>
        <v>0</v>
      </c>
      <c r="T280" s="226">
        <f>SUM(L280,M280,O280,Q280,S280)/5</f>
        <v>0</v>
      </c>
      <c r="U280" s="230">
        <f>SUM(U291,U301)</f>
        <v>0</v>
      </c>
      <c r="V280" s="226">
        <f>SUM(Q280,S280,U280)/3</f>
        <v>0</v>
      </c>
      <c r="W280" s="230">
        <f>SUM(W291,W301)</f>
        <v>0</v>
      </c>
      <c r="X280" s="226">
        <f>SUM(L280,M280,O280,Q280,S280,U280,W280)/7</f>
        <v>0</v>
      </c>
      <c r="Y280" s="230">
        <f>SUM(Y291,Y301)</f>
        <v>0</v>
      </c>
      <c r="Z280" s="226">
        <f>SUM(L280,M280,O280,Q280,S280,U280,W280,Y280)/8</f>
        <v>0</v>
      </c>
      <c r="AA280" s="230">
        <f>SUM(AA291,AA301)</f>
        <v>0</v>
      </c>
      <c r="AB280" s="226">
        <f>SUM(W280,Y280,AA280)/3</f>
        <v>0</v>
      </c>
      <c r="AC280" s="226">
        <f>SUM(L280,M280,O280,Q280,S280,U280,W280,Y280,AA280)/9</f>
        <v>0</v>
      </c>
      <c r="AD280" s="230">
        <f>SUM(AD291,AD301)</f>
        <v>0</v>
      </c>
      <c r="AE280" s="226">
        <f>SUM(L280,M280,O280,Q280,S280,U280,W280,Y280,AA280,AD280)/10</f>
        <v>0</v>
      </c>
      <c r="AF280" s="230">
        <f>SUM(AF291,AF301)</f>
        <v>0</v>
      </c>
      <c r="AG280" s="226">
        <f>SUM(L280,M280,O280,Q280,S280,U280,W280,Y280,AA280,AD280,AF280)/11</f>
        <v>0</v>
      </c>
      <c r="AH280" s="230">
        <f>SUM(AH291,AH301)</f>
        <v>0</v>
      </c>
      <c r="AI280" s="227">
        <f>SUM(AD280,AF280,AH280)/3</f>
        <v>0</v>
      </c>
    </row>
    <row r="281" spans="1:35" ht="14.25" hidden="1" thickBot="1" thickTop="1">
      <c r="A281" s="470"/>
      <c r="B281" s="473"/>
      <c r="C281" s="289" t="s">
        <v>125</v>
      </c>
      <c r="D281" s="449"/>
      <c r="I281" s="225">
        <f>SUM(L281,M281,O281,Q281,S281,U281,W281,Y281,AA281,AD281,AF281,AH281)/12</f>
        <v>0</v>
      </c>
      <c r="J281" s="226">
        <f>SUM(L281,M281,O281,Q281,S281,U281)/6</f>
        <v>0</v>
      </c>
      <c r="K281" s="226">
        <f>SUM(W281,Y281,AA281,AD281,AF281,AH281)/6</f>
        <v>0</v>
      </c>
      <c r="L281" s="230">
        <f aca="true" t="shared" si="6" ref="L281:M283">SUM(L292,L302)</f>
        <v>0</v>
      </c>
      <c r="M281" s="230">
        <f t="shared" si="6"/>
        <v>0</v>
      </c>
      <c r="N281" s="226">
        <f>SUM(L281,M281)/2</f>
        <v>0</v>
      </c>
      <c r="O281" s="230">
        <f>SUM(O292,O302)</f>
        <v>0</v>
      </c>
      <c r="P281" s="226">
        <f>SUM(L281,M281,O281)/3</f>
        <v>0</v>
      </c>
      <c r="Q281" s="230">
        <f>SUM(Q292,Q302)</f>
        <v>0</v>
      </c>
      <c r="R281" s="225">
        <f>SUM(L281,M281,O281,Q281)/4</f>
        <v>0</v>
      </c>
      <c r="S281" s="230">
        <f>SUM(S292,S302)</f>
        <v>0</v>
      </c>
      <c r="T281" s="226">
        <f>SUM(L281,M281,O281,Q281,S281)/5</f>
        <v>0</v>
      </c>
      <c r="U281" s="230">
        <f>SUM(U292,U302)</f>
        <v>0</v>
      </c>
      <c r="V281" s="226">
        <f>SUM(Q281,S281,U281)/3</f>
        <v>0</v>
      </c>
      <c r="W281" s="230">
        <f>SUM(W292,W302)</f>
        <v>0</v>
      </c>
      <c r="X281" s="226">
        <f>SUM(L281,M281,O281,Q281,S281,U281,W281)/7</f>
        <v>0</v>
      </c>
      <c r="Y281" s="230">
        <f>SUM(Y292,Y302)</f>
        <v>0</v>
      </c>
      <c r="Z281" s="226">
        <f>SUM(L281,M281,O281,Q281,S281,U281,W281,Y281)/8</f>
        <v>0</v>
      </c>
      <c r="AA281" s="230">
        <f>SUM(AA292,AA302)</f>
        <v>0</v>
      </c>
      <c r="AB281" s="226">
        <f>SUM(W281,Y281,AA281)/3</f>
        <v>0</v>
      </c>
      <c r="AC281" s="226">
        <f>SUM(L281,M281,O281,Q281,S281,U281,W281,Y281,AA281)/9</f>
        <v>0</v>
      </c>
      <c r="AD281" s="230">
        <f>SUM(AD292,AD302)</f>
        <v>0</v>
      </c>
      <c r="AE281" s="226">
        <f>SUM(L281,M281,O281,Q281,S281,U281,W281,Y281,AA281,AD281)/10</f>
        <v>0</v>
      </c>
      <c r="AF281" s="230">
        <f>SUM(AF292,AF302)</f>
        <v>0</v>
      </c>
      <c r="AG281" s="226">
        <f>SUM(L281,M281,O281,Q281,S281,U281,W281,Y281,AA281,AD281,AF281)/11</f>
        <v>0</v>
      </c>
      <c r="AH281" s="230">
        <f>SUM(AH292,AH302)</f>
        <v>0</v>
      </c>
      <c r="AI281" s="227">
        <f>SUM(AD281,AF281,AH281)/3</f>
        <v>0</v>
      </c>
    </row>
    <row r="282" spans="1:35" ht="13.5" customHeight="1" hidden="1" thickBot="1" thickTop="1">
      <c r="A282" s="470"/>
      <c r="B282" s="473"/>
      <c r="C282" s="289" t="s">
        <v>126</v>
      </c>
      <c r="D282" s="449"/>
      <c r="I282" s="225">
        <f>SUM(L282,M282,O282,Q282,S282,U282,W282,Y282,AA282,AD282,AF282,AH282)/12</f>
        <v>0</v>
      </c>
      <c r="J282" s="226">
        <f>SUM(L282,M282,O282,Q282,S282,U282)/6</f>
        <v>0</v>
      </c>
      <c r="K282" s="226">
        <f>SUM(W282,Y282,AA282,AD282,AF282,AH282)/6</f>
        <v>0</v>
      </c>
      <c r="L282" s="230">
        <f t="shared" si="6"/>
        <v>0</v>
      </c>
      <c r="M282" s="230">
        <f t="shared" si="6"/>
        <v>0</v>
      </c>
      <c r="N282" s="226">
        <f>SUM(L282,M282)/2</f>
        <v>0</v>
      </c>
      <c r="O282" s="230">
        <f>SUM(O293,O303)</f>
        <v>0</v>
      </c>
      <c r="P282" s="226">
        <f>SUM(L282,M282,O282)/3</f>
        <v>0</v>
      </c>
      <c r="Q282" s="230">
        <f>SUM(Q293,Q303)</f>
        <v>0</v>
      </c>
      <c r="R282" s="225">
        <f>SUM(L282,M282,O282,Q282)/4</f>
        <v>0</v>
      </c>
      <c r="S282" s="230">
        <f>SUM(S293,S303)</f>
        <v>0</v>
      </c>
      <c r="T282" s="226">
        <f>SUM(L282,M282,O282,Q282,S282)/5</f>
        <v>0</v>
      </c>
      <c r="U282" s="230">
        <f>SUM(U293,U303)</f>
        <v>0</v>
      </c>
      <c r="V282" s="226">
        <f>SUM(Q282,S282,U282)/3</f>
        <v>0</v>
      </c>
      <c r="W282" s="230">
        <f>SUM(W293,W303)</f>
        <v>0</v>
      </c>
      <c r="X282" s="226">
        <f>SUM(L282,M282,O282,Q282,S282,U282,W282)/7</f>
        <v>0</v>
      </c>
      <c r="Y282" s="230">
        <f>SUM(Y293,Y303)</f>
        <v>0</v>
      </c>
      <c r="Z282" s="226">
        <f>SUM(L282,M282,O282,Q282,S282,U282,W282,Y282)/8</f>
        <v>0</v>
      </c>
      <c r="AA282" s="230">
        <f>SUM(AA293,AA303)</f>
        <v>0</v>
      </c>
      <c r="AB282" s="226">
        <f>SUM(W282,Y282,AA282)/3</f>
        <v>0</v>
      </c>
      <c r="AC282" s="226">
        <f>SUM(L282,M282,O282,Q282,S282,U282,W282,Y282,AA282)/9</f>
        <v>0</v>
      </c>
      <c r="AD282" s="230">
        <f>SUM(AD293,AD303)</f>
        <v>0</v>
      </c>
      <c r="AE282" s="226">
        <f>SUM(L282,M282,O282,Q282,S282,U282,W282,Y282,AA282,AD282)/10</f>
        <v>0</v>
      </c>
      <c r="AF282" s="230">
        <f>SUM(AF293,AF303)</f>
        <v>0</v>
      </c>
      <c r="AG282" s="226">
        <f>SUM(L282,M282,O282,Q282,S282,U282,W282,Y282,AA282,AD282,AF282)/11</f>
        <v>0</v>
      </c>
      <c r="AH282" s="230">
        <f>SUM(AH293,AH303)</f>
        <v>0</v>
      </c>
      <c r="AI282" s="227">
        <f>SUM(AD282,AF282,AH282)/3</f>
        <v>0</v>
      </c>
    </row>
    <row r="283" spans="1:35" ht="13.5" customHeight="1" hidden="1" thickBot="1" thickTop="1">
      <c r="A283" s="470"/>
      <c r="B283" s="474"/>
      <c r="C283" s="290" t="s">
        <v>14</v>
      </c>
      <c r="D283" s="450"/>
      <c r="I283" s="234">
        <f>SUM(L283,M283,O283,Q283,S283,U283,W283,Y283,AA283,AD283,AF283,AH283)/12</f>
        <v>0</v>
      </c>
      <c r="J283" s="235">
        <f>SUM(L283,M283,O283,Q283,S283,U283)/6</f>
        <v>0</v>
      </c>
      <c r="K283" s="235">
        <f>SUM(W283,Y283,AA283,AD283,AF283,AH283)/6</f>
        <v>0</v>
      </c>
      <c r="L283" s="230">
        <f t="shared" si="6"/>
        <v>0</v>
      </c>
      <c r="M283" s="230">
        <f t="shared" si="6"/>
        <v>0</v>
      </c>
      <c r="N283" s="235">
        <f>SUM(L283,M283)/2</f>
        <v>0</v>
      </c>
      <c r="O283" s="230">
        <f>SUM(O294,O304)</f>
        <v>0</v>
      </c>
      <c r="P283" s="235">
        <f>SUM(L283,M283,O283)/3</f>
        <v>0</v>
      </c>
      <c r="Q283" s="230">
        <f>SUM(Q294,Q304)</f>
        <v>0</v>
      </c>
      <c r="R283" s="234">
        <f>SUM(L283,M283,O283,Q283)/4</f>
        <v>0</v>
      </c>
      <c r="S283" s="230">
        <f>SUM(S294,S304)</f>
        <v>0</v>
      </c>
      <c r="T283" s="235">
        <f>SUM(L283,M283,O283,Q283,S283)/5</f>
        <v>0</v>
      </c>
      <c r="U283" s="230">
        <f>SUM(U294,U304)</f>
        <v>0</v>
      </c>
      <c r="V283" s="235">
        <f>SUM(Q283,S283,U283)/3</f>
        <v>0</v>
      </c>
      <c r="W283" s="230">
        <f>SUM(W294,W304)</f>
        <v>0</v>
      </c>
      <c r="X283" s="235">
        <f>SUM(L283,M283,O283,Q283,S283,U283,W283)/7</f>
        <v>0</v>
      </c>
      <c r="Y283" s="230">
        <f>SUM(Y294,Y304)</f>
        <v>0</v>
      </c>
      <c r="Z283" s="235">
        <f>SUM(L283,M283,O283,Q283,S283,U283,W283,Y283)/8</f>
        <v>0</v>
      </c>
      <c r="AA283" s="230">
        <f>SUM(AA294,AA304)</f>
        <v>0</v>
      </c>
      <c r="AB283" s="235">
        <f>SUM(W283,Y283,AA283)/3</f>
        <v>0</v>
      </c>
      <c r="AC283" s="235">
        <f>SUM(L283,M283,O283,Q283,S283,U283,W283,Y283,AA283)/9</f>
        <v>0</v>
      </c>
      <c r="AD283" s="230">
        <f>SUM(AD294,AD304)</f>
        <v>0</v>
      </c>
      <c r="AE283" s="235">
        <f>SUM(L283,M283,O283,Q283,S283,U283,W283,Y283,AA283,AD283)/10</f>
        <v>0</v>
      </c>
      <c r="AF283" s="230">
        <f>SUM(AF294,AF304)</f>
        <v>0</v>
      </c>
      <c r="AG283" s="235">
        <f>SUM(L283,M283,O283,Q283,S283,U283,W283,Y283,AA283,AD283,AF283)/11</f>
        <v>0</v>
      </c>
      <c r="AH283" s="230">
        <f>SUM(AH294,AH304)</f>
        <v>0</v>
      </c>
      <c r="AI283" s="345">
        <f>SUM(AD283,AF283,AH283)/3</f>
        <v>0</v>
      </c>
    </row>
    <row r="284" spans="1:35" ht="13.5" hidden="1" thickBot="1">
      <c r="A284" s="470"/>
      <c r="B284" s="472" t="s">
        <v>170</v>
      </c>
      <c r="C284" s="287" t="s">
        <v>44</v>
      </c>
      <c r="D284" s="448" t="s">
        <v>128</v>
      </c>
      <c r="I284" s="225">
        <f>SUM(L284,M284,O284,Q284,S284,U284,W284,Y284,AA284,AD284,AF284,AH284)</f>
        <v>0</v>
      </c>
      <c r="J284" s="226">
        <f>SUM(L284,M284,O284,Q284,S284,U284)</f>
        <v>0</v>
      </c>
      <c r="K284" s="226">
        <f>SUM(W284,Y284,AA284,AD284,AF284,AH284)</f>
        <v>0</v>
      </c>
      <c r="L284" s="226">
        <f>SUM(L285:L288)</f>
        <v>0</v>
      </c>
      <c r="M284" s="226">
        <f>SUM(M285:M288)</f>
        <v>0</v>
      </c>
      <c r="N284" s="226">
        <f>SUM(L284,M284)</f>
        <v>0</v>
      </c>
      <c r="O284" s="226">
        <f>SUM(O285:O288)</f>
        <v>0</v>
      </c>
      <c r="P284" s="226">
        <f>SUM(L284,M284,O284)</f>
        <v>0</v>
      </c>
      <c r="Q284" s="227">
        <f>SUM(Q285:Q288)</f>
        <v>0</v>
      </c>
      <c r="R284" s="225">
        <f>SUM(L284,M284,O284,Q284)</f>
        <v>0</v>
      </c>
      <c r="S284" s="226">
        <f>SUM(S285:S288)</f>
        <v>0</v>
      </c>
      <c r="T284" s="226">
        <f>SUM(L284,M284,O284,Q284,S284)</f>
        <v>0</v>
      </c>
      <c r="U284" s="226">
        <f>SUM(U285:U288)</f>
        <v>0</v>
      </c>
      <c r="V284" s="226">
        <f>SUM(Q284,S284,U284)</f>
        <v>0</v>
      </c>
      <c r="W284" s="226">
        <f>SUM(W285:W288)</f>
        <v>0</v>
      </c>
      <c r="X284" s="226">
        <f>SUM(L284,M284,O284,Q284,S284,U284,W284)</f>
        <v>0</v>
      </c>
      <c r="Y284" s="226">
        <f>SUM(Y285:Y288)</f>
        <v>0</v>
      </c>
      <c r="Z284" s="226">
        <f>SUM(L284,M284,O284,Q284,S284,U284,W284,Y284)</f>
        <v>0</v>
      </c>
      <c r="AA284" s="226">
        <f>SUM(AA285:AA288)</f>
        <v>0</v>
      </c>
      <c r="AB284" s="226">
        <f>SUM(W284,Y284,AA284)</f>
        <v>0</v>
      </c>
      <c r="AC284" s="226">
        <f>SUM(L284,M284,O284,Q284,S284,U284,W284,Y284,AA284)</f>
        <v>0</v>
      </c>
      <c r="AD284" s="226">
        <f>SUM(AD285:AD288)</f>
        <v>0</v>
      </c>
      <c r="AE284" s="226">
        <f>SUM(L284,M284,O284,Q284,S284,U284,W284,Y284,AA284,AD284)</f>
        <v>0</v>
      </c>
      <c r="AF284" s="226">
        <f>SUM(AF285:AF288)</f>
        <v>0</v>
      </c>
      <c r="AG284" s="226">
        <f>SUM(L284,M284,O284,Q284,S284,U284,W284,Y284,AA284,AD284,AF284)</f>
        <v>0</v>
      </c>
      <c r="AH284" s="226">
        <f>SUM(AH285:AH288)</f>
        <v>0</v>
      </c>
      <c r="AI284" s="227">
        <f>SUM(AD284,AF284,AH284)</f>
        <v>0</v>
      </c>
    </row>
    <row r="285" spans="1:35" ht="14.25" hidden="1" thickBot="1" thickTop="1">
      <c r="A285" s="470"/>
      <c r="B285" s="473"/>
      <c r="C285" s="299" t="s">
        <v>124</v>
      </c>
      <c r="D285" s="449"/>
      <c r="I285" s="225">
        <f>SUM(L285,M285,O285,Q285,S285,U285,W285,Y285,AA285,AD285,AF285,AH285)</f>
        <v>0</v>
      </c>
      <c r="J285" s="226">
        <f>SUM(L285,M285,O285,Q285,S285,U285)</f>
        <v>0</v>
      </c>
      <c r="K285" s="226">
        <f>SUM(W285,Y285,AA285,AD285,AF285,AH285)</f>
        <v>0</v>
      </c>
      <c r="L285" s="230">
        <f>SUM(L296,L306)</f>
        <v>0</v>
      </c>
      <c r="M285" s="230">
        <f>SUM(M296,M306)</f>
        <v>0</v>
      </c>
      <c r="N285" s="226">
        <f>SUM(L285,M285)</f>
        <v>0</v>
      </c>
      <c r="O285" s="230">
        <f>SUM(O296,O306)</f>
        <v>0</v>
      </c>
      <c r="P285" s="226">
        <f>SUM(L285,M285,O285)</f>
        <v>0</v>
      </c>
      <c r="Q285" s="230">
        <f>SUM(Q296,Q306)</f>
        <v>0</v>
      </c>
      <c r="R285" s="225">
        <f>SUM(L285,M285,O285,Q285)</f>
        <v>0</v>
      </c>
      <c r="S285" s="230">
        <f>SUM(S296,S306)</f>
        <v>0</v>
      </c>
      <c r="T285" s="226">
        <f>SUM(L285,M285,O285,Q285,S285)</f>
        <v>0</v>
      </c>
      <c r="U285" s="230">
        <f>SUM(U296,U306)</f>
        <v>0</v>
      </c>
      <c r="V285" s="226">
        <f>SUM(Q285,S285,U285)</f>
        <v>0</v>
      </c>
      <c r="W285" s="230">
        <f>SUM(W296,W306)</f>
        <v>0</v>
      </c>
      <c r="X285" s="226">
        <f>SUM(L285,M285,O285,Q285,S285,U285,W285)</f>
        <v>0</v>
      </c>
      <c r="Y285" s="230">
        <f>SUM(Y296,Y306)</f>
        <v>0</v>
      </c>
      <c r="Z285" s="226">
        <f>SUM(L285,M285,O285,Q285,S285,U285,W285,Y285)</f>
        <v>0</v>
      </c>
      <c r="AA285" s="230">
        <f>SUM(AA296,AA306)</f>
        <v>0</v>
      </c>
      <c r="AB285" s="226">
        <f>SUM(W285,Y285,AA285)</f>
        <v>0</v>
      </c>
      <c r="AC285" s="226">
        <f>SUM(L285,M285,O285,Q285,S285,U285,W285,Y285,AA285)</f>
        <v>0</v>
      </c>
      <c r="AD285" s="230">
        <f>SUM(AD296,AD306)</f>
        <v>0</v>
      </c>
      <c r="AE285" s="226">
        <f>SUM(L285,M285,O285,Q285,S285,U285,W285,Y285,AA285,AD285)</f>
        <v>0</v>
      </c>
      <c r="AF285" s="230">
        <f>SUM(AF296,AF306)</f>
        <v>0</v>
      </c>
      <c r="AG285" s="226">
        <f>SUM(L285,M285,O285,Q285,S285,U285,W285,Y285,AA285,AD285,AF285)</f>
        <v>0</v>
      </c>
      <c r="AH285" s="230">
        <f>SUM(AH296,AH306)</f>
        <v>0</v>
      </c>
      <c r="AI285" s="227">
        <f>SUM(AD285,AF285,AH285)</f>
        <v>0</v>
      </c>
    </row>
    <row r="286" spans="1:35" ht="14.25" hidden="1" thickBot="1" thickTop="1">
      <c r="A286" s="470"/>
      <c r="B286" s="473"/>
      <c r="C286" s="289" t="s">
        <v>125</v>
      </c>
      <c r="D286" s="449"/>
      <c r="I286" s="225">
        <f>SUM(L286,M286,O286,Q286,S286,U286,W286,Y286,AA286,AD286,AF286,AH286)</f>
        <v>0</v>
      </c>
      <c r="J286" s="226">
        <f>SUM(L286,M286,O286,Q286,S286,U286)</f>
        <v>0</v>
      </c>
      <c r="K286" s="226">
        <f>SUM(W286,Y286,AA286,AD286,AF286,AH286)</f>
        <v>0</v>
      </c>
      <c r="L286" s="230">
        <f aca="true" t="shared" si="7" ref="L286:M288">SUM(L297,L307)</f>
        <v>0</v>
      </c>
      <c r="M286" s="230">
        <f t="shared" si="7"/>
        <v>0</v>
      </c>
      <c r="N286" s="226">
        <f>SUM(L286,M286)</f>
        <v>0</v>
      </c>
      <c r="O286" s="230">
        <f>SUM(O297,O307)</f>
        <v>0</v>
      </c>
      <c r="P286" s="226">
        <f>SUM(L286,M286,O286)</f>
        <v>0</v>
      </c>
      <c r="Q286" s="230">
        <f>SUM(Q297,Q307)</f>
        <v>0</v>
      </c>
      <c r="R286" s="225">
        <f>SUM(L286,M286,O286,Q286)</f>
        <v>0</v>
      </c>
      <c r="S286" s="230">
        <f>SUM(S297,S307)</f>
        <v>0</v>
      </c>
      <c r="T286" s="226">
        <f>SUM(L286,M286,O286,Q286,S286)</f>
        <v>0</v>
      </c>
      <c r="U286" s="230">
        <f>SUM(U297,U307)</f>
        <v>0</v>
      </c>
      <c r="V286" s="226">
        <f>SUM(Q286,S286,U286)</f>
        <v>0</v>
      </c>
      <c r="W286" s="230">
        <f>SUM(W297,W307)</f>
        <v>0</v>
      </c>
      <c r="X286" s="226">
        <f>SUM(L286,M286,O286,Q286,S286,U286,W286)</f>
        <v>0</v>
      </c>
      <c r="Y286" s="230">
        <f>SUM(Y297,Y307)</f>
        <v>0</v>
      </c>
      <c r="Z286" s="226">
        <f>SUM(L286,M286,O286,Q286,S286,U286,W286,Y286)</f>
        <v>0</v>
      </c>
      <c r="AA286" s="230">
        <f>SUM(AA297,AA307)</f>
        <v>0</v>
      </c>
      <c r="AB286" s="226">
        <f>SUM(W286,Y286,AA286)</f>
        <v>0</v>
      </c>
      <c r="AC286" s="226">
        <f>SUM(L286,M286,O286,Q286,S286,U286,W286,Y286,AA286)</f>
        <v>0</v>
      </c>
      <c r="AD286" s="230">
        <f>SUM(AD297,AD307)</f>
        <v>0</v>
      </c>
      <c r="AE286" s="226">
        <f>SUM(L286,M286,O286,Q286,S286,U286,W286,Y286,AA286,AD286)</f>
        <v>0</v>
      </c>
      <c r="AF286" s="230">
        <f>SUM(AF297,AF307)</f>
        <v>0</v>
      </c>
      <c r="AG286" s="226">
        <f>SUM(L286,M286,O286,Q286,S286,U286,W286,Y286,AA286,AD286,AF286)</f>
        <v>0</v>
      </c>
      <c r="AH286" s="230">
        <f>SUM(AH297,AH307)</f>
        <v>0</v>
      </c>
      <c r="AI286" s="227">
        <f>SUM(AD286,AF286,AH286)</f>
        <v>0</v>
      </c>
    </row>
    <row r="287" spans="1:35" ht="13.5" customHeight="1" hidden="1" thickBot="1" thickTop="1">
      <c r="A287" s="470"/>
      <c r="B287" s="473"/>
      <c r="C287" s="289" t="s">
        <v>126</v>
      </c>
      <c r="D287" s="449"/>
      <c r="I287" s="225">
        <f>SUM(L287,M287,O287,Q287,S287,U287,W287,Y287,AA287,AD287,AF287,AH287)</f>
        <v>0</v>
      </c>
      <c r="J287" s="226">
        <f>SUM(L287,M287,O287,Q287,S287,U287)</f>
        <v>0</v>
      </c>
      <c r="K287" s="226">
        <f>SUM(W287,Y287,AA287,AD287,AF287,AH287)</f>
        <v>0</v>
      </c>
      <c r="L287" s="230">
        <f t="shared" si="7"/>
        <v>0</v>
      </c>
      <c r="M287" s="230">
        <f t="shared" si="7"/>
        <v>0</v>
      </c>
      <c r="N287" s="226">
        <f>SUM(L287,M287)</f>
        <v>0</v>
      </c>
      <c r="O287" s="230">
        <f>SUM(O298,O308)</f>
        <v>0</v>
      </c>
      <c r="P287" s="226">
        <f>SUM(L287,M287,O287)</f>
        <v>0</v>
      </c>
      <c r="Q287" s="230">
        <f>SUM(Q298,Q308)</f>
        <v>0</v>
      </c>
      <c r="R287" s="225">
        <f>SUM(L287,M287,O287,Q287)</f>
        <v>0</v>
      </c>
      <c r="S287" s="230">
        <f>SUM(S298,S308)</f>
        <v>0</v>
      </c>
      <c r="T287" s="226">
        <f>SUM(L287,M287,O287,Q287,S287)</f>
        <v>0</v>
      </c>
      <c r="U287" s="230">
        <f>SUM(U298,U308)</f>
        <v>0</v>
      </c>
      <c r="V287" s="226">
        <f>SUM(Q287,S287,U287)</f>
        <v>0</v>
      </c>
      <c r="W287" s="230">
        <f>SUM(W298,W308)</f>
        <v>0</v>
      </c>
      <c r="X287" s="226">
        <f>SUM(L287,M287,O287,Q287,S287,U287,W287)</f>
        <v>0</v>
      </c>
      <c r="Y287" s="230">
        <f>SUM(Y298,Y308)</f>
        <v>0</v>
      </c>
      <c r="Z287" s="226">
        <f>SUM(L287,M287,O287,Q287,S287,U287,W287,Y287)</f>
        <v>0</v>
      </c>
      <c r="AA287" s="230">
        <f>SUM(AA298,AA308)</f>
        <v>0</v>
      </c>
      <c r="AB287" s="226">
        <f>SUM(W287,Y287,AA287)</f>
        <v>0</v>
      </c>
      <c r="AC287" s="226">
        <f>SUM(L287,M287,O287,Q287,S287,U287,W287,Y287,AA287)</f>
        <v>0</v>
      </c>
      <c r="AD287" s="230">
        <f>SUM(AD298,AD308)</f>
        <v>0</v>
      </c>
      <c r="AE287" s="226">
        <f>SUM(L287,M287,O287,Q287,S287,U287,W287,Y287,AA287,AD287)</f>
        <v>0</v>
      </c>
      <c r="AF287" s="230">
        <f>SUM(AF298,AF308)</f>
        <v>0</v>
      </c>
      <c r="AG287" s="226">
        <f>SUM(L287,M287,O287,Q287,S287,U287,W287,Y287,AA287,AD287,AF287)</f>
        <v>0</v>
      </c>
      <c r="AH287" s="230">
        <f>SUM(AH298,AH308)</f>
        <v>0</v>
      </c>
      <c r="AI287" s="227">
        <f>SUM(AD287,AF287,AH287)</f>
        <v>0</v>
      </c>
    </row>
    <row r="288" spans="1:35" ht="13.5" customHeight="1" hidden="1" thickBot="1" thickTop="1">
      <c r="A288" s="471"/>
      <c r="B288" s="474"/>
      <c r="C288" s="290" t="s">
        <v>14</v>
      </c>
      <c r="D288" s="450"/>
      <c r="I288" s="240">
        <f>SUM(L288,M288,O288,Q288,S288,U288,W288,Y288,AA288,AD288,AF288,AH288)</f>
        <v>0</v>
      </c>
      <c r="J288" s="241">
        <f>SUM(L288,M288,O288,Q288,S288,U288)</f>
        <v>0</v>
      </c>
      <c r="K288" s="241">
        <f>SUM(W288,Y288,AA288,AD288,AF288,AH288)</f>
        <v>0</v>
      </c>
      <c r="L288" s="242">
        <f t="shared" si="7"/>
        <v>0</v>
      </c>
      <c r="M288" s="242">
        <f t="shared" si="7"/>
        <v>0</v>
      </c>
      <c r="N288" s="241">
        <f>SUM(L288,M288)</f>
        <v>0</v>
      </c>
      <c r="O288" s="242">
        <f>SUM(O299,O309)</f>
        <v>0</v>
      </c>
      <c r="P288" s="241">
        <f>SUM(L288,M288,O288)</f>
        <v>0</v>
      </c>
      <c r="Q288" s="242">
        <f>SUM(Q299,Q309)</f>
        <v>0</v>
      </c>
      <c r="R288" s="240">
        <f>SUM(L288,M288,O288,Q288)</f>
        <v>0</v>
      </c>
      <c r="S288" s="242">
        <f>SUM(S299,S309)</f>
        <v>0</v>
      </c>
      <c r="T288" s="241">
        <f>SUM(L288,M288,O288,Q288,S288)</f>
        <v>0</v>
      </c>
      <c r="U288" s="242">
        <f>SUM(U299,U309)</f>
        <v>0</v>
      </c>
      <c r="V288" s="241">
        <f>SUM(Q288,S288,U288)</f>
        <v>0</v>
      </c>
      <c r="W288" s="242">
        <f>SUM(W299,W309)</f>
        <v>0</v>
      </c>
      <c r="X288" s="241">
        <f>SUM(L288,M288,O288,Q288,S288,U288,W288)</f>
        <v>0</v>
      </c>
      <c r="Y288" s="242">
        <f>SUM(Y299,Y309)</f>
        <v>0</v>
      </c>
      <c r="Z288" s="241">
        <f>SUM(L288,M288,O288,Q288,S288,U288,W288,Y288)</f>
        <v>0</v>
      </c>
      <c r="AA288" s="242">
        <f>SUM(AA299,AA309)</f>
        <v>0</v>
      </c>
      <c r="AB288" s="241">
        <f>SUM(W288,Y288,AA288)</f>
        <v>0</v>
      </c>
      <c r="AC288" s="241">
        <f>SUM(L288,M288,O288,Q288,S288,U288,W288,Y288,AA288)</f>
        <v>0</v>
      </c>
      <c r="AD288" s="242">
        <f>SUM(AD299,AD309)</f>
        <v>0</v>
      </c>
      <c r="AE288" s="241">
        <f>SUM(L288,M288,O288,Q288,S288,U288,W288,Y288,AA288,AD288)</f>
        <v>0</v>
      </c>
      <c r="AF288" s="242">
        <f>SUM(AF299,AF309)</f>
        <v>0</v>
      </c>
      <c r="AG288" s="241">
        <f>SUM(L288,M288,O288,Q288,S288,U288,W288,Y288,AA288,AD288,AF288)</f>
        <v>0</v>
      </c>
      <c r="AH288" s="242">
        <f>SUM(AH299,AH309)</f>
        <v>0</v>
      </c>
      <c r="AI288" s="346">
        <f>SUM(AD288,AF288,AH288)</f>
        <v>0</v>
      </c>
    </row>
    <row r="289" spans="1:35" ht="13.5" hidden="1" thickBot="1">
      <c r="A289" s="347"/>
      <c r="B289" s="348" t="s">
        <v>142</v>
      </c>
      <c r="I289" s="475"/>
      <c r="J289" s="476"/>
      <c r="K289" s="476"/>
      <c r="L289" s="476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  <c r="X289" s="476"/>
      <c r="Y289" s="476"/>
      <c r="Z289" s="476"/>
      <c r="AA289" s="476"/>
      <c r="AB289" s="476"/>
      <c r="AC289" s="476"/>
      <c r="AD289" s="476"/>
      <c r="AE289" s="476"/>
      <c r="AF289" s="476"/>
      <c r="AG289" s="476"/>
      <c r="AH289" s="476"/>
      <c r="AI289" s="476"/>
    </row>
    <row r="290" spans="1:35" ht="13.5" hidden="1" thickBot="1">
      <c r="A290" s="460" t="s">
        <v>177</v>
      </c>
      <c r="B290" s="454" t="s">
        <v>175</v>
      </c>
      <c r="C290" s="287" t="s">
        <v>44</v>
      </c>
      <c r="D290" s="448" t="s">
        <v>123</v>
      </c>
      <c r="I290" s="306">
        <f>SUM(L290,M290,O290,Q290,S290,U290,W290,Y290,AA290,AD290,AF290,AH290)/12</f>
        <v>0</v>
      </c>
      <c r="J290" s="306">
        <f>SUM(L290,M290,O290,Q290,S290,U290)/6</f>
        <v>0</v>
      </c>
      <c r="K290" s="306">
        <f>SUM(W290,Y290,AA290,AD290,AF290,AH290)/6</f>
        <v>0</v>
      </c>
      <c r="L290" s="307">
        <f>SUM(L291:L294)</f>
        <v>0</v>
      </c>
      <c r="M290" s="307">
        <f>SUM(M291:M294)</f>
        <v>0</v>
      </c>
      <c r="N290" s="306">
        <f>SUM(L290,M290)/2</f>
        <v>0</v>
      </c>
      <c r="O290" s="307">
        <f>SUM(O291:O294)</f>
        <v>0</v>
      </c>
      <c r="P290" s="306">
        <f>SUM(L290,M290,O290)/3</f>
        <v>0</v>
      </c>
      <c r="Q290" s="307">
        <f>SUM(Q291:Q294)</f>
        <v>0</v>
      </c>
      <c r="R290" s="306">
        <f>SUM(L290,M290,O290,Q290)/4</f>
        <v>0</v>
      </c>
      <c r="S290" s="307">
        <f>SUM(S291:S294)</f>
        <v>0</v>
      </c>
      <c r="T290" s="306">
        <f>SUM(L290,M290,O290,Q290,S290)/5</f>
        <v>0</v>
      </c>
      <c r="U290" s="307">
        <f>SUM(U291:U294)</f>
        <v>0</v>
      </c>
      <c r="V290" s="306">
        <f>SUM(Q290,S290,U290)/3</f>
        <v>0</v>
      </c>
      <c r="W290" s="307">
        <f>SUM(W291:W294)</f>
        <v>0</v>
      </c>
      <c r="X290" s="306">
        <f>SUM(L290,M290,O290,Q290,S290,U290,W290)/7</f>
        <v>0</v>
      </c>
      <c r="Y290" s="307">
        <f>SUM(Y291:Y294)</f>
        <v>0</v>
      </c>
      <c r="Z290" s="306">
        <f>SUM(L290,M290,O290,Q290,S290,U290,W290,Y290)/8</f>
        <v>0</v>
      </c>
      <c r="AA290" s="307">
        <f>SUM(AA291:AA294)</f>
        <v>0</v>
      </c>
      <c r="AB290" s="306">
        <f>SUM(W290,Y290,AA290)/3</f>
        <v>0</v>
      </c>
      <c r="AC290" s="306">
        <f>SUM(L290,M290,O290,Q290,S290,U290,W290,Y290,AA290)/9</f>
        <v>0</v>
      </c>
      <c r="AD290" s="307">
        <f>SUM(AD291:AD294)</f>
        <v>0</v>
      </c>
      <c r="AE290" s="306">
        <f>SUM(L290,M290,O290,Q290,S290,U290,W290,Y290,AA290,AD290)/10</f>
        <v>0</v>
      </c>
      <c r="AF290" s="307">
        <f>SUM(AF291:AF294)</f>
        <v>0</v>
      </c>
      <c r="AG290" s="306">
        <f>SUM(L290,M290,O290,Q290,S290,U290,W290,Y290,AA290,AD290,AF290)/11</f>
        <v>0</v>
      </c>
      <c r="AH290" s="307">
        <f>SUM(AH291:AH294)</f>
        <v>0</v>
      </c>
      <c r="AI290" s="308">
        <f>SUM(AD290,AF290,AH290)/3</f>
        <v>0</v>
      </c>
    </row>
    <row r="291" spans="1:35" ht="13.5" hidden="1" thickTop="1">
      <c r="A291" s="461"/>
      <c r="B291" s="455"/>
      <c r="C291" s="288" t="s">
        <v>124</v>
      </c>
      <c r="D291" s="449"/>
      <c r="I291" s="309">
        <f>SUM(L291,M291,O291,Q291,S291,U291,W291,Y291,AA291,AD291,AF291,AH291)/12</f>
        <v>0</v>
      </c>
      <c r="J291" s="309">
        <f>SUM(L291,M291,O291,Q291,S291,U291)/6</f>
        <v>0</v>
      </c>
      <c r="K291" s="309">
        <f>SUM(W291,Y291,AA291,AD291,AF291,AH291)/6</f>
        <v>0</v>
      </c>
      <c r="L291" s="310"/>
      <c r="M291" s="310"/>
      <c r="N291" s="309">
        <f>SUM(L291,M291)/2</f>
        <v>0</v>
      </c>
      <c r="O291" s="310"/>
      <c r="P291" s="309">
        <f>SUM(L291,M291,O291)/3</f>
        <v>0</v>
      </c>
      <c r="Q291" s="310"/>
      <c r="R291" s="309">
        <f>SUM(L291,M291,O291,Q291)/4</f>
        <v>0</v>
      </c>
      <c r="S291" s="310"/>
      <c r="T291" s="309">
        <f>SUM(L291,M291,O291,Q291,S291)/5</f>
        <v>0</v>
      </c>
      <c r="U291" s="310"/>
      <c r="V291" s="309">
        <f>SUM(Q291,S291,U291)/3</f>
        <v>0</v>
      </c>
      <c r="W291" s="310"/>
      <c r="X291" s="309">
        <f>SUM(L291,M291,O291,Q291,S291,U291,W291)/7</f>
        <v>0</v>
      </c>
      <c r="Y291" s="310"/>
      <c r="Z291" s="309">
        <f>SUM(L291,M291,O291,Q291,S291,U291,W291,Y291)/8</f>
        <v>0</v>
      </c>
      <c r="AA291" s="310"/>
      <c r="AB291" s="309">
        <f>SUM(W291,Y291,AA291)/3</f>
        <v>0</v>
      </c>
      <c r="AC291" s="309">
        <f>SUM(L291,M291,O291,Q291,S291,U291,W291,Y291,AA291)/9</f>
        <v>0</v>
      </c>
      <c r="AD291" s="310"/>
      <c r="AE291" s="309">
        <f>SUM(L291,M291,O291,Q291,S291,U291,W291,Y291,AA291,AD291)/10</f>
        <v>0</v>
      </c>
      <c r="AF291" s="310"/>
      <c r="AG291" s="309">
        <f>SUM(L291,M291,O291,Q291,S291,U291,W291,Y291,AA291,AD291,AF291)/11</f>
        <v>0</v>
      </c>
      <c r="AH291" s="310"/>
      <c r="AI291" s="311">
        <f>SUM(AD291,AF291,AH291)/3</f>
        <v>0</v>
      </c>
    </row>
    <row r="292" spans="1:35" ht="12.75" hidden="1">
      <c r="A292" s="461"/>
      <c r="B292" s="455"/>
      <c r="C292" s="289" t="s">
        <v>125</v>
      </c>
      <c r="D292" s="449"/>
      <c r="I292" s="309">
        <f>SUM(L292,M292,O292,Q292,S292,U292,W292,Y292,AA292,AD292,AF292,AH292)/12</f>
        <v>0</v>
      </c>
      <c r="J292" s="309">
        <f>SUM(L292,M292,O292,Q292,S292,U292)/6</f>
        <v>0</v>
      </c>
      <c r="K292" s="309">
        <f>SUM(W292,Y292,AA292,AD292,AF292,AH292)/6</f>
        <v>0</v>
      </c>
      <c r="L292" s="310"/>
      <c r="M292" s="310"/>
      <c r="N292" s="309">
        <f>SUM(L292,M292)/2</f>
        <v>0</v>
      </c>
      <c r="O292" s="310"/>
      <c r="P292" s="309">
        <f>SUM(L292,M292,O292)/3</f>
        <v>0</v>
      </c>
      <c r="Q292" s="310"/>
      <c r="R292" s="309">
        <f>SUM(L292,M292,O292,Q292)/4</f>
        <v>0</v>
      </c>
      <c r="S292" s="310"/>
      <c r="T292" s="309">
        <f>SUM(L292,M292,O292,Q292,S292)/5</f>
        <v>0</v>
      </c>
      <c r="U292" s="310"/>
      <c r="V292" s="309">
        <f>SUM(Q292,S292,U292)/3</f>
        <v>0</v>
      </c>
      <c r="W292" s="310"/>
      <c r="X292" s="309">
        <f>SUM(L292,M292,O292,Q292,S292,U292,W292)/7</f>
        <v>0</v>
      </c>
      <c r="Y292" s="310"/>
      <c r="Z292" s="309">
        <f>SUM(L292,M292,O292,Q292,S292,U292,W292,Y292)/8</f>
        <v>0</v>
      </c>
      <c r="AA292" s="310"/>
      <c r="AB292" s="309">
        <f>SUM(W292,Y292,AA292)/3</f>
        <v>0</v>
      </c>
      <c r="AC292" s="309">
        <f>SUM(L292,M292,O292,Q292,S292,U292,W292,Y292,AA292)/9</f>
        <v>0</v>
      </c>
      <c r="AD292" s="310"/>
      <c r="AE292" s="309">
        <f>SUM(L292,M292,O292,Q292,S292,U292,W292,Y292,AA292,AD292)/10</f>
        <v>0</v>
      </c>
      <c r="AF292" s="310"/>
      <c r="AG292" s="309">
        <f>SUM(L292,M292,O292,Q292,S292,U292,W292,Y292,AA292,AD292,AF292)/11</f>
        <v>0</v>
      </c>
      <c r="AH292" s="310"/>
      <c r="AI292" s="311">
        <f>SUM(AD292,AF292,AH292)/3</f>
        <v>0</v>
      </c>
    </row>
    <row r="293" spans="1:35" ht="13.5" customHeight="1" hidden="1">
      <c r="A293" s="461"/>
      <c r="B293" s="455"/>
      <c r="C293" s="289" t="s">
        <v>126</v>
      </c>
      <c r="D293" s="449"/>
      <c r="I293" s="309">
        <f>SUM(L293,M293,O293,Q293,S293,U293,W293,Y293,AA293,AD293,AF293,AH293)/12</f>
        <v>0</v>
      </c>
      <c r="J293" s="309">
        <f>SUM(L293,M293,O293,Q293,S293,U293)/6</f>
        <v>0</v>
      </c>
      <c r="K293" s="309">
        <f>SUM(W293,Y293,AA293,AD293,AF293,AH293)/6</f>
        <v>0</v>
      </c>
      <c r="L293" s="310"/>
      <c r="M293" s="310"/>
      <c r="N293" s="309">
        <f>SUM(L293,M293)/2</f>
        <v>0</v>
      </c>
      <c r="O293" s="310"/>
      <c r="P293" s="309">
        <f>SUM(L293,M293,O293)/3</f>
        <v>0</v>
      </c>
      <c r="Q293" s="310"/>
      <c r="R293" s="309">
        <f>SUM(L293,M293,O293,Q293)/4</f>
        <v>0</v>
      </c>
      <c r="S293" s="310"/>
      <c r="T293" s="309">
        <f>SUM(L293,M293,O293,Q293,S293)/5</f>
        <v>0</v>
      </c>
      <c r="U293" s="310"/>
      <c r="V293" s="309">
        <f>SUM(Q293,S293,U293)/3</f>
        <v>0</v>
      </c>
      <c r="W293" s="310"/>
      <c r="X293" s="309">
        <f>SUM(L293,M293,O293,Q293,S293,U293,W293)/7</f>
        <v>0</v>
      </c>
      <c r="Y293" s="310"/>
      <c r="Z293" s="309">
        <f>SUM(L293,M293,O293,Q293,S293,U293,W293,Y293)/8</f>
        <v>0</v>
      </c>
      <c r="AA293" s="310"/>
      <c r="AB293" s="309">
        <f>SUM(W293,Y293,AA293)/3</f>
        <v>0</v>
      </c>
      <c r="AC293" s="309">
        <f>SUM(L293,M293,O293,Q293,S293,U293,W293,Y293,AA293)/9</f>
        <v>0</v>
      </c>
      <c r="AD293" s="310"/>
      <c r="AE293" s="309">
        <f>SUM(L293,M293,O293,Q293,S293,U293,W293,Y293,AA293,AD293)/10</f>
        <v>0</v>
      </c>
      <c r="AF293" s="310"/>
      <c r="AG293" s="309">
        <f>SUM(L293,M293,O293,Q293,S293,U293,W293,Y293,AA293,AD293,AF293)/11</f>
        <v>0</v>
      </c>
      <c r="AH293" s="310"/>
      <c r="AI293" s="311">
        <f>SUM(AD293,AF293,AH293)/3</f>
        <v>0</v>
      </c>
    </row>
    <row r="294" spans="1:35" ht="13.5" hidden="1" thickBot="1">
      <c r="A294" s="461"/>
      <c r="B294" s="456"/>
      <c r="C294" s="290" t="s">
        <v>14</v>
      </c>
      <c r="D294" s="450"/>
      <c r="I294" s="309">
        <f>SUM(L294,M294,O294,Q294,S294,U294,W294,Y294,AA294,AD294,AF294,AH294)/12</f>
        <v>0</v>
      </c>
      <c r="J294" s="309">
        <f>SUM(L294,M294,O294,Q294,S294,U294)/6</f>
        <v>0</v>
      </c>
      <c r="K294" s="309">
        <f>SUM(W294,Y294,AA294,AD294,AF294,AH294)/6</f>
        <v>0</v>
      </c>
      <c r="L294" s="310"/>
      <c r="M294" s="310"/>
      <c r="N294" s="309">
        <f>SUM(L294,M294)/2</f>
        <v>0</v>
      </c>
      <c r="O294" s="310"/>
      <c r="P294" s="309">
        <f>SUM(L294,M294,O294)/3</f>
        <v>0</v>
      </c>
      <c r="Q294" s="310"/>
      <c r="R294" s="309">
        <f>SUM(L294,M294,O294,Q294)/4</f>
        <v>0</v>
      </c>
      <c r="S294" s="310"/>
      <c r="T294" s="309">
        <f>SUM(L294,M294,O294,Q294,S294)/5</f>
        <v>0</v>
      </c>
      <c r="U294" s="310"/>
      <c r="V294" s="309">
        <f>SUM(Q294,S294,U294)/3</f>
        <v>0</v>
      </c>
      <c r="W294" s="310"/>
      <c r="X294" s="309">
        <f>SUM(L294,M294,O294,Q294,S294,U294,W294)/7</f>
        <v>0</v>
      </c>
      <c r="Y294" s="310"/>
      <c r="Z294" s="309">
        <f>SUM(L294,M294,O294,Q294,S294,U294,W294,Y294)/8</f>
        <v>0</v>
      </c>
      <c r="AA294" s="310"/>
      <c r="AB294" s="309">
        <f>SUM(W294,Y294,AA294)/3</f>
        <v>0</v>
      </c>
      <c r="AC294" s="309">
        <f>SUM(L294,M294,O294,Q294,S294,U294,W294,Y294,AA294)/9</f>
        <v>0</v>
      </c>
      <c r="AD294" s="310"/>
      <c r="AE294" s="309">
        <f>SUM(L294,M294,O294,Q294,S294,U294,W294,Y294,AA294,AD294)/10</f>
        <v>0</v>
      </c>
      <c r="AF294" s="310"/>
      <c r="AG294" s="309">
        <f>SUM(L294,M294,O294,Q294,S294,U294,W294,Y294,AA294,AD294,AF294)/11</f>
        <v>0</v>
      </c>
      <c r="AH294" s="310"/>
      <c r="AI294" s="311">
        <f>SUM(AD294,AF294,AH294)/3</f>
        <v>0</v>
      </c>
    </row>
    <row r="295" spans="1:35" ht="13.5" hidden="1" thickBot="1">
      <c r="A295" s="461"/>
      <c r="B295" s="454" t="s">
        <v>170</v>
      </c>
      <c r="C295" s="287" t="s">
        <v>44</v>
      </c>
      <c r="D295" s="463" t="s">
        <v>128</v>
      </c>
      <c r="I295" s="306">
        <f>SUM(L295,M295,O295,Q295,S295,U295,W295,Y295,AA295,AD295,AF295,AH295)</f>
        <v>0</v>
      </c>
      <c r="J295" s="306">
        <f>SUM(L295,M295,O295,Q295,S295,U295)</f>
        <v>0</v>
      </c>
      <c r="K295" s="306">
        <f>SUM(W295,Y295,AA295,AD295,AF295,AH295)</f>
        <v>0</v>
      </c>
      <c r="L295" s="307">
        <f>SUM(L296:L299)</f>
        <v>0</v>
      </c>
      <c r="M295" s="307">
        <f>SUM(M296:M299)</f>
        <v>0</v>
      </c>
      <c r="N295" s="306">
        <f>SUM(L295,M295)</f>
        <v>0</v>
      </c>
      <c r="O295" s="307">
        <f>SUM(O296:O299)</f>
        <v>0</v>
      </c>
      <c r="P295" s="306">
        <f>SUM(L295,M295,O295)</f>
        <v>0</v>
      </c>
      <c r="Q295" s="307">
        <f>SUM(Q296:Q299)</f>
        <v>0</v>
      </c>
      <c r="R295" s="306">
        <f>SUM(L295,M295,O295,Q295)</f>
        <v>0</v>
      </c>
      <c r="S295" s="307">
        <f>SUM(S296:S299)</f>
        <v>0</v>
      </c>
      <c r="T295" s="306">
        <f>SUM(L295,M295,O295,Q295,S295)</f>
        <v>0</v>
      </c>
      <c r="U295" s="307">
        <f>SUM(U296:U299)</f>
        <v>0</v>
      </c>
      <c r="V295" s="306">
        <f>SUM(Q295,S295,U295)</f>
        <v>0</v>
      </c>
      <c r="W295" s="307">
        <f>SUM(W296:W299)</f>
        <v>0</v>
      </c>
      <c r="X295" s="306">
        <f>SUM(L295,M295,O295,Q295,S295,U295,W295)</f>
        <v>0</v>
      </c>
      <c r="Y295" s="307">
        <f>SUM(Y296:Y299)</f>
        <v>0</v>
      </c>
      <c r="Z295" s="306">
        <f>SUM(L295,M295,O295,Q295,S295,U295,W295,Y295)</f>
        <v>0</v>
      </c>
      <c r="AA295" s="307">
        <f>SUM(AA296:AA299)</f>
        <v>0</v>
      </c>
      <c r="AB295" s="306">
        <f>SUM(W295,Y295,AA295)</f>
        <v>0</v>
      </c>
      <c r="AC295" s="306">
        <f>SUM(L295,M295,O295,Q295,S295,U295,W295,Y295,AA295)</f>
        <v>0</v>
      </c>
      <c r="AD295" s="307">
        <f>SUM(AD296:AD299)</f>
        <v>0</v>
      </c>
      <c r="AE295" s="306">
        <f>SUM(L295,M295,O295,Q295,S295,U295,W295,Y295,AA295,AD295)</f>
        <v>0</v>
      </c>
      <c r="AF295" s="307">
        <f>SUM(AF296:AF299)</f>
        <v>0</v>
      </c>
      <c r="AG295" s="306">
        <f>SUM(L295,M295,O295,Q295,S295,U295,W295,Y295,AA295,AD295,AF295)</f>
        <v>0</v>
      </c>
      <c r="AH295" s="307">
        <f>SUM(AH296:AH299)</f>
        <v>0</v>
      </c>
      <c r="AI295" s="308">
        <f>SUM(AD295,AF295,AH295)</f>
        <v>0</v>
      </c>
    </row>
    <row r="296" spans="1:35" ht="13.5" customHeight="1" hidden="1" thickTop="1">
      <c r="A296" s="461"/>
      <c r="B296" s="455"/>
      <c r="C296" s="288" t="s">
        <v>124</v>
      </c>
      <c r="D296" s="464"/>
      <c r="I296" s="309">
        <f>SUM(L296,M296,O296,Q296,S296,U296,W296,Y296,AA296,AD296,AF296,AH296)</f>
        <v>0</v>
      </c>
      <c r="J296" s="309">
        <f>SUM(L296,M296,O296,Q296,S296,U296)</f>
        <v>0</v>
      </c>
      <c r="K296" s="309">
        <f>SUM(W296,Y296,AA296,AD296,AF296,AH296)</f>
        <v>0</v>
      </c>
      <c r="L296" s="310"/>
      <c r="M296" s="310"/>
      <c r="N296" s="309">
        <f>SUM(L296,M296)</f>
        <v>0</v>
      </c>
      <c r="O296" s="310"/>
      <c r="P296" s="309">
        <f>SUM(L296,M296,O296)</f>
        <v>0</v>
      </c>
      <c r="Q296" s="310"/>
      <c r="R296" s="309">
        <f>SUM(L296,M296,O296,Q296)</f>
        <v>0</v>
      </c>
      <c r="S296" s="310"/>
      <c r="T296" s="309">
        <f>SUM(L296,M296,O296,Q296,S296)</f>
        <v>0</v>
      </c>
      <c r="U296" s="310"/>
      <c r="V296" s="309">
        <f>SUM(Q296,S296,U296)</f>
        <v>0</v>
      </c>
      <c r="W296" s="310"/>
      <c r="X296" s="309">
        <f>SUM(L296,M296,O296,Q296,S296,U296,W296)</f>
        <v>0</v>
      </c>
      <c r="Y296" s="310"/>
      <c r="Z296" s="309">
        <f>SUM(L296,M296,O296,Q296,S296,U296,W296,Y296)</f>
        <v>0</v>
      </c>
      <c r="AA296" s="310"/>
      <c r="AB296" s="309">
        <f>SUM(W296,Y296,AA296)</f>
        <v>0</v>
      </c>
      <c r="AC296" s="309">
        <f>SUM(L296,M296,O296,Q296,S296,U296,W296,Y296,AA296)</f>
        <v>0</v>
      </c>
      <c r="AD296" s="310"/>
      <c r="AE296" s="309">
        <f>SUM(L296,M296,O296,Q296,S296,U296,W296,Y296,AA296,AD296)</f>
        <v>0</v>
      </c>
      <c r="AF296" s="310"/>
      <c r="AG296" s="309">
        <f>SUM(L296,M296,O296,Q296,S296,U296,W296,Y296,AA296,AD296,AF296)</f>
        <v>0</v>
      </c>
      <c r="AH296" s="310"/>
      <c r="AI296" s="311">
        <f>SUM(AD296,AF296,AH296)</f>
        <v>0</v>
      </c>
    </row>
    <row r="297" spans="1:35" ht="12.75" hidden="1">
      <c r="A297" s="461"/>
      <c r="B297" s="455"/>
      <c r="C297" s="289" t="s">
        <v>125</v>
      </c>
      <c r="D297" s="464"/>
      <c r="I297" s="309">
        <f>SUM(L297,M297,O297,Q297,S297,U297,W297,Y297,AA297,AD297,AF297,AH297)</f>
        <v>0</v>
      </c>
      <c r="J297" s="309">
        <f>SUM(L297,M297,O297,Q297,S297,U297)</f>
        <v>0</v>
      </c>
      <c r="K297" s="309">
        <f>SUM(W297,Y297,AA297,AD297,AF297,AH297)</f>
        <v>0</v>
      </c>
      <c r="L297" s="310"/>
      <c r="M297" s="310"/>
      <c r="N297" s="309">
        <f>SUM(L297,M297)</f>
        <v>0</v>
      </c>
      <c r="O297" s="310"/>
      <c r="P297" s="309">
        <f>SUM(L297,M297,O297)</f>
        <v>0</v>
      </c>
      <c r="Q297" s="310"/>
      <c r="R297" s="309">
        <f>SUM(L297,M297,O297,Q297)</f>
        <v>0</v>
      </c>
      <c r="S297" s="310"/>
      <c r="T297" s="309">
        <f>SUM(L297,M297,O297,Q297,S297)</f>
        <v>0</v>
      </c>
      <c r="U297" s="310"/>
      <c r="V297" s="309">
        <f>SUM(Q297,S297,U297)</f>
        <v>0</v>
      </c>
      <c r="W297" s="310"/>
      <c r="X297" s="309">
        <f>SUM(L297,M297,O297,Q297,S297,U297,W297)</f>
        <v>0</v>
      </c>
      <c r="Y297" s="310"/>
      <c r="Z297" s="309">
        <f>SUM(L297,M297,O297,Q297,S297,U297,W297,Y297)</f>
        <v>0</v>
      </c>
      <c r="AA297" s="310"/>
      <c r="AB297" s="309">
        <f>SUM(W297,Y297,AA297)</f>
        <v>0</v>
      </c>
      <c r="AC297" s="309">
        <f>SUM(L297,M297,O297,Q297,S297,U297,W297,Y297,AA297)</f>
        <v>0</v>
      </c>
      <c r="AD297" s="310"/>
      <c r="AE297" s="309">
        <f>SUM(L297,M297,O297,Q297,S297,U297,W297,Y297,AA297,AD297)</f>
        <v>0</v>
      </c>
      <c r="AF297" s="310"/>
      <c r="AG297" s="309">
        <f>SUM(L297,M297,O297,Q297,S297,U297,W297,Y297,AA297,AD297,AF297)</f>
        <v>0</v>
      </c>
      <c r="AH297" s="310"/>
      <c r="AI297" s="311">
        <f>SUM(AD297,AF297,AH297)</f>
        <v>0</v>
      </c>
    </row>
    <row r="298" spans="1:35" ht="13.5" customHeight="1" hidden="1">
      <c r="A298" s="461"/>
      <c r="B298" s="455"/>
      <c r="C298" s="289" t="s">
        <v>126</v>
      </c>
      <c r="D298" s="464"/>
      <c r="I298" s="309">
        <f>SUM(L298,M298,O298,Q298,S298,U298,W298,Y298,AA298,AD298,AF298,AH298)</f>
        <v>0</v>
      </c>
      <c r="J298" s="309">
        <f>SUM(L298,M298,O298,Q298,S298,U298)</f>
        <v>0</v>
      </c>
      <c r="K298" s="309">
        <f>SUM(W298,Y298,AA298,AD298,AF298,AH298)</f>
        <v>0</v>
      </c>
      <c r="L298" s="310"/>
      <c r="M298" s="310"/>
      <c r="N298" s="309">
        <f>SUM(L298,M298)</f>
        <v>0</v>
      </c>
      <c r="O298" s="310"/>
      <c r="P298" s="309">
        <f>SUM(L298,M298,O298)</f>
        <v>0</v>
      </c>
      <c r="Q298" s="310"/>
      <c r="R298" s="309">
        <f>SUM(L298,M298,O298,Q298)</f>
        <v>0</v>
      </c>
      <c r="S298" s="310"/>
      <c r="T298" s="309">
        <f>SUM(L298,M298,O298,Q298,S298)</f>
        <v>0</v>
      </c>
      <c r="U298" s="310"/>
      <c r="V298" s="309">
        <f>SUM(Q298,S298,U298)</f>
        <v>0</v>
      </c>
      <c r="W298" s="310"/>
      <c r="X298" s="309">
        <f>SUM(L298,M298,O298,Q298,S298,U298,W298)</f>
        <v>0</v>
      </c>
      <c r="Y298" s="310"/>
      <c r="Z298" s="309">
        <f>SUM(L298,M298,O298,Q298,S298,U298,W298,Y298)</f>
        <v>0</v>
      </c>
      <c r="AA298" s="310"/>
      <c r="AB298" s="309">
        <f>SUM(W298,Y298,AA298)</f>
        <v>0</v>
      </c>
      <c r="AC298" s="309">
        <f>SUM(L298,M298,O298,Q298,S298,U298,W298,Y298,AA298)</f>
        <v>0</v>
      </c>
      <c r="AD298" s="310"/>
      <c r="AE298" s="309">
        <f>SUM(L298,M298,O298,Q298,S298,U298,W298,Y298,AA298,AD298)</f>
        <v>0</v>
      </c>
      <c r="AF298" s="310"/>
      <c r="AG298" s="309">
        <f>SUM(L298,M298,O298,Q298,S298,U298,W298,Y298,AA298,AD298,AF298)</f>
        <v>0</v>
      </c>
      <c r="AH298" s="310"/>
      <c r="AI298" s="311">
        <f>SUM(AD298,AF298,AH298)</f>
        <v>0</v>
      </c>
    </row>
    <row r="299" spans="1:35" ht="13.5" hidden="1" thickBot="1">
      <c r="A299" s="462"/>
      <c r="B299" s="456"/>
      <c r="C299" s="290" t="s">
        <v>14</v>
      </c>
      <c r="D299" s="465"/>
      <c r="I299" s="309">
        <f>SUM(L299,M299,O299,Q299,S299,U299,W299,Y299,AA299,AD299,AF299,AH299)</f>
        <v>0</v>
      </c>
      <c r="J299" s="309">
        <f>SUM(L299,M299,O299,Q299,S299,U299)</f>
        <v>0</v>
      </c>
      <c r="K299" s="309">
        <f>SUM(W299,Y299,AA299,AD299,AF299,AH299)</f>
        <v>0</v>
      </c>
      <c r="L299" s="310"/>
      <c r="M299" s="310"/>
      <c r="N299" s="309">
        <f>SUM(L299,M299)</f>
        <v>0</v>
      </c>
      <c r="O299" s="310"/>
      <c r="P299" s="309">
        <f>SUM(L299,M299,O299)</f>
        <v>0</v>
      </c>
      <c r="Q299" s="310"/>
      <c r="R299" s="309">
        <f>SUM(L299,M299,O299,Q299)</f>
        <v>0</v>
      </c>
      <c r="S299" s="310"/>
      <c r="T299" s="309">
        <f>SUM(L299,M299,O299,Q299,S299)</f>
        <v>0</v>
      </c>
      <c r="U299" s="310"/>
      <c r="V299" s="309">
        <f>SUM(Q299,S299,U299)</f>
        <v>0</v>
      </c>
      <c r="W299" s="310"/>
      <c r="X299" s="309">
        <f>SUM(L299,M299,O299,Q299,S299,U299,W299)</f>
        <v>0</v>
      </c>
      <c r="Y299" s="310"/>
      <c r="Z299" s="309">
        <f>SUM(L299,M299,O299,Q299,S299,U299,W299,Y299)</f>
        <v>0</v>
      </c>
      <c r="AA299" s="310"/>
      <c r="AB299" s="309">
        <f>SUM(W299,Y299,AA299)</f>
        <v>0</v>
      </c>
      <c r="AC299" s="309">
        <f>SUM(L299,M299,O299,Q299,S299,U299,W299,Y299,AA299)</f>
        <v>0</v>
      </c>
      <c r="AD299" s="310"/>
      <c r="AE299" s="309">
        <f>SUM(L299,M299,O299,Q299,S299,U299,W299,Y299,AA299,AD299)</f>
        <v>0</v>
      </c>
      <c r="AF299" s="310"/>
      <c r="AG299" s="309">
        <f>SUM(L299,M299,O299,Q299,S299,U299,W299,Y299,AA299,AD299,AF299)</f>
        <v>0</v>
      </c>
      <c r="AH299" s="310"/>
      <c r="AI299" s="311">
        <f>SUM(AD299,AF299,AH299)</f>
        <v>0</v>
      </c>
    </row>
    <row r="300" spans="1:35" ht="13.5" hidden="1" thickBot="1">
      <c r="A300" s="466" t="s">
        <v>177</v>
      </c>
      <c r="B300" s="454" t="s">
        <v>175</v>
      </c>
      <c r="C300" s="287" t="s">
        <v>44</v>
      </c>
      <c r="D300" s="448" t="s">
        <v>123</v>
      </c>
      <c r="I300" s="306">
        <f>SUM(L300,M300,O300,Q300,S300,U300,W300,Y300,AA300,AD300,AF300,AH300)/12</f>
        <v>0</v>
      </c>
      <c r="J300" s="306">
        <f>SUM(L300,M300,O300,Q300,S300,U300)/6</f>
        <v>0</v>
      </c>
      <c r="K300" s="306">
        <f>SUM(W300,Y300,AA300,AD300,AF300,AH300)/6</f>
        <v>0</v>
      </c>
      <c r="L300" s="307">
        <f>SUM(L301:L304)</f>
        <v>0</v>
      </c>
      <c r="M300" s="307">
        <f>SUM(M301:M304)</f>
        <v>0</v>
      </c>
      <c r="N300" s="306">
        <f>SUM(L300,M300)/2</f>
        <v>0</v>
      </c>
      <c r="O300" s="307">
        <f>SUM(O301:O304)</f>
        <v>0</v>
      </c>
      <c r="P300" s="306">
        <f>SUM(L300,M300,O300)/3</f>
        <v>0</v>
      </c>
      <c r="Q300" s="307">
        <f>SUM(Q301:Q304)</f>
        <v>0</v>
      </c>
      <c r="R300" s="306">
        <f>SUM(L300,M300,O300,Q300)/4</f>
        <v>0</v>
      </c>
      <c r="S300" s="307">
        <f>SUM(S301:S304)</f>
        <v>0</v>
      </c>
      <c r="T300" s="306">
        <f>SUM(L300,M300,O300,Q300,S300)/5</f>
        <v>0</v>
      </c>
      <c r="U300" s="307">
        <f>SUM(U301:U304)</f>
        <v>0</v>
      </c>
      <c r="V300" s="306">
        <f>SUM(Q300,S300,U300)/3</f>
        <v>0</v>
      </c>
      <c r="W300" s="307">
        <f>SUM(W301:W304)</f>
        <v>0</v>
      </c>
      <c r="X300" s="306">
        <f>SUM(L300,M300,O300,Q300,S300,U300,W300)/7</f>
        <v>0</v>
      </c>
      <c r="Y300" s="307">
        <f>SUM(Y301:Y304)</f>
        <v>0</v>
      </c>
      <c r="Z300" s="306">
        <f>SUM(L300,M300,O300,Q300,S300,U300,W300,Y300)/8</f>
        <v>0</v>
      </c>
      <c r="AA300" s="307">
        <f>SUM(AA301:AA304)</f>
        <v>0</v>
      </c>
      <c r="AB300" s="306">
        <f>SUM(W300,Y300,AA300)/3</f>
        <v>0</v>
      </c>
      <c r="AC300" s="306">
        <f>SUM(L300,M300,O300,Q300,S300,U300,W300,Y300,AA300)/9</f>
        <v>0</v>
      </c>
      <c r="AD300" s="307">
        <f>SUM(AD301:AD304)</f>
        <v>0</v>
      </c>
      <c r="AE300" s="306">
        <f>SUM(L300,M300,O300,Q300,S300,U300,W300,Y300,AA300,AD300)/10</f>
        <v>0</v>
      </c>
      <c r="AF300" s="307">
        <f>SUM(AF301:AF304)</f>
        <v>0</v>
      </c>
      <c r="AG300" s="306">
        <f>SUM(L300,M300,O300,Q300,S300,U300,W300,Y300,AA300,AD300,AF300)/11</f>
        <v>0</v>
      </c>
      <c r="AH300" s="307">
        <f>SUM(AH301:AH304)</f>
        <v>0</v>
      </c>
      <c r="AI300" s="308">
        <f>SUM(AD300,AF300,AH300)/3</f>
        <v>0</v>
      </c>
    </row>
    <row r="301" spans="1:35" ht="13.5" customHeight="1" hidden="1" thickTop="1">
      <c r="A301" s="467"/>
      <c r="B301" s="455"/>
      <c r="C301" s="299" t="s">
        <v>124</v>
      </c>
      <c r="D301" s="449"/>
      <c r="I301" s="309">
        <f>SUM(L301,M301,O301,Q301,S301,U301,W301,Y301,AA301,AD301,AF301,AH301)/12</f>
        <v>0</v>
      </c>
      <c r="J301" s="309">
        <f>SUM(L301,M301,O301,Q301,S301,U301)/6</f>
        <v>0</v>
      </c>
      <c r="K301" s="309">
        <f>SUM(W301,Y301,AA301,AD301,AF301,AH301)/6</f>
        <v>0</v>
      </c>
      <c r="L301" s="310"/>
      <c r="M301" s="310"/>
      <c r="N301" s="309">
        <f>SUM(L301,M301)/2</f>
        <v>0</v>
      </c>
      <c r="O301" s="310"/>
      <c r="P301" s="309">
        <f>SUM(L301,M301,O301)/3</f>
        <v>0</v>
      </c>
      <c r="Q301" s="310"/>
      <c r="R301" s="309">
        <f>SUM(L301,M301,O301,Q301)/4</f>
        <v>0</v>
      </c>
      <c r="S301" s="310"/>
      <c r="T301" s="309">
        <f>SUM(L301,M301,O301,Q301,S301)/5</f>
        <v>0</v>
      </c>
      <c r="U301" s="310"/>
      <c r="V301" s="309">
        <f>SUM(Q301,S301,U301)/3</f>
        <v>0</v>
      </c>
      <c r="W301" s="310"/>
      <c r="X301" s="309">
        <f>SUM(L301,M301,O301,Q301,S301,U301,W301)/7</f>
        <v>0</v>
      </c>
      <c r="Y301" s="310"/>
      <c r="Z301" s="309">
        <f>SUM(L301,M301,O301,Q301,S301,U301,W301,Y301)/8</f>
        <v>0</v>
      </c>
      <c r="AA301" s="310"/>
      <c r="AB301" s="309">
        <f>SUM(W301,Y301,AA301)/3</f>
        <v>0</v>
      </c>
      <c r="AC301" s="309">
        <f>SUM(L301,M301,O301,Q301,S301,U301,W301,Y301,AA301)/9</f>
        <v>0</v>
      </c>
      <c r="AD301" s="310"/>
      <c r="AE301" s="309">
        <f>SUM(L301,M301,O301,Q301,S301,U301,W301,Y301,AA301,AD301)/10</f>
        <v>0</v>
      </c>
      <c r="AF301" s="310"/>
      <c r="AG301" s="309">
        <f>SUM(L301,M301,O301,Q301,S301,U301,W301,Y301,AA301,AD301,AF301)/11</f>
        <v>0</v>
      </c>
      <c r="AH301" s="310"/>
      <c r="AI301" s="311">
        <f>SUM(AD301,AF301,AH301)/3</f>
        <v>0</v>
      </c>
    </row>
    <row r="302" spans="1:35" ht="12.75" hidden="1">
      <c r="A302" s="467"/>
      <c r="B302" s="455"/>
      <c r="C302" s="289" t="s">
        <v>125</v>
      </c>
      <c r="D302" s="449"/>
      <c r="I302" s="309">
        <f>SUM(L302,M302,O302,Q302,S302,U302,W302,Y302,AA302,AD302,AF302,AH302)/12</f>
        <v>0</v>
      </c>
      <c r="J302" s="309">
        <f>SUM(L302,M302,O302,Q302,S302,U302)/6</f>
        <v>0</v>
      </c>
      <c r="K302" s="309">
        <f>SUM(W302,Y302,AA302,AD302,AF302,AH302)/6</f>
        <v>0</v>
      </c>
      <c r="L302" s="310"/>
      <c r="M302" s="310"/>
      <c r="N302" s="309">
        <f>SUM(L302,M302)/2</f>
        <v>0</v>
      </c>
      <c r="O302" s="310"/>
      <c r="P302" s="309">
        <f>SUM(L302,M302,O302)/3</f>
        <v>0</v>
      </c>
      <c r="Q302" s="310"/>
      <c r="R302" s="309">
        <f>SUM(L302,M302,O302,Q302)/4</f>
        <v>0</v>
      </c>
      <c r="S302" s="310"/>
      <c r="T302" s="309">
        <f>SUM(L302,M302,O302,Q302,S302)/5</f>
        <v>0</v>
      </c>
      <c r="U302" s="310"/>
      <c r="V302" s="309">
        <f>SUM(Q302,S302,U302)/3</f>
        <v>0</v>
      </c>
      <c r="W302" s="310"/>
      <c r="X302" s="309">
        <f>SUM(L302,M302,O302,Q302,S302,U302,W302)/7</f>
        <v>0</v>
      </c>
      <c r="Y302" s="310"/>
      <c r="Z302" s="309">
        <f>SUM(L302,M302,O302,Q302,S302,U302,W302,Y302)/8</f>
        <v>0</v>
      </c>
      <c r="AA302" s="310"/>
      <c r="AB302" s="309">
        <f>SUM(W302,Y302,AA302)/3</f>
        <v>0</v>
      </c>
      <c r="AC302" s="309">
        <f>SUM(L302,M302,O302,Q302,S302,U302,W302,Y302,AA302)/9</f>
        <v>0</v>
      </c>
      <c r="AD302" s="310"/>
      <c r="AE302" s="309">
        <f>SUM(L302,M302,O302,Q302,S302,U302,W302,Y302,AA302,AD302)/10</f>
        <v>0</v>
      </c>
      <c r="AF302" s="310"/>
      <c r="AG302" s="309">
        <f>SUM(L302,M302,O302,Q302,S302,U302,W302,Y302,AA302,AD302,AF302)/11</f>
        <v>0</v>
      </c>
      <c r="AH302" s="310"/>
      <c r="AI302" s="311">
        <f>SUM(AD302,AF302,AH302)/3</f>
        <v>0</v>
      </c>
    </row>
    <row r="303" spans="1:35" ht="12.75" hidden="1">
      <c r="A303" s="467"/>
      <c r="B303" s="455"/>
      <c r="C303" s="289" t="s">
        <v>126</v>
      </c>
      <c r="D303" s="449"/>
      <c r="I303" s="309">
        <f>SUM(L303,M303,O303,Q303,S303,U303,W303,Y303,AA303,AD303,AF303,AH303)/12</f>
        <v>0</v>
      </c>
      <c r="J303" s="309">
        <f>SUM(L303,M303,O303,Q303,S303,U303)/6</f>
        <v>0</v>
      </c>
      <c r="K303" s="309">
        <f>SUM(W303,Y303,AA303,AD303,AF303,AH303)/6</f>
        <v>0</v>
      </c>
      <c r="L303" s="310"/>
      <c r="M303" s="310"/>
      <c r="N303" s="309">
        <f>SUM(L303,M303)/2</f>
        <v>0</v>
      </c>
      <c r="O303" s="310"/>
      <c r="P303" s="309">
        <f>SUM(L303,M303,O303)/3</f>
        <v>0</v>
      </c>
      <c r="Q303" s="310"/>
      <c r="R303" s="309">
        <f>SUM(L303,M303,O303,Q303)/4</f>
        <v>0</v>
      </c>
      <c r="S303" s="310"/>
      <c r="T303" s="309">
        <f>SUM(L303,M303,O303,Q303,S303)/5</f>
        <v>0</v>
      </c>
      <c r="U303" s="310"/>
      <c r="V303" s="309">
        <f>SUM(Q303,S303,U303)/3</f>
        <v>0</v>
      </c>
      <c r="W303" s="310"/>
      <c r="X303" s="309">
        <f>SUM(L303,M303,O303,Q303,S303,U303,W303)/7</f>
        <v>0</v>
      </c>
      <c r="Y303" s="310"/>
      <c r="Z303" s="309">
        <f>SUM(L303,M303,O303,Q303,S303,U303,W303,Y303)/8</f>
        <v>0</v>
      </c>
      <c r="AA303" s="310"/>
      <c r="AB303" s="309">
        <f>SUM(W303,Y303,AA303)/3</f>
        <v>0</v>
      </c>
      <c r="AC303" s="309">
        <f>SUM(L303,M303,O303,Q303,S303,U303,W303,Y303,AA303)/9</f>
        <v>0</v>
      </c>
      <c r="AD303" s="310"/>
      <c r="AE303" s="309">
        <f>SUM(L303,M303,O303,Q303,S303,U303,W303,Y303,AA303,AD303)/10</f>
        <v>0</v>
      </c>
      <c r="AF303" s="310"/>
      <c r="AG303" s="309">
        <f>SUM(L303,M303,O303,Q303,S303,U303,W303,Y303,AA303,AD303,AF303)/11</f>
        <v>0</v>
      </c>
      <c r="AH303" s="310"/>
      <c r="AI303" s="311">
        <f>SUM(AD303,AF303,AH303)/3</f>
        <v>0</v>
      </c>
    </row>
    <row r="304" spans="1:35" ht="13.5" customHeight="1" hidden="1" thickBot="1">
      <c r="A304" s="467"/>
      <c r="B304" s="456"/>
      <c r="C304" s="290" t="s">
        <v>14</v>
      </c>
      <c r="D304" s="450"/>
      <c r="I304" s="309">
        <f>SUM(L304,M304,O304,Q304,S304,U304,W304,Y304,AA304,AD304,AF304,AH304)/12</f>
        <v>0</v>
      </c>
      <c r="J304" s="309">
        <f>SUM(L304,M304,O304,Q304,S304,U304)/6</f>
        <v>0</v>
      </c>
      <c r="K304" s="309">
        <f>SUM(W304,Y304,AA304,AD304,AF304,AH304)/6</f>
        <v>0</v>
      </c>
      <c r="L304" s="310"/>
      <c r="M304" s="310"/>
      <c r="N304" s="309">
        <f>SUM(L304,M304)/2</f>
        <v>0</v>
      </c>
      <c r="O304" s="310"/>
      <c r="P304" s="309">
        <f>SUM(L304,M304,O304)/3</f>
        <v>0</v>
      </c>
      <c r="Q304" s="310"/>
      <c r="R304" s="309">
        <f>SUM(L304,M304,O304,Q304)/4</f>
        <v>0</v>
      </c>
      <c r="S304" s="310"/>
      <c r="T304" s="309">
        <f>SUM(L304,M304,O304,Q304,S304)/5</f>
        <v>0</v>
      </c>
      <c r="U304" s="310"/>
      <c r="V304" s="309">
        <f>SUM(Q304,S304,U304)/3</f>
        <v>0</v>
      </c>
      <c r="W304" s="310"/>
      <c r="X304" s="309">
        <f>SUM(L304,M304,O304,Q304,S304,U304,W304)/7</f>
        <v>0</v>
      </c>
      <c r="Y304" s="310"/>
      <c r="Z304" s="309">
        <f>SUM(L304,M304,O304,Q304,S304,U304,W304,Y304)/8</f>
        <v>0</v>
      </c>
      <c r="AA304" s="310"/>
      <c r="AB304" s="309">
        <f>SUM(W304,Y304,AA304)/3</f>
        <v>0</v>
      </c>
      <c r="AC304" s="309">
        <f>SUM(L304,M304,O304,Q304,S304,U304,W304,Y304,AA304)/9</f>
        <v>0</v>
      </c>
      <c r="AD304" s="310"/>
      <c r="AE304" s="309">
        <f>SUM(L304,M304,O304,Q304,S304,U304,W304,Y304,AA304,AD304)/10</f>
        <v>0</v>
      </c>
      <c r="AF304" s="310"/>
      <c r="AG304" s="309">
        <f>SUM(L304,M304,O304,Q304,S304,U304,W304,Y304,AA304,AD304,AF304)/11</f>
        <v>0</v>
      </c>
      <c r="AH304" s="310"/>
      <c r="AI304" s="311">
        <f>SUM(AD304,AF304,AH304)/3</f>
        <v>0</v>
      </c>
    </row>
    <row r="305" spans="1:35" ht="13.5" customHeight="1" hidden="1" thickBot="1">
      <c r="A305" s="467"/>
      <c r="B305" s="454" t="s">
        <v>170</v>
      </c>
      <c r="C305" s="287" t="s">
        <v>44</v>
      </c>
      <c r="D305" s="448" t="s">
        <v>128</v>
      </c>
      <c r="I305" s="306">
        <f>SUM(L305,M305,O305,Q305,S305,U305,W305,Y305,AA305,AD305,AF305,AH305)</f>
        <v>0</v>
      </c>
      <c r="J305" s="306">
        <f>SUM(L305,M305,O305,Q305,S305,U305)</f>
        <v>0</v>
      </c>
      <c r="K305" s="306">
        <f>SUM(W305,Y305,AA305,AD305,AF305,AH305)</f>
        <v>0</v>
      </c>
      <c r="L305" s="307">
        <f>SUM(L306:L309)</f>
        <v>0</v>
      </c>
      <c r="M305" s="307">
        <f>SUM(M306:M309)</f>
        <v>0</v>
      </c>
      <c r="N305" s="306">
        <f>SUM(L305,M305)</f>
        <v>0</v>
      </c>
      <c r="O305" s="307">
        <f>SUM(O306:O309)</f>
        <v>0</v>
      </c>
      <c r="P305" s="306">
        <f>SUM(L305,M305,O305)</f>
        <v>0</v>
      </c>
      <c r="Q305" s="307">
        <f>SUM(Q306:Q309)</f>
        <v>0</v>
      </c>
      <c r="R305" s="306">
        <f>SUM(L305,M305,O305,Q305)</f>
        <v>0</v>
      </c>
      <c r="S305" s="307">
        <f>SUM(S306:S309)</f>
        <v>0</v>
      </c>
      <c r="T305" s="306">
        <f>SUM(L305,M305,O305,Q305,S305)</f>
        <v>0</v>
      </c>
      <c r="U305" s="307">
        <f>SUM(U306:U309)</f>
        <v>0</v>
      </c>
      <c r="V305" s="306">
        <f>SUM(Q305,S305,U305)</f>
        <v>0</v>
      </c>
      <c r="W305" s="307">
        <f>SUM(W306:W309)</f>
        <v>0</v>
      </c>
      <c r="X305" s="306">
        <f>SUM(L305,M305,O305,Q305,S305,U305,W305)</f>
        <v>0</v>
      </c>
      <c r="Y305" s="307">
        <f>SUM(Y306:Y309)</f>
        <v>0</v>
      </c>
      <c r="Z305" s="306">
        <f>SUM(L305,M305,O305,Q305,S305,U305,W305,Y305)</f>
        <v>0</v>
      </c>
      <c r="AA305" s="307">
        <f>SUM(AA306:AA309)</f>
        <v>0</v>
      </c>
      <c r="AB305" s="306">
        <f>SUM(W305,Y305,AA305)</f>
        <v>0</v>
      </c>
      <c r="AC305" s="306">
        <f>SUM(L305,M305,O305,Q305,S305,U305,W305,Y305,AA305)</f>
        <v>0</v>
      </c>
      <c r="AD305" s="307">
        <f>SUM(AD306:AD309)</f>
        <v>0</v>
      </c>
      <c r="AE305" s="306">
        <f>SUM(L305,M305,O305,Q305,S305,U305,W305,Y305,AA305,AD305)</f>
        <v>0</v>
      </c>
      <c r="AF305" s="307">
        <f>SUM(AF306:AF309)</f>
        <v>0</v>
      </c>
      <c r="AG305" s="306">
        <f>SUM(L305,M305,O305,Q305,S305,U305,W305,Y305,AA305,AD305,AF305)</f>
        <v>0</v>
      </c>
      <c r="AH305" s="307">
        <f>SUM(AH306:AH309)</f>
        <v>0</v>
      </c>
      <c r="AI305" s="308">
        <f>SUM(AD305,AF305,AH305)</f>
        <v>0</v>
      </c>
    </row>
    <row r="306" spans="1:35" ht="13.5" customHeight="1" hidden="1" thickTop="1">
      <c r="A306" s="467"/>
      <c r="B306" s="455"/>
      <c r="C306" s="299" t="s">
        <v>124</v>
      </c>
      <c r="D306" s="449"/>
      <c r="I306" s="309">
        <f>SUM(L306,M306,O306,Q306,S306,U306,W306,Y306,AA306,AD306,AF306,AH306)</f>
        <v>0</v>
      </c>
      <c r="J306" s="309">
        <f>SUM(L306,M306,O306,Q306,S306,U306)</f>
        <v>0</v>
      </c>
      <c r="K306" s="309">
        <f>SUM(W306,Y306,AA306,AD306,AF306,AH306)</f>
        <v>0</v>
      </c>
      <c r="L306" s="310"/>
      <c r="M306" s="310"/>
      <c r="N306" s="309">
        <f>SUM(L306,M306)</f>
        <v>0</v>
      </c>
      <c r="O306" s="310"/>
      <c r="P306" s="309">
        <f>SUM(L306,M306,O306)</f>
        <v>0</v>
      </c>
      <c r="Q306" s="310"/>
      <c r="R306" s="309">
        <f>SUM(L306,M306,O306,Q306)</f>
        <v>0</v>
      </c>
      <c r="S306" s="310"/>
      <c r="T306" s="309">
        <f>SUM(L306,M306,O306,Q306,S306)</f>
        <v>0</v>
      </c>
      <c r="U306" s="310"/>
      <c r="V306" s="309">
        <f>SUM(Q306,S306,U306)</f>
        <v>0</v>
      </c>
      <c r="W306" s="310"/>
      <c r="X306" s="309">
        <f>SUM(L306,M306,O306,Q306,S306,U306,W306)</f>
        <v>0</v>
      </c>
      <c r="Y306" s="310"/>
      <c r="Z306" s="309">
        <f>SUM(L306,M306,O306,Q306,S306,U306,W306,Y306)</f>
        <v>0</v>
      </c>
      <c r="AA306" s="310"/>
      <c r="AB306" s="309">
        <f>SUM(W306,Y306,AA306)</f>
        <v>0</v>
      </c>
      <c r="AC306" s="309">
        <f>SUM(L306,M306,O306,Q306,S306,U306,W306,Y306,AA306)</f>
        <v>0</v>
      </c>
      <c r="AD306" s="310"/>
      <c r="AE306" s="309">
        <f>SUM(L306,M306,O306,Q306,S306,U306,W306,Y306,AA306,AD306)</f>
        <v>0</v>
      </c>
      <c r="AF306" s="310"/>
      <c r="AG306" s="309">
        <f>SUM(L306,M306,O306,Q306,S306,U306,W306,Y306,AA306,AD306,AF306)</f>
        <v>0</v>
      </c>
      <c r="AH306" s="310"/>
      <c r="AI306" s="311">
        <f>SUM(AD306,AF306,AH306)</f>
        <v>0</v>
      </c>
    </row>
    <row r="307" spans="1:35" ht="13.5" customHeight="1" hidden="1">
      <c r="A307" s="467"/>
      <c r="B307" s="455"/>
      <c r="C307" s="289" t="s">
        <v>125</v>
      </c>
      <c r="D307" s="449"/>
      <c r="I307" s="309">
        <f>SUM(L307,M307,O307,Q307,S307,U307,W307,Y307,AA307,AD307,AF307,AH307)</f>
        <v>0</v>
      </c>
      <c r="J307" s="309">
        <f>SUM(L307,M307,O307,Q307,S307,U307)</f>
        <v>0</v>
      </c>
      <c r="K307" s="309">
        <f>SUM(W307,Y307,AA307,AD307,AF307,AH307)</f>
        <v>0</v>
      </c>
      <c r="L307" s="310"/>
      <c r="M307" s="310"/>
      <c r="N307" s="309">
        <f>SUM(L307,M307)</f>
        <v>0</v>
      </c>
      <c r="O307" s="310"/>
      <c r="P307" s="309">
        <f>SUM(L307,M307,O307)</f>
        <v>0</v>
      </c>
      <c r="Q307" s="310"/>
      <c r="R307" s="309">
        <f>SUM(L307,M307,O307,Q307)</f>
        <v>0</v>
      </c>
      <c r="S307" s="310"/>
      <c r="T307" s="309">
        <f>SUM(L307,M307,O307,Q307,S307)</f>
        <v>0</v>
      </c>
      <c r="U307" s="310"/>
      <c r="V307" s="309">
        <f>SUM(Q307,S307,U307)</f>
        <v>0</v>
      </c>
      <c r="W307" s="310"/>
      <c r="X307" s="309">
        <f>SUM(L307,M307,O307,Q307,S307,U307,W307)</f>
        <v>0</v>
      </c>
      <c r="Y307" s="310"/>
      <c r="Z307" s="309">
        <f>SUM(L307,M307,O307,Q307,S307,U307,W307,Y307)</f>
        <v>0</v>
      </c>
      <c r="AA307" s="310"/>
      <c r="AB307" s="309">
        <f>SUM(W307,Y307,AA307)</f>
        <v>0</v>
      </c>
      <c r="AC307" s="309">
        <f>SUM(L307,M307,O307,Q307,S307,U307,W307,Y307,AA307)</f>
        <v>0</v>
      </c>
      <c r="AD307" s="310"/>
      <c r="AE307" s="309">
        <f>SUM(L307,M307,O307,Q307,S307,U307,W307,Y307,AA307,AD307)</f>
        <v>0</v>
      </c>
      <c r="AF307" s="310"/>
      <c r="AG307" s="309">
        <f>SUM(L307,M307,O307,Q307,S307,U307,W307,Y307,AA307,AD307,AF307)</f>
        <v>0</v>
      </c>
      <c r="AH307" s="310"/>
      <c r="AI307" s="311">
        <f>SUM(AD307,AF307,AH307)</f>
        <v>0</v>
      </c>
    </row>
    <row r="308" spans="1:35" ht="13.5" customHeight="1" hidden="1">
      <c r="A308" s="467"/>
      <c r="B308" s="455"/>
      <c r="C308" s="289" t="s">
        <v>126</v>
      </c>
      <c r="D308" s="449"/>
      <c r="I308" s="309">
        <f>SUM(L308,M308,O308,Q308,S308,U308,W308,Y308,AA308,AD308,AF308,AH308)</f>
        <v>0</v>
      </c>
      <c r="J308" s="309">
        <f>SUM(L308,M308,O308,Q308,S308,U308)</f>
        <v>0</v>
      </c>
      <c r="K308" s="309">
        <f>SUM(W308,Y308,AA308,AD308,AF308,AH308)</f>
        <v>0</v>
      </c>
      <c r="L308" s="310"/>
      <c r="M308" s="310"/>
      <c r="N308" s="309">
        <f>SUM(L308,M308)</f>
        <v>0</v>
      </c>
      <c r="O308" s="310"/>
      <c r="P308" s="309">
        <f>SUM(L308,M308,O308)</f>
        <v>0</v>
      </c>
      <c r="Q308" s="310"/>
      <c r="R308" s="309">
        <f>SUM(L308,M308,O308,Q308)</f>
        <v>0</v>
      </c>
      <c r="S308" s="310"/>
      <c r="T308" s="309">
        <f>SUM(L308,M308,O308,Q308,S308)</f>
        <v>0</v>
      </c>
      <c r="U308" s="310"/>
      <c r="V308" s="309">
        <f>SUM(Q308,S308,U308)</f>
        <v>0</v>
      </c>
      <c r="W308" s="310"/>
      <c r="X308" s="309">
        <f>SUM(L308,M308,O308,Q308,S308,U308,W308)</f>
        <v>0</v>
      </c>
      <c r="Y308" s="310"/>
      <c r="Z308" s="309">
        <f>SUM(L308,M308,O308,Q308,S308,U308,W308,Y308)</f>
        <v>0</v>
      </c>
      <c r="AA308" s="310"/>
      <c r="AB308" s="309">
        <f>SUM(W308,Y308,AA308)</f>
        <v>0</v>
      </c>
      <c r="AC308" s="309">
        <f>SUM(L308,M308,O308,Q308,S308,U308,W308,Y308,AA308)</f>
        <v>0</v>
      </c>
      <c r="AD308" s="310"/>
      <c r="AE308" s="309">
        <f>SUM(L308,M308,O308,Q308,S308,U308,W308,Y308,AA308,AD308)</f>
        <v>0</v>
      </c>
      <c r="AF308" s="310"/>
      <c r="AG308" s="309">
        <f>SUM(L308,M308,O308,Q308,S308,U308,W308,Y308,AA308,AD308,AF308)</f>
        <v>0</v>
      </c>
      <c r="AH308" s="310"/>
      <c r="AI308" s="311">
        <f>SUM(AD308,AF308,AH308)</f>
        <v>0</v>
      </c>
    </row>
    <row r="309" spans="1:35" ht="13.5" hidden="1" thickBot="1">
      <c r="A309" s="468"/>
      <c r="B309" s="456"/>
      <c r="C309" s="290" t="s">
        <v>14</v>
      </c>
      <c r="D309" s="450"/>
      <c r="I309" s="309">
        <f>SUM(L309,M309,O309,Q309,S309,U309,W309,Y309,AA309,AD309,AF309,AH309)</f>
        <v>0</v>
      </c>
      <c r="J309" s="309">
        <f>SUM(L309,M309,O309,Q309,S309,U309)</f>
        <v>0</v>
      </c>
      <c r="K309" s="309">
        <f>SUM(W309,Y309,AA309,AD309,AF309,AH309)</f>
        <v>0</v>
      </c>
      <c r="L309" s="310"/>
      <c r="M309" s="310"/>
      <c r="N309" s="309">
        <f>SUM(L309,M309)</f>
        <v>0</v>
      </c>
      <c r="O309" s="310"/>
      <c r="P309" s="309">
        <f>SUM(L309,M309,O309)</f>
        <v>0</v>
      </c>
      <c r="Q309" s="310"/>
      <c r="R309" s="309">
        <f>SUM(L309,M309,O309,Q309)</f>
        <v>0</v>
      </c>
      <c r="S309" s="310"/>
      <c r="T309" s="309">
        <f>SUM(L309,M309,O309,Q309,S309)</f>
        <v>0</v>
      </c>
      <c r="U309" s="310"/>
      <c r="V309" s="309">
        <f>SUM(Q309,S309,U309)</f>
        <v>0</v>
      </c>
      <c r="W309" s="310"/>
      <c r="X309" s="309">
        <f>SUM(L309,M309,O309,Q309,S309,U309,W309)</f>
        <v>0</v>
      </c>
      <c r="Y309" s="310"/>
      <c r="Z309" s="309">
        <f>SUM(L309,M309,O309,Q309,S309,U309,W309,Y309)</f>
        <v>0</v>
      </c>
      <c r="AA309" s="310"/>
      <c r="AB309" s="309">
        <f>SUM(W309,Y309,AA309)</f>
        <v>0</v>
      </c>
      <c r="AC309" s="309">
        <f>SUM(L309,M309,O309,Q309,S309,U309,W309,Y309,AA309)</f>
        <v>0</v>
      </c>
      <c r="AD309" s="310"/>
      <c r="AE309" s="309">
        <f>SUM(L309,M309,O309,Q309,S309,U309,W309,Y309,AA309,AD309)</f>
        <v>0</v>
      </c>
      <c r="AF309" s="310"/>
      <c r="AG309" s="309">
        <f>SUM(L309,M309,O309,Q309,S309,U309,W309,Y309,AA309,AD309,AF309)</f>
        <v>0</v>
      </c>
      <c r="AH309" s="310"/>
      <c r="AI309" s="311">
        <f>SUM(AD309,AF309,AH309)</f>
        <v>0</v>
      </c>
    </row>
    <row r="310" ht="12.75" hidden="1">
      <c r="AI310" s="221"/>
    </row>
    <row r="311" ht="13.5" customHeight="1" hidden="1">
      <c r="AI311" s="221"/>
    </row>
    <row r="312" spans="1:35" ht="15.75" hidden="1" thickBot="1">
      <c r="A312" s="349" t="s">
        <v>179</v>
      </c>
      <c r="AI312" s="221"/>
    </row>
    <row r="313" spans="1:35" ht="13.5" customHeight="1" hidden="1" thickBot="1">
      <c r="A313" s="442" t="s">
        <v>122</v>
      </c>
      <c r="B313" s="443"/>
      <c r="C313" s="224" t="s">
        <v>44</v>
      </c>
      <c r="D313" s="448" t="s">
        <v>123</v>
      </c>
      <c r="I313" s="306">
        <f>SUM(L313,M313,O313,Q313,S313,U313,W313,Y313,AA313,AD313,AF313,AH313)/12</f>
        <v>0</v>
      </c>
      <c r="J313" s="306">
        <f>SUM(L313,M313,O313,Q313,S313,U313)/6</f>
        <v>0</v>
      </c>
      <c r="K313" s="306">
        <f>SUM(W313,Y313,AA313,AD313,AF313,AH313)/6</f>
        <v>0</v>
      </c>
      <c r="L313" s="307">
        <f>SUM(L314:L317)</f>
        <v>0</v>
      </c>
      <c r="M313" s="307">
        <f>SUM(M314:M317)</f>
        <v>0</v>
      </c>
      <c r="N313" s="306">
        <f>SUM(L313,M313)/2</f>
        <v>0</v>
      </c>
      <c r="O313" s="307">
        <f>SUM(O314:O317)</f>
        <v>0</v>
      </c>
      <c r="P313" s="306">
        <f>SUM(L313,M313,O313)/3</f>
        <v>0</v>
      </c>
      <c r="Q313" s="307">
        <f>SUM(Q314:Q317)</f>
        <v>0</v>
      </c>
      <c r="R313" s="306">
        <f>SUM(L313,M313,O313,Q313)/4</f>
        <v>0</v>
      </c>
      <c r="S313" s="307">
        <f>SUM(S314:S317)</f>
        <v>0</v>
      </c>
      <c r="T313" s="306">
        <f>SUM(L313,M313,O313,Q313,S313)/5</f>
        <v>0</v>
      </c>
      <c r="U313" s="307">
        <f>SUM(U314:U317)</f>
        <v>0</v>
      </c>
      <c r="V313" s="306">
        <f>SUM(Q313,S313,U313)/3</f>
        <v>0</v>
      </c>
      <c r="W313" s="307">
        <f>SUM(W314:W317)</f>
        <v>0</v>
      </c>
      <c r="X313" s="306">
        <f>SUM(L313,M313,O313,Q313,S313,U313,W313)/7</f>
        <v>0</v>
      </c>
      <c r="Y313" s="307">
        <f>SUM(Y314:Y317)</f>
        <v>0</v>
      </c>
      <c r="Z313" s="306">
        <f>SUM(L313,M313,O313,Q313,S313,U313,W313,Y313)/8</f>
        <v>0</v>
      </c>
      <c r="AA313" s="307">
        <f>SUM(AA314:AA317)</f>
        <v>0</v>
      </c>
      <c r="AB313" s="306">
        <f>SUM(W313,Y313,AA313)/3</f>
        <v>0</v>
      </c>
      <c r="AC313" s="306">
        <f>SUM(L313,M313,O313,Q313,S313,U313,W313,Y313,AA313)/9</f>
        <v>0</v>
      </c>
      <c r="AD313" s="307">
        <f>SUM(AD314:AD317)</f>
        <v>0</v>
      </c>
      <c r="AE313" s="306">
        <f>SUM(L313,M313,O313,Q313,S313,U313,W313,Y313,AA313,AD313)/10</f>
        <v>0</v>
      </c>
      <c r="AF313" s="307">
        <f>SUM(AF314:AF317)</f>
        <v>0</v>
      </c>
      <c r="AG313" s="306">
        <f>SUM(L313,M313,O313,Q313,S313,U313,W313,Y313,AA313,AD313,AF313)/11</f>
        <v>0</v>
      </c>
      <c r="AH313" s="307">
        <f>SUM(AH314:AH317)</f>
        <v>0</v>
      </c>
      <c r="AI313" s="308">
        <f>SUM(AD313,AF313,AH313)/3</f>
        <v>0</v>
      </c>
    </row>
    <row r="314" spans="1:35" ht="13.5" hidden="1" thickTop="1">
      <c r="A314" s="444"/>
      <c r="B314" s="445"/>
      <c r="C314" s="229" t="s">
        <v>124</v>
      </c>
      <c r="D314" s="449"/>
      <c r="I314" s="309">
        <f>SUM(L314,M314,O314,Q314,S314,U314,W314,Y314,AA314,AD314,AF314,AH314)/12</f>
        <v>0</v>
      </c>
      <c r="J314" s="309">
        <f>SUM(L314,M314,O314,Q314,S314,U314)/6</f>
        <v>0</v>
      </c>
      <c r="K314" s="309">
        <f>SUM(W314,Y314,AA314,AD314,AF314,AH314)/6</f>
        <v>0</v>
      </c>
      <c r="L314" s="310"/>
      <c r="M314" s="310"/>
      <c r="N314" s="309">
        <f>SUM(L314,M314)/2</f>
        <v>0</v>
      </c>
      <c r="O314" s="310"/>
      <c r="P314" s="309">
        <f>SUM(L314,M314,O314)/3</f>
        <v>0</v>
      </c>
      <c r="Q314" s="310"/>
      <c r="R314" s="309">
        <f>SUM(L314,M314,O314,Q314)/4</f>
        <v>0</v>
      </c>
      <c r="S314" s="310"/>
      <c r="T314" s="309">
        <f>SUM(L314,M314,O314,Q314,S314)/5</f>
        <v>0</v>
      </c>
      <c r="U314" s="310"/>
      <c r="V314" s="309">
        <f>SUM(Q314,S314,U314)/3</f>
        <v>0</v>
      </c>
      <c r="W314" s="310"/>
      <c r="X314" s="309">
        <f>SUM(L314,M314,O314,Q314,S314,U314,W314)/7</f>
        <v>0</v>
      </c>
      <c r="Y314" s="310"/>
      <c r="Z314" s="309">
        <f>SUM(L314,M314,O314,Q314,S314,U314,W314,Y314)/8</f>
        <v>0</v>
      </c>
      <c r="AA314" s="310"/>
      <c r="AB314" s="309">
        <f>SUM(W314,Y314,AA314)/3</f>
        <v>0</v>
      </c>
      <c r="AC314" s="309">
        <f>SUM(L314,M314,O314,Q314,S314,U314,W314,Y314,AA314)/9</f>
        <v>0</v>
      </c>
      <c r="AD314" s="310"/>
      <c r="AE314" s="309">
        <f>SUM(L314,M314,O314,Q314,S314,U314,W314,Y314,AA314,AD314)/10</f>
        <v>0</v>
      </c>
      <c r="AF314" s="310"/>
      <c r="AG314" s="309">
        <f>SUM(L314,M314,O314,Q314,S314,U314,W314,Y314,AA314,AD314,AF314)/11</f>
        <v>0</v>
      </c>
      <c r="AH314" s="310"/>
      <c r="AI314" s="311">
        <f>SUM(AD314,AF314,AH314)/3</f>
        <v>0</v>
      </c>
    </row>
    <row r="315" spans="1:35" ht="13.5" customHeight="1" hidden="1">
      <c r="A315" s="444"/>
      <c r="B315" s="445"/>
      <c r="C315" s="232" t="s">
        <v>125</v>
      </c>
      <c r="D315" s="449"/>
      <c r="I315" s="309">
        <f>SUM(L315,M315,O315,Q315,S315,U315,W315,Y315,AA315,AD315,AF315,AH315)/12</f>
        <v>0</v>
      </c>
      <c r="J315" s="309">
        <f>SUM(L315,M315,O315,Q315,S315,U315)/6</f>
        <v>0</v>
      </c>
      <c r="K315" s="309">
        <f>SUM(W315,Y315,AA315,AD315,AF315,AH315)/6</f>
        <v>0</v>
      </c>
      <c r="L315" s="310"/>
      <c r="M315" s="310"/>
      <c r="N315" s="309">
        <f>SUM(L315,M315)/2</f>
        <v>0</v>
      </c>
      <c r="O315" s="310"/>
      <c r="P315" s="309">
        <f>SUM(L315,M315,O315)/3</f>
        <v>0</v>
      </c>
      <c r="Q315" s="310"/>
      <c r="R315" s="309">
        <f>SUM(L315,M315,O315,Q315)/4</f>
        <v>0</v>
      </c>
      <c r="S315" s="310"/>
      <c r="T315" s="309">
        <f>SUM(L315,M315,O315,Q315,S315)/5</f>
        <v>0</v>
      </c>
      <c r="U315" s="310"/>
      <c r="V315" s="309">
        <f>SUM(Q315,S315,U315)/3</f>
        <v>0</v>
      </c>
      <c r="W315" s="310"/>
      <c r="X315" s="309">
        <f>SUM(L315,M315,O315,Q315,S315,U315,W315)/7</f>
        <v>0</v>
      </c>
      <c r="Y315" s="310"/>
      <c r="Z315" s="309">
        <f>SUM(L315,M315,O315,Q315,S315,U315,W315,Y315)/8</f>
        <v>0</v>
      </c>
      <c r="AA315" s="310"/>
      <c r="AB315" s="309">
        <f>SUM(W315,Y315,AA315)/3</f>
        <v>0</v>
      </c>
      <c r="AC315" s="309">
        <f>SUM(L315,M315,O315,Q315,S315,U315,W315,Y315,AA315)/9</f>
        <v>0</v>
      </c>
      <c r="AD315" s="310"/>
      <c r="AE315" s="309">
        <f>SUM(L315,M315,O315,Q315,S315,U315,W315,Y315,AA315,AD315)/10</f>
        <v>0</v>
      </c>
      <c r="AF315" s="310"/>
      <c r="AG315" s="309">
        <f>SUM(L315,M315,O315,Q315,S315,U315,W315,Y315,AA315,AD315,AF315)/11</f>
        <v>0</v>
      </c>
      <c r="AH315" s="310"/>
      <c r="AI315" s="311">
        <f>SUM(AD315,AF315,AH315)/3</f>
        <v>0</v>
      </c>
    </row>
    <row r="316" spans="1:35" ht="13.5" customHeight="1" hidden="1">
      <c r="A316" s="444"/>
      <c r="B316" s="445"/>
      <c r="C316" s="232" t="s">
        <v>126</v>
      </c>
      <c r="D316" s="449"/>
      <c r="I316" s="309">
        <f>SUM(L316,M316,O316,Q316,S316,U316,W316,Y316,AA316,AD316,AF316,AH316)/12</f>
        <v>0</v>
      </c>
      <c r="J316" s="309">
        <f>SUM(L316,M316,O316,Q316,S316,U316)/6</f>
        <v>0</v>
      </c>
      <c r="K316" s="309">
        <f>SUM(W316,Y316,AA316,AD316,AF316,AH316)/6</f>
        <v>0</v>
      </c>
      <c r="L316" s="310"/>
      <c r="M316" s="310"/>
      <c r="N316" s="309">
        <f>SUM(L316,M316)/2</f>
        <v>0</v>
      </c>
      <c r="O316" s="310"/>
      <c r="P316" s="309">
        <f>SUM(L316,M316,O316)/3</f>
        <v>0</v>
      </c>
      <c r="Q316" s="310"/>
      <c r="R316" s="309">
        <f>SUM(L316,M316,O316,Q316)/4</f>
        <v>0</v>
      </c>
      <c r="S316" s="310"/>
      <c r="T316" s="309">
        <f>SUM(L316,M316,O316,Q316,S316)/5</f>
        <v>0</v>
      </c>
      <c r="U316" s="310"/>
      <c r="V316" s="309">
        <f>SUM(Q316,S316,U316)/3</f>
        <v>0</v>
      </c>
      <c r="W316" s="310"/>
      <c r="X316" s="309">
        <f>SUM(L316,M316,O316,Q316,S316,U316,W316)/7</f>
        <v>0</v>
      </c>
      <c r="Y316" s="310"/>
      <c r="Z316" s="309">
        <f>SUM(L316,M316,O316,Q316,S316,U316,W316,Y316)/8</f>
        <v>0</v>
      </c>
      <c r="AA316" s="310"/>
      <c r="AB316" s="309">
        <f>SUM(W316,Y316,AA316)/3</f>
        <v>0</v>
      </c>
      <c r="AC316" s="309">
        <f>SUM(L316,M316,O316,Q316,S316,U316,W316,Y316,AA316)/9</f>
        <v>0</v>
      </c>
      <c r="AD316" s="310"/>
      <c r="AE316" s="309">
        <f>SUM(L316,M316,O316,Q316,S316,U316,W316,Y316,AA316,AD316)/10</f>
        <v>0</v>
      </c>
      <c r="AF316" s="310"/>
      <c r="AG316" s="309">
        <f>SUM(L316,M316,O316,Q316,S316,U316,W316,Y316,AA316,AD316,AF316)/11</f>
        <v>0</v>
      </c>
      <c r="AH316" s="310"/>
      <c r="AI316" s="311">
        <f>SUM(AD316,AF316,AH316)/3</f>
        <v>0</v>
      </c>
    </row>
    <row r="317" spans="1:35" ht="13.5" customHeight="1" hidden="1" thickBot="1">
      <c r="A317" s="446"/>
      <c r="B317" s="447"/>
      <c r="C317" s="233" t="s">
        <v>14</v>
      </c>
      <c r="D317" s="450"/>
      <c r="I317" s="309">
        <f>SUM(L317,M317,O317,Q317,S317,U317,W317,Y317,AA317,AD317,AF317,AH317)/12</f>
        <v>0</v>
      </c>
      <c r="J317" s="309">
        <f>SUM(L317,M317,O317,Q317,S317,U317)/6</f>
        <v>0</v>
      </c>
      <c r="K317" s="309">
        <f>SUM(W317,Y317,AA317,AD317,AF317,AH317)/6</f>
        <v>0</v>
      </c>
      <c r="L317" s="310"/>
      <c r="M317" s="310"/>
      <c r="N317" s="309">
        <f>SUM(L317,M317)/2</f>
        <v>0</v>
      </c>
      <c r="O317" s="310"/>
      <c r="P317" s="309">
        <f>SUM(L317,M317,O317)/3</f>
        <v>0</v>
      </c>
      <c r="Q317" s="310"/>
      <c r="R317" s="309">
        <f>SUM(L317,M317,O317,Q317)/4</f>
        <v>0</v>
      </c>
      <c r="S317" s="310"/>
      <c r="T317" s="309">
        <f>SUM(L317,M317,O317,Q317,S317)/5</f>
        <v>0</v>
      </c>
      <c r="U317" s="310"/>
      <c r="V317" s="309">
        <f>SUM(Q317,S317,U317)/3</f>
        <v>0</v>
      </c>
      <c r="W317" s="310"/>
      <c r="X317" s="309">
        <f>SUM(L317,M317,O317,Q317,S317,U317,W317)/7</f>
        <v>0</v>
      </c>
      <c r="Y317" s="310"/>
      <c r="Z317" s="309">
        <f>SUM(L317,M317,O317,Q317,S317,U317,W317,Y317)/8</f>
        <v>0</v>
      </c>
      <c r="AA317" s="310"/>
      <c r="AB317" s="309">
        <f>SUM(W317,Y317,AA317)/3</f>
        <v>0</v>
      </c>
      <c r="AC317" s="309">
        <f>SUM(L317,M317,O317,Q317,S317,U317,W317,Y317,AA317)/9</f>
        <v>0</v>
      </c>
      <c r="AD317" s="310"/>
      <c r="AE317" s="309">
        <f>SUM(L317,M317,O317,Q317,S317,U317,W317,Y317,AA317,AD317)/10</f>
        <v>0</v>
      </c>
      <c r="AF317" s="310"/>
      <c r="AG317" s="309">
        <f>SUM(L317,M317,O317,Q317,S317,U317,W317,Y317,AA317,AD317,AF317)/11</f>
        <v>0</v>
      </c>
      <c r="AH317" s="310"/>
      <c r="AI317" s="311">
        <f>SUM(AD317,AF317,AH317)/3</f>
        <v>0</v>
      </c>
    </row>
    <row r="318" spans="1:35" ht="13.5" customHeight="1" hidden="1" thickBot="1">
      <c r="A318" s="442" t="s">
        <v>127</v>
      </c>
      <c r="B318" s="443"/>
      <c r="C318" s="224" t="s">
        <v>44</v>
      </c>
      <c r="D318" s="448" t="s">
        <v>128</v>
      </c>
      <c r="I318" s="306">
        <f>SUM(L318,M318,O318,Q318,S318,U318,W318,Y318,AA318,AD318,AF318,AH318)</f>
        <v>0</v>
      </c>
      <c r="J318" s="306">
        <f>SUM(L318,M318,O318,Q318,S318,U318)</f>
        <v>0</v>
      </c>
      <c r="K318" s="306">
        <f>SUM(W318,Y318,AA318,AD318,AF318,AH318)</f>
        <v>0</v>
      </c>
      <c r="L318" s="307">
        <f>SUM(L319:L322)</f>
        <v>0</v>
      </c>
      <c r="M318" s="307">
        <f>SUM(M319:M322)</f>
        <v>0</v>
      </c>
      <c r="N318" s="306">
        <f>SUM(L318,M318)</f>
        <v>0</v>
      </c>
      <c r="O318" s="307">
        <f>SUM(O319:O322)</f>
        <v>0</v>
      </c>
      <c r="P318" s="306">
        <f>SUM(L318,M318,O318)</f>
        <v>0</v>
      </c>
      <c r="Q318" s="307">
        <f>SUM(Q319:Q322)</f>
        <v>0</v>
      </c>
      <c r="R318" s="306">
        <f>SUM(L318,M318,O318,Q318)</f>
        <v>0</v>
      </c>
      <c r="S318" s="307">
        <f>SUM(S319:S322)</f>
        <v>0</v>
      </c>
      <c r="T318" s="306">
        <f>SUM(L318,M318,O318,Q318,S318)</f>
        <v>0</v>
      </c>
      <c r="U318" s="307">
        <f>SUM(U319:U322)</f>
        <v>0</v>
      </c>
      <c r="V318" s="306">
        <f>SUM(Q318,S318,U318)</f>
        <v>0</v>
      </c>
      <c r="W318" s="307">
        <f>SUM(W319:W322)</f>
        <v>0</v>
      </c>
      <c r="X318" s="306">
        <f>SUM(L318,M318,O318,Q318,S318,U318,W318)</f>
        <v>0</v>
      </c>
      <c r="Y318" s="307">
        <f>SUM(Y319:Y322)</f>
        <v>0</v>
      </c>
      <c r="Z318" s="306">
        <f>SUM(L318,M318,O318,Q318,S318,U318,W318,Y318)</f>
        <v>0</v>
      </c>
      <c r="AA318" s="307">
        <f>SUM(AA319:AA322)</f>
        <v>0</v>
      </c>
      <c r="AB318" s="306">
        <f>SUM(W318,Y318,AA318)</f>
        <v>0</v>
      </c>
      <c r="AC318" s="306">
        <f>SUM(L318,M318,O318,Q318,S318,U318,W318,Y318,AA318)</f>
        <v>0</v>
      </c>
      <c r="AD318" s="307">
        <f>SUM(AD319:AD322)</f>
        <v>0</v>
      </c>
      <c r="AE318" s="306">
        <f>SUM(L318,M318,O318,Q318,S318,U318,W318,Y318,AA318,AD318)</f>
        <v>0</v>
      </c>
      <c r="AF318" s="307">
        <f>SUM(AF319:AF322)</f>
        <v>0</v>
      </c>
      <c r="AG318" s="306">
        <f>SUM(L318,M318,O318,Q318,S318,U318,W318,Y318,AA318,AD318,AF318)</f>
        <v>0</v>
      </c>
      <c r="AH318" s="307">
        <f>SUM(AH319:AH322)</f>
        <v>0</v>
      </c>
      <c r="AI318" s="308">
        <f>SUM(AD318,AF318,AH318)</f>
        <v>0</v>
      </c>
    </row>
    <row r="319" spans="1:35" ht="13.5" customHeight="1" hidden="1" thickTop="1">
      <c r="A319" s="444"/>
      <c r="B319" s="445"/>
      <c r="C319" s="239" t="s">
        <v>124</v>
      </c>
      <c r="D319" s="449"/>
      <c r="I319" s="309">
        <f>SUM(L319,M319,O319,Q319,S319,U319,W319,Y319,AA319,AD319,AF319,AH319)</f>
        <v>0</v>
      </c>
      <c r="J319" s="309">
        <f>SUM(L319,M319,O319,Q319,S319,U319)</f>
        <v>0</v>
      </c>
      <c r="K319" s="309">
        <f>SUM(W319,Y319,AA319,AD319,AF319,AH319)</f>
        <v>0</v>
      </c>
      <c r="L319" s="310"/>
      <c r="M319" s="310"/>
      <c r="N319" s="309">
        <f>SUM(L319,M319)</f>
        <v>0</v>
      </c>
      <c r="O319" s="310"/>
      <c r="P319" s="309">
        <f>SUM(L319,M319,O319)</f>
        <v>0</v>
      </c>
      <c r="Q319" s="310"/>
      <c r="R319" s="309">
        <f>SUM(L319,M319,O319,Q319)</f>
        <v>0</v>
      </c>
      <c r="S319" s="310"/>
      <c r="T319" s="309">
        <f>SUM(L319,M319,O319,Q319,S319)</f>
        <v>0</v>
      </c>
      <c r="U319" s="310"/>
      <c r="V319" s="309">
        <f>SUM(Q319,S319,U319)</f>
        <v>0</v>
      </c>
      <c r="W319" s="310"/>
      <c r="X319" s="309">
        <f>SUM(L319,M319,O319,Q319,S319,U319,W319)</f>
        <v>0</v>
      </c>
      <c r="Y319" s="310"/>
      <c r="Z319" s="309">
        <f>SUM(L319,M319,O319,Q319,S319,U319,W319,Y319)</f>
        <v>0</v>
      </c>
      <c r="AA319" s="310"/>
      <c r="AB319" s="309">
        <f>SUM(W319,Y319,AA319)</f>
        <v>0</v>
      </c>
      <c r="AC319" s="309">
        <f>SUM(L319,M319,O319,Q319,S319,U319,W319,Y319,AA319)</f>
        <v>0</v>
      </c>
      <c r="AD319" s="310"/>
      <c r="AE319" s="309">
        <f>SUM(L319,M319,O319,Q319,S319,U319,W319,Y319,AA319,AD319)</f>
        <v>0</v>
      </c>
      <c r="AF319" s="310"/>
      <c r="AG319" s="309">
        <f>SUM(L319,M319,O319,Q319,S319,U319,W319,Y319,AA319,AD319,AF319)</f>
        <v>0</v>
      </c>
      <c r="AH319" s="310"/>
      <c r="AI319" s="311">
        <f>SUM(AD319,AF319,AH319)</f>
        <v>0</v>
      </c>
    </row>
    <row r="320" spans="1:35" ht="12.75" hidden="1">
      <c r="A320" s="444"/>
      <c r="B320" s="445"/>
      <c r="C320" s="232" t="s">
        <v>125</v>
      </c>
      <c r="D320" s="449"/>
      <c r="I320" s="309">
        <f>SUM(L320,M320,O320,Q320,S320,U320,W320,Y320,AA320,AD320,AF320,AH320)</f>
        <v>0</v>
      </c>
      <c r="J320" s="309">
        <f>SUM(L320,M320,O320,Q320,S320,U320)</f>
        <v>0</v>
      </c>
      <c r="K320" s="309">
        <f>SUM(W320,Y320,AA320,AD320,AF320,AH320)</f>
        <v>0</v>
      </c>
      <c r="L320" s="310"/>
      <c r="M320" s="310"/>
      <c r="N320" s="309">
        <f>SUM(L320,M320)</f>
        <v>0</v>
      </c>
      <c r="O320" s="310"/>
      <c r="P320" s="309">
        <f>SUM(L320,M320,O320)</f>
        <v>0</v>
      </c>
      <c r="Q320" s="310"/>
      <c r="R320" s="309">
        <f>SUM(L320,M320,O320,Q320)</f>
        <v>0</v>
      </c>
      <c r="S320" s="310"/>
      <c r="T320" s="309">
        <f>SUM(L320,M320,O320,Q320,S320)</f>
        <v>0</v>
      </c>
      <c r="U320" s="310"/>
      <c r="V320" s="309">
        <f>SUM(Q320,S320,U320)</f>
        <v>0</v>
      </c>
      <c r="W320" s="310"/>
      <c r="X320" s="309">
        <f>SUM(L320,M320,O320,Q320,S320,U320,W320)</f>
        <v>0</v>
      </c>
      <c r="Y320" s="310"/>
      <c r="Z320" s="309">
        <f>SUM(L320,M320,O320,Q320,S320,U320,W320,Y320)</f>
        <v>0</v>
      </c>
      <c r="AA320" s="310"/>
      <c r="AB320" s="309">
        <f>SUM(W320,Y320,AA320)</f>
        <v>0</v>
      </c>
      <c r="AC320" s="309">
        <f>SUM(L320,M320,O320,Q320,S320,U320,W320,Y320,AA320)</f>
        <v>0</v>
      </c>
      <c r="AD320" s="310"/>
      <c r="AE320" s="309">
        <f>SUM(L320,M320,O320,Q320,S320,U320,W320,Y320,AA320,AD320)</f>
        <v>0</v>
      </c>
      <c r="AF320" s="310"/>
      <c r="AG320" s="309">
        <f>SUM(L320,M320,O320,Q320,S320,U320,W320,Y320,AA320,AD320,AF320)</f>
        <v>0</v>
      </c>
      <c r="AH320" s="310"/>
      <c r="AI320" s="311">
        <f>SUM(AD320,AF320,AH320)</f>
        <v>0</v>
      </c>
    </row>
    <row r="321" spans="1:35" ht="13.5" customHeight="1" hidden="1">
      <c r="A321" s="444"/>
      <c r="B321" s="445"/>
      <c r="C321" s="232" t="s">
        <v>126</v>
      </c>
      <c r="D321" s="449"/>
      <c r="I321" s="309">
        <f>SUM(L321,M321,O321,Q321,S321,U321,W321,Y321,AA321,AD321,AF321,AH321)</f>
        <v>0</v>
      </c>
      <c r="J321" s="309">
        <f>SUM(L321,M321,O321,Q321,S321,U321)</f>
        <v>0</v>
      </c>
      <c r="K321" s="309">
        <f>SUM(W321,Y321,AA321,AD321,AF321,AH321)</f>
        <v>0</v>
      </c>
      <c r="L321" s="310"/>
      <c r="M321" s="310"/>
      <c r="N321" s="309">
        <f>SUM(L321,M321)</f>
        <v>0</v>
      </c>
      <c r="O321" s="310"/>
      <c r="P321" s="309">
        <f>SUM(L321,M321,O321)</f>
        <v>0</v>
      </c>
      <c r="Q321" s="310"/>
      <c r="R321" s="309">
        <f>SUM(L321,M321,O321,Q321)</f>
        <v>0</v>
      </c>
      <c r="S321" s="310"/>
      <c r="T321" s="309">
        <f>SUM(L321,M321,O321,Q321,S321)</f>
        <v>0</v>
      </c>
      <c r="U321" s="310"/>
      <c r="V321" s="309">
        <f>SUM(Q321,S321,U321)</f>
        <v>0</v>
      </c>
      <c r="W321" s="310"/>
      <c r="X321" s="309">
        <f>SUM(L321,M321,O321,Q321,S321,U321,W321)</f>
        <v>0</v>
      </c>
      <c r="Y321" s="310"/>
      <c r="Z321" s="309">
        <f>SUM(L321,M321,O321,Q321,S321,U321,W321,Y321)</f>
        <v>0</v>
      </c>
      <c r="AA321" s="310"/>
      <c r="AB321" s="309">
        <f>SUM(W321,Y321,AA321)</f>
        <v>0</v>
      </c>
      <c r="AC321" s="309">
        <f>SUM(L321,M321,O321,Q321,S321,U321,W321,Y321,AA321)</f>
        <v>0</v>
      </c>
      <c r="AD321" s="310"/>
      <c r="AE321" s="309">
        <f>SUM(L321,M321,O321,Q321,S321,U321,W321,Y321,AA321,AD321)</f>
        <v>0</v>
      </c>
      <c r="AF321" s="310"/>
      <c r="AG321" s="309">
        <f>SUM(L321,M321,O321,Q321,S321,U321,W321,Y321,AA321,AD321,AF321)</f>
        <v>0</v>
      </c>
      <c r="AH321" s="310"/>
      <c r="AI321" s="311">
        <f>SUM(AD321,AF321,AH321)</f>
        <v>0</v>
      </c>
    </row>
    <row r="322" spans="1:35" ht="13.5" hidden="1" thickBot="1">
      <c r="A322" s="446"/>
      <c r="B322" s="447"/>
      <c r="C322" s="233" t="s">
        <v>14</v>
      </c>
      <c r="D322" s="450"/>
      <c r="I322" s="309">
        <f>SUM(L322,M322,O322,Q322,S322,U322,W322,Y322,AA322,AD322,AF322,AH322)</f>
        <v>0</v>
      </c>
      <c r="J322" s="309">
        <f>SUM(L322,M322,O322,Q322,S322,U322)</f>
        <v>0</v>
      </c>
      <c r="K322" s="309">
        <f>SUM(W322,Y322,AA322,AD322,AF322,AH322)</f>
        <v>0</v>
      </c>
      <c r="L322" s="310"/>
      <c r="M322" s="310"/>
      <c r="N322" s="309">
        <f>SUM(L322,M322)</f>
        <v>0</v>
      </c>
      <c r="O322" s="310"/>
      <c r="P322" s="309">
        <f>SUM(L322,M322,O322)</f>
        <v>0</v>
      </c>
      <c r="Q322" s="310"/>
      <c r="R322" s="309">
        <f>SUM(L322,M322,O322,Q322)</f>
        <v>0</v>
      </c>
      <c r="S322" s="310"/>
      <c r="T322" s="309">
        <f>SUM(L322,M322,O322,Q322,S322)</f>
        <v>0</v>
      </c>
      <c r="U322" s="310"/>
      <c r="V322" s="309">
        <f>SUM(Q322,S322,U322)</f>
        <v>0</v>
      </c>
      <c r="W322" s="310"/>
      <c r="X322" s="309">
        <f>SUM(L322,M322,O322,Q322,S322,U322,W322)</f>
        <v>0</v>
      </c>
      <c r="Y322" s="310"/>
      <c r="Z322" s="309">
        <f>SUM(L322,M322,O322,Q322,S322,U322,W322,Y322)</f>
        <v>0</v>
      </c>
      <c r="AA322" s="310"/>
      <c r="AB322" s="309">
        <f>SUM(W322,Y322,AA322)</f>
        <v>0</v>
      </c>
      <c r="AC322" s="309">
        <f>SUM(L322,M322,O322,Q322,S322,U322,W322,Y322,AA322)</f>
        <v>0</v>
      </c>
      <c r="AD322" s="310"/>
      <c r="AE322" s="309">
        <f>SUM(L322,M322,O322,Q322,S322,U322,W322,Y322,AA322,AD322)</f>
        <v>0</v>
      </c>
      <c r="AF322" s="310"/>
      <c r="AG322" s="309">
        <f>SUM(L322,M322,O322,Q322,S322,U322,W322,Y322,AA322,AD322,AF322)</f>
        <v>0</v>
      </c>
      <c r="AH322" s="310"/>
      <c r="AI322" s="311">
        <f>SUM(AD322,AF322,AH322)</f>
        <v>0</v>
      </c>
    </row>
    <row r="323" spans="1:35" ht="15.75" hidden="1" thickBot="1">
      <c r="A323" s="350" t="s">
        <v>180</v>
      </c>
      <c r="AI323" s="221"/>
    </row>
    <row r="324" spans="1:35" ht="13.5" customHeight="1" hidden="1" thickBot="1">
      <c r="A324" s="451" t="s">
        <v>181</v>
      </c>
      <c r="B324" s="454" t="s">
        <v>182</v>
      </c>
      <c r="C324" s="287" t="s">
        <v>44</v>
      </c>
      <c r="D324" s="457" t="s">
        <v>123</v>
      </c>
      <c r="E324" s="211"/>
      <c r="F324" s="211"/>
      <c r="G324" s="211"/>
      <c r="H324" s="211"/>
      <c r="I324" s="293">
        <f>SUM(L324,M324,O324,Q324,S324,U324,W324,Y324,AA324,AD324,AF324,AH324)/12</f>
        <v>0.0011030377834131404</v>
      </c>
      <c r="J324" s="254">
        <f>SUM(L324,M324,O324,Q324,S324,U324)/6</f>
        <v>0.0009229753365886305</v>
      </c>
      <c r="K324" s="254">
        <f>SUM(W324,Y324,AA324,AD324,AF324,AH324)/6</f>
        <v>0.0012831002302376505</v>
      </c>
      <c r="L324" s="255">
        <f>SUM(L325:L328)</f>
        <v>0.0017135235378031382</v>
      </c>
      <c r="M324" s="255">
        <f>SUM(M325:M328)</f>
        <v>0.0004904999999999999</v>
      </c>
      <c r="N324" s="254">
        <f>SUM(L324,M324)/2</f>
        <v>0.0011020117689015691</v>
      </c>
      <c r="O324" s="255">
        <f>SUM(O325:O328)</f>
        <v>0.001122430647291942</v>
      </c>
      <c r="P324" s="254">
        <f>SUM(L324,M324,O324)/3</f>
        <v>0.00110881806169836</v>
      </c>
      <c r="Q324" s="255">
        <f>SUM(Q325:Q328)</f>
        <v>0.0008262</v>
      </c>
      <c r="R324" s="254">
        <f>SUM(L324,M324,O324,Q324)/4</f>
        <v>0.00103816354627377</v>
      </c>
      <c r="S324" s="255">
        <f>SUM(S325:S328)</f>
        <v>0.0005760913705583757</v>
      </c>
      <c r="T324" s="254">
        <f>SUM(L324,M324,O324,Q324,S324)/5</f>
        <v>0.0009457491111306912</v>
      </c>
      <c r="U324" s="255">
        <f>SUM(U325:U328)</f>
        <v>0.000809106463878327</v>
      </c>
      <c r="V324" s="254">
        <f>SUM(Q324,S324,U324)/3</f>
        <v>0.0007371326114789008</v>
      </c>
      <c r="W324" s="255">
        <f>SUM(W325:W328)</f>
        <v>0.0004434343434343434</v>
      </c>
      <c r="X324" s="254">
        <f>SUM(L324,M324,O324,Q324,S324,U324,W324)/7</f>
        <v>0.0008544694804237323</v>
      </c>
      <c r="Y324" s="255">
        <f>SUM(Y325:Y328)</f>
        <v>0.0010782726204465335</v>
      </c>
      <c r="Z324" s="254">
        <f>SUM(L324,M324,O324,Q324,S324,U324,W324,Y324)/8</f>
        <v>0.0008824448729265825</v>
      </c>
      <c r="AA324" s="255">
        <f>SUM(AA325:AA328)</f>
        <v>0.0012974181010549693</v>
      </c>
      <c r="AB324" s="254">
        <f>SUM(W324,Y324,AA324)/3</f>
        <v>0.0009397083549786154</v>
      </c>
      <c r="AC324" s="254">
        <f>SUM(L324,M324,O324,Q324,S324,U324,W324,Y324,AA324)/9</f>
        <v>0.0009285530093852921</v>
      </c>
      <c r="AD324" s="255">
        <f>SUM(AD325:AD328)</f>
        <v>0.0009601034992607196</v>
      </c>
      <c r="AE324" s="254">
        <f>SUM(L324,M324,O324,Q324,S324,U324,W324,Y324,AA324,AD324)/10</f>
        <v>0.0009317080583728348</v>
      </c>
      <c r="AF324" s="255">
        <f>SUM(AF325:AF328)</f>
        <v>0.0020756228172293368</v>
      </c>
      <c r="AG324" s="254">
        <f>SUM(L324,M324,O324,Q324,S324,U324,W324,Y324,AA324,AD324,AF324)/11</f>
        <v>0.0010357003091779715</v>
      </c>
      <c r="AH324" s="255">
        <f>SUM(AH325:AH328)</f>
        <v>0.0018437500000000001</v>
      </c>
      <c r="AI324" s="256">
        <f>SUM(AD324,AF324,AH324)/3</f>
        <v>0.0016264921054966854</v>
      </c>
    </row>
    <row r="325" spans="1:35" ht="13.5" hidden="1" thickTop="1">
      <c r="A325" s="452"/>
      <c r="B325" s="455"/>
      <c r="C325" s="299" t="s">
        <v>124</v>
      </c>
      <c r="D325" s="458"/>
      <c r="E325" s="221"/>
      <c r="F325" s="221"/>
      <c r="G325" s="221"/>
      <c r="H325" s="221"/>
      <c r="I325" s="294">
        <f>SUM(L325,M325,O325,Q325,S325,U325,W325,Y325,AA325,AD325,AF325,AH325)/12</f>
        <v>0</v>
      </c>
      <c r="J325" s="260">
        <f>SUM(L325,M325,O325,Q325,S325,U325)/6</f>
        <v>0</v>
      </c>
      <c r="K325" s="260">
        <f>SUM(W325,Y325,AA325,AD325,AF325,AH325)/6</f>
        <v>0</v>
      </c>
      <c r="L325" s="261"/>
      <c r="M325" s="261"/>
      <c r="N325" s="260">
        <f>SUM(L325,M325)/2</f>
        <v>0</v>
      </c>
      <c r="O325" s="261"/>
      <c r="P325" s="260">
        <f>SUM(L325,M325,O325)/3</f>
        <v>0</v>
      </c>
      <c r="Q325" s="261"/>
      <c r="R325" s="260">
        <f>SUM(L325,M325,O325,Q325)/4</f>
        <v>0</v>
      </c>
      <c r="S325" s="261"/>
      <c r="T325" s="260">
        <f>SUM(L325,M325,O325,Q325,S325)/5</f>
        <v>0</v>
      </c>
      <c r="U325" s="261"/>
      <c r="V325" s="260">
        <f>SUM(Q325,S325,U325)/3</f>
        <v>0</v>
      </c>
      <c r="W325" s="261"/>
      <c r="X325" s="260">
        <f>SUM(L325,M325,O325,Q325,S325,U325,W325)/7</f>
        <v>0</v>
      </c>
      <c r="Y325" s="261"/>
      <c r="Z325" s="260">
        <f>SUM(L325,M325,O325,Q325,S325,U325,W325,Y325)/8</f>
        <v>0</v>
      </c>
      <c r="AA325" s="261"/>
      <c r="AB325" s="260">
        <f>SUM(W325,Y325,AA325)/3</f>
        <v>0</v>
      </c>
      <c r="AC325" s="260">
        <f>SUM(L325,M325,O325,Q325,S325,U325,W325,Y325,AA325)/9</f>
        <v>0</v>
      </c>
      <c r="AD325" s="261"/>
      <c r="AE325" s="260">
        <f>SUM(L325,M325,O325,Q325,S325,U325,W325,Y325,AA325,AD325)/10</f>
        <v>0</v>
      </c>
      <c r="AF325" s="261"/>
      <c r="AG325" s="260">
        <f>SUM(L325,M325,O325,Q325,S325,U325,W325,Y325,AA325,AD325,AF325)/11</f>
        <v>0</v>
      </c>
      <c r="AH325" s="261"/>
      <c r="AI325" s="262">
        <f>SUM(AD325,AF325,AH325)/3</f>
        <v>0</v>
      </c>
    </row>
    <row r="326" spans="1:35" ht="13.5" customHeight="1" hidden="1">
      <c r="A326" s="452"/>
      <c r="B326" s="455"/>
      <c r="C326" s="289" t="s">
        <v>125</v>
      </c>
      <c r="D326" s="458"/>
      <c r="E326" s="221"/>
      <c r="F326" s="221"/>
      <c r="G326" s="221"/>
      <c r="H326" s="221"/>
      <c r="I326" s="294">
        <f>SUM(L326,M326,O326,Q326,S326,U326,W326,Y326,AA326,AD326,AF326,AH326)/12</f>
        <v>0</v>
      </c>
      <c r="J326" s="260">
        <f>SUM(L326,M326,O326,Q326,S326,U326)/6</f>
        <v>0</v>
      </c>
      <c r="K326" s="260">
        <f>SUM(W326,Y326,AA326,AD326,AF326,AH326)/6</f>
        <v>0</v>
      </c>
      <c r="L326" s="261"/>
      <c r="M326" s="261"/>
      <c r="N326" s="260">
        <f>SUM(L326,M326)/2</f>
        <v>0</v>
      </c>
      <c r="O326" s="261"/>
      <c r="P326" s="260">
        <f>SUM(L326,M326,O326)/3</f>
        <v>0</v>
      </c>
      <c r="Q326" s="261"/>
      <c r="R326" s="260">
        <f>SUM(L326,M326,O326,Q326)/4</f>
        <v>0</v>
      </c>
      <c r="S326" s="261"/>
      <c r="T326" s="260">
        <f>SUM(L326,M326,O326,Q326,S326)/5</f>
        <v>0</v>
      </c>
      <c r="U326" s="261"/>
      <c r="V326" s="260">
        <f>SUM(Q326,S326,U326)/3</f>
        <v>0</v>
      </c>
      <c r="W326" s="261"/>
      <c r="X326" s="260">
        <f>SUM(L326,M326,O326,Q326,S326,U326,W326)/7</f>
        <v>0</v>
      </c>
      <c r="Y326" s="261"/>
      <c r="Z326" s="260">
        <f>SUM(L326,M326,O326,Q326,S326,U326,W326,Y326)/8</f>
        <v>0</v>
      </c>
      <c r="AA326" s="261"/>
      <c r="AB326" s="260">
        <f>SUM(W326,Y326,AA326)/3</f>
        <v>0</v>
      </c>
      <c r="AC326" s="260">
        <f>SUM(L326,M326,O326,Q326,S326,U326,W326,Y326,AA326)/9</f>
        <v>0</v>
      </c>
      <c r="AD326" s="261"/>
      <c r="AE326" s="260">
        <f>SUM(L326,M326,O326,Q326,S326,U326,W326,Y326,AA326,AD326)/10</f>
        <v>0</v>
      </c>
      <c r="AF326" s="261"/>
      <c r="AG326" s="260">
        <f>SUM(L326,M326,O326,Q326,S326,U326,W326,Y326,AA326,AD326,AF326)/11</f>
        <v>0</v>
      </c>
      <c r="AH326" s="261"/>
      <c r="AI326" s="262">
        <f>SUM(AD326,AF326,AH326)/3</f>
        <v>0</v>
      </c>
    </row>
    <row r="327" spans="1:35" ht="13.5" customHeight="1" hidden="1">
      <c r="A327" s="452"/>
      <c r="B327" s="455"/>
      <c r="C327" s="289" t="s">
        <v>126</v>
      </c>
      <c r="D327" s="458"/>
      <c r="E327" s="221"/>
      <c r="F327" s="221"/>
      <c r="G327" s="221"/>
      <c r="H327" s="221"/>
      <c r="I327" s="294">
        <f>SUM(L327,M327,O327,Q327,S327,U327,W327,Y327,AA327,AD327,AF327,AH327)/12</f>
        <v>0.0011030377834131404</v>
      </c>
      <c r="J327" s="260">
        <f>SUM(L327,M327,O327,Q327,S327,U327)/6</f>
        <v>0.0009229753365886305</v>
      </c>
      <c r="K327" s="260">
        <f>SUM(W327,Y327,AA327,AD327,AF327,AH327)/6</f>
        <v>0.0012831002302376505</v>
      </c>
      <c r="L327" s="261">
        <v>0.0017135235378031382</v>
      </c>
      <c r="M327" s="261">
        <v>0.0004904999999999999</v>
      </c>
      <c r="N327" s="260">
        <f>SUM(L327,M327)/2</f>
        <v>0.0011020117689015691</v>
      </c>
      <c r="O327" s="261">
        <v>0.001122430647291942</v>
      </c>
      <c r="P327" s="260">
        <f>SUM(L327,M327,O327)/3</f>
        <v>0.00110881806169836</v>
      </c>
      <c r="Q327" s="261">
        <v>0.0008262</v>
      </c>
      <c r="R327" s="260">
        <f>SUM(L327,M327,O327,Q327)/4</f>
        <v>0.00103816354627377</v>
      </c>
      <c r="S327" s="261">
        <v>0.0005760913705583757</v>
      </c>
      <c r="T327" s="260">
        <f>SUM(L327,M327,O327,Q327,S327)/5</f>
        <v>0.0009457491111306912</v>
      </c>
      <c r="U327" s="261">
        <v>0.000809106463878327</v>
      </c>
      <c r="V327" s="260">
        <f>SUM(Q327,S327,U327)/3</f>
        <v>0.0007371326114789008</v>
      </c>
      <c r="W327" s="261">
        <v>0.0004434343434343434</v>
      </c>
      <c r="X327" s="260">
        <f>SUM(L327,M327,O327,Q327,S327,U327,W327)/7</f>
        <v>0.0008544694804237323</v>
      </c>
      <c r="Y327" s="261">
        <v>0.0010782726204465335</v>
      </c>
      <c r="Z327" s="260">
        <f>SUM(L327,M327,O327,Q327,S327,U327,W327,Y327)/8</f>
        <v>0.0008824448729265825</v>
      </c>
      <c r="AA327" s="261">
        <v>0.0012974181010549693</v>
      </c>
      <c r="AB327" s="260">
        <f>SUM(W327,Y327,AA327)/3</f>
        <v>0.0009397083549786154</v>
      </c>
      <c r="AC327" s="260">
        <f>SUM(L327,M327,O327,Q327,S327,U327,W327,Y327,AA327)/9</f>
        <v>0.0009285530093852921</v>
      </c>
      <c r="AD327" s="261">
        <v>0.0009601034992607196</v>
      </c>
      <c r="AE327" s="260">
        <f>SUM(L327,M327,O327,Q327,S327,U327,W327,Y327,AA327,AD327)/10</f>
        <v>0.0009317080583728348</v>
      </c>
      <c r="AF327" s="261">
        <v>0.0020756228172293368</v>
      </c>
      <c r="AG327" s="260">
        <f>SUM(L327,M327,O327,Q327,S327,U327,W327,Y327,AA327,AD327,AF327)/11</f>
        <v>0.0010357003091779715</v>
      </c>
      <c r="AH327" s="261">
        <v>0.0018437500000000001</v>
      </c>
      <c r="AI327" s="262">
        <f>SUM(AD327,AF327,AH327)/3</f>
        <v>0.0016264921054966854</v>
      </c>
    </row>
    <row r="328" spans="1:35" ht="13.5" customHeight="1" hidden="1" thickBot="1">
      <c r="A328" s="452"/>
      <c r="B328" s="456"/>
      <c r="C328" s="290" t="s">
        <v>14</v>
      </c>
      <c r="D328" s="459"/>
      <c r="E328" s="221"/>
      <c r="F328" s="221"/>
      <c r="G328" s="221"/>
      <c r="H328" s="221"/>
      <c r="I328" s="295">
        <f>SUM(L328,M328,O328,Q328,S328,U328,W328,Y328,AA328,AD328,AF328,AH328)/12</f>
        <v>0</v>
      </c>
      <c r="J328" s="272">
        <f>SUM(L328,M328,O328,Q328,S328,U328)/6</f>
        <v>0</v>
      </c>
      <c r="K328" s="272">
        <f>SUM(W328,Y328,AA328,AD328,AF328,AH328)/6</f>
        <v>0</v>
      </c>
      <c r="L328" s="273"/>
      <c r="M328" s="273"/>
      <c r="N328" s="272">
        <f>SUM(L328,M328)/2</f>
        <v>0</v>
      </c>
      <c r="O328" s="273"/>
      <c r="P328" s="272">
        <f>SUM(L328,M328,O328)/3</f>
        <v>0</v>
      </c>
      <c r="Q328" s="273"/>
      <c r="R328" s="272">
        <f>SUM(L328,M328,O328,Q328)/4</f>
        <v>0</v>
      </c>
      <c r="S328" s="273"/>
      <c r="T328" s="272">
        <f>SUM(L328,M328,O328,Q328,S328)/5</f>
        <v>0</v>
      </c>
      <c r="U328" s="273"/>
      <c r="V328" s="272">
        <f>SUM(Q328,S328,U328)/3</f>
        <v>0</v>
      </c>
      <c r="W328" s="273"/>
      <c r="X328" s="272">
        <f>SUM(L328,M328,O328,Q328,S328,U328,W328)/7</f>
        <v>0</v>
      </c>
      <c r="Y328" s="273"/>
      <c r="Z328" s="272">
        <f>SUM(L328,M328,O328,Q328,S328,U328,W328,Y328)/8</f>
        <v>0</v>
      </c>
      <c r="AA328" s="273"/>
      <c r="AB328" s="272">
        <f>SUM(W328,Y328,AA328)/3</f>
        <v>0</v>
      </c>
      <c r="AC328" s="272">
        <f>SUM(L328,M328,O328,Q328,S328,U328,W328,Y328,AA328)/9</f>
        <v>0</v>
      </c>
      <c r="AD328" s="273"/>
      <c r="AE328" s="272">
        <f>SUM(L328,M328,O328,Q328,S328,U328,W328,Y328,AA328,AD328)/10</f>
        <v>0</v>
      </c>
      <c r="AF328" s="273"/>
      <c r="AG328" s="272">
        <f>SUM(L328,M328,O328,Q328,S328,U328,W328,Y328,AA328,AD328,AF328)/11</f>
        <v>0</v>
      </c>
      <c r="AH328" s="273"/>
      <c r="AI328" s="274">
        <f>SUM(AD328,AF328,AH328)/3</f>
        <v>0</v>
      </c>
    </row>
    <row r="329" spans="1:35" ht="13.5" hidden="1" thickBot="1">
      <c r="A329" s="452"/>
      <c r="B329" s="454" t="s">
        <v>170</v>
      </c>
      <c r="C329" s="287" t="s">
        <v>44</v>
      </c>
      <c r="D329" s="457" t="s">
        <v>128</v>
      </c>
      <c r="E329" s="221"/>
      <c r="F329" s="221"/>
      <c r="G329" s="221"/>
      <c r="H329" s="221"/>
      <c r="I329" s="351">
        <f>SUM(L329,M329,O329,Q329,S329,U329,W329,Y329,AA329,AD329,AF329,AH329)</f>
        <v>0.00882</v>
      </c>
      <c r="J329" s="296">
        <f>SUM(L329,M329,O329,Q329,S329,U329)</f>
        <v>0.00368</v>
      </c>
      <c r="K329" s="296">
        <f>SUM(W329,Y329,AA329,AD329,AF329,AH329)</f>
        <v>0.00514</v>
      </c>
      <c r="L329" s="297">
        <f>SUM(L330:L333)</f>
        <v>0.00116</v>
      </c>
      <c r="M329" s="297">
        <f>SUM(M330:M333)</f>
        <v>0.0003</v>
      </c>
      <c r="N329" s="296">
        <f>SUM(L329,M329)</f>
        <v>0.00146</v>
      </c>
      <c r="O329" s="297">
        <f>SUM(O330:O333)</f>
        <v>0.00076</v>
      </c>
      <c r="P329" s="296">
        <f>SUM(L329,M329,O329)</f>
        <v>0.0022199999999999998</v>
      </c>
      <c r="Q329" s="297">
        <f>SUM(Q330:Q333)</f>
        <v>0.00054</v>
      </c>
      <c r="R329" s="296">
        <f>SUM(L329,M329,O329,Q329)</f>
        <v>0.00276</v>
      </c>
      <c r="S329" s="297">
        <f>SUM(S330:S333)</f>
        <v>0.00039</v>
      </c>
      <c r="T329" s="296">
        <f>SUM(L329,M329,O329,Q329,S329)</f>
        <v>0.00315</v>
      </c>
      <c r="U329" s="297">
        <f>SUM(U330:U333)</f>
        <v>0.00053</v>
      </c>
      <c r="V329" s="296">
        <f>SUM(Q329,S329,U329)</f>
        <v>0.00146</v>
      </c>
      <c r="W329" s="297">
        <f>SUM(W330:W333)</f>
        <v>0.0003</v>
      </c>
      <c r="X329" s="296">
        <f>SUM(L329,M329,O329,Q329,S329,U329,W329)</f>
        <v>0.00398</v>
      </c>
      <c r="Y329" s="297">
        <f>SUM(Y330:Y333)</f>
        <v>0.00073</v>
      </c>
      <c r="Z329" s="296">
        <f>SUM(L329,M329,O329,Q329,S329,U329,W329,Y329)</f>
        <v>0.00471</v>
      </c>
      <c r="AA329" s="297">
        <f>SUM(AA330:AA333)</f>
        <v>0.00085</v>
      </c>
      <c r="AB329" s="296">
        <f>SUM(W329,Y329,AA329)</f>
        <v>0.0018799999999999997</v>
      </c>
      <c r="AC329" s="296">
        <f>SUM(L329,M329,O329,Q329,S329,U329,W329,Y329,AA329)</f>
        <v>0.00556</v>
      </c>
      <c r="AD329" s="297">
        <f>SUM(AD330:AD333)</f>
        <v>0.00065</v>
      </c>
      <c r="AE329" s="296">
        <f>SUM(L329,M329,O329,Q329,S329,U329,W329,Y329,AA329,AD329)</f>
        <v>0.00621</v>
      </c>
      <c r="AF329" s="297">
        <f>SUM(AF330:AF333)</f>
        <v>0.00136</v>
      </c>
      <c r="AG329" s="296">
        <f>SUM(L329,M329,O329,Q329,S329,U329,W329,Y329,AA329,AD329,AF329)</f>
        <v>0.00757</v>
      </c>
      <c r="AH329" s="297">
        <f>SUM(AH330:AH333)</f>
        <v>0.00125</v>
      </c>
      <c r="AI329" s="298">
        <f>SUM(AD329,AF329,AH329)</f>
        <v>0.00326</v>
      </c>
    </row>
    <row r="330" spans="1:35" ht="13.5" hidden="1" thickTop="1">
      <c r="A330" s="452"/>
      <c r="B330" s="455"/>
      <c r="C330" s="299" t="s">
        <v>124</v>
      </c>
      <c r="D330" s="458"/>
      <c r="E330" s="221"/>
      <c r="F330" s="221"/>
      <c r="G330" s="221"/>
      <c r="H330" s="221"/>
      <c r="I330" s="260">
        <f>SUM(L330,M330,O330,Q330,S330,U330,W330,Y330,AA330,AD330,AF330,AH330)</f>
        <v>0</v>
      </c>
      <c r="J330" s="260">
        <f>SUM(L330,M330,O330,Q330,S330,U330)</f>
        <v>0</v>
      </c>
      <c r="K330" s="260">
        <f>SUM(W330,Y330,AA330,AD330,AF330,AH330)</f>
        <v>0</v>
      </c>
      <c r="L330" s="261"/>
      <c r="M330" s="261"/>
      <c r="N330" s="260">
        <f>SUM(L330,M330)</f>
        <v>0</v>
      </c>
      <c r="O330" s="261"/>
      <c r="P330" s="260">
        <f>SUM(L330,M330,O330)</f>
        <v>0</v>
      </c>
      <c r="Q330" s="261"/>
      <c r="R330" s="260">
        <f>SUM(L330,M330,O330,Q330)</f>
        <v>0</v>
      </c>
      <c r="S330" s="261"/>
      <c r="T330" s="260">
        <f>SUM(L330,M330,O330,Q330,S330)</f>
        <v>0</v>
      </c>
      <c r="U330" s="261"/>
      <c r="V330" s="260">
        <f>SUM(Q330,S330,U330)</f>
        <v>0</v>
      </c>
      <c r="W330" s="261"/>
      <c r="X330" s="260">
        <f>SUM(L330,M330,O330,Q330,S330,U330,W330)</f>
        <v>0</v>
      </c>
      <c r="Y330" s="261"/>
      <c r="Z330" s="260">
        <f>SUM(L330,M330,O330,Q330,S330,U330,W330,Y330)</f>
        <v>0</v>
      </c>
      <c r="AA330" s="261"/>
      <c r="AB330" s="260">
        <f>SUM(W330,Y330,AA330)</f>
        <v>0</v>
      </c>
      <c r="AC330" s="260">
        <f>SUM(L330,M330,O330,Q330,S330,U330,W330,Y330,AA330)</f>
        <v>0</v>
      </c>
      <c r="AD330" s="261"/>
      <c r="AE330" s="260">
        <f>SUM(L330,M330,O330,Q330,S330,U330,W330,Y330,AA330,AD330)</f>
        <v>0</v>
      </c>
      <c r="AF330" s="261"/>
      <c r="AG330" s="260">
        <f>SUM(L330,M330,O330,Q330,S330,U330,W330,Y330,AA330,AD330,AF330)</f>
        <v>0</v>
      </c>
      <c r="AH330" s="261"/>
      <c r="AI330" s="262">
        <f>SUM(AD330,AF330,AH330)</f>
        <v>0</v>
      </c>
    </row>
    <row r="331" spans="1:35" ht="13.5" customHeight="1" hidden="1">
      <c r="A331" s="452"/>
      <c r="B331" s="455"/>
      <c r="C331" s="289" t="s">
        <v>125</v>
      </c>
      <c r="D331" s="458"/>
      <c r="E331" s="221"/>
      <c r="F331" s="221"/>
      <c r="G331" s="221"/>
      <c r="H331" s="221"/>
      <c r="I331" s="260">
        <f>SUM(L331,M331,O331,Q331,S331,U331,W331,Y331,AA331,AD331,AF331,AH331)</f>
        <v>0</v>
      </c>
      <c r="J331" s="260">
        <f>SUM(L331,M331,O331,Q331,S331,U331)</f>
        <v>0</v>
      </c>
      <c r="K331" s="260">
        <f>SUM(W331,Y331,AA331,AD331,AF331,AH331)</f>
        <v>0</v>
      </c>
      <c r="L331" s="261"/>
      <c r="M331" s="261"/>
      <c r="N331" s="260">
        <f>SUM(L331,M331)</f>
        <v>0</v>
      </c>
      <c r="O331" s="261"/>
      <c r="P331" s="260">
        <f>SUM(L331,M331,O331)</f>
        <v>0</v>
      </c>
      <c r="Q331" s="261"/>
      <c r="R331" s="260">
        <f>SUM(L331,M331,O331,Q331)</f>
        <v>0</v>
      </c>
      <c r="S331" s="261"/>
      <c r="T331" s="260">
        <f>SUM(L331,M331,O331,Q331,S331)</f>
        <v>0</v>
      </c>
      <c r="U331" s="261"/>
      <c r="V331" s="260">
        <f>SUM(Q331,S331,U331)</f>
        <v>0</v>
      </c>
      <c r="W331" s="261"/>
      <c r="X331" s="260">
        <f>SUM(L331,M331,O331,Q331,S331,U331,W331)</f>
        <v>0</v>
      </c>
      <c r="Y331" s="261"/>
      <c r="Z331" s="260">
        <f>SUM(L331,M331,O331,Q331,S331,U331,W331,Y331)</f>
        <v>0</v>
      </c>
      <c r="AA331" s="261"/>
      <c r="AB331" s="260">
        <f>SUM(W331,Y331,AA331)</f>
        <v>0</v>
      </c>
      <c r="AC331" s="260">
        <f>SUM(L331,M331,O331,Q331,S331,U331,W331,Y331,AA331)</f>
        <v>0</v>
      </c>
      <c r="AD331" s="261"/>
      <c r="AE331" s="260">
        <f>SUM(L331,M331,O331,Q331,S331,U331,W331,Y331,AA331,AD331)</f>
        <v>0</v>
      </c>
      <c r="AF331" s="261"/>
      <c r="AG331" s="260">
        <f>SUM(L331,M331,O331,Q331,S331,U331,W331,Y331,AA331,AD331,AF331)</f>
        <v>0</v>
      </c>
      <c r="AH331" s="261"/>
      <c r="AI331" s="262">
        <f>SUM(AD331,AF331,AH331)</f>
        <v>0</v>
      </c>
    </row>
    <row r="332" spans="1:35" ht="13.5" customHeight="1" hidden="1">
      <c r="A332" s="452"/>
      <c r="B332" s="455"/>
      <c r="C332" s="289" t="s">
        <v>126</v>
      </c>
      <c r="D332" s="458"/>
      <c r="E332" s="221"/>
      <c r="F332" s="221"/>
      <c r="G332" s="221"/>
      <c r="H332" s="221"/>
      <c r="I332" s="352">
        <f>SUM(L332,M332,O332,Q332,S332,U332,W332,Y332,AA332,AD332,AF332,AH332)</f>
        <v>0.00882</v>
      </c>
      <c r="J332" s="260">
        <f>SUM(L332,M332,O332,Q332,S332,U332)</f>
        <v>0.00368</v>
      </c>
      <c r="K332" s="260">
        <f>SUM(W332,Y332,AA332,AD332,AF332,AH332)</f>
        <v>0.00514</v>
      </c>
      <c r="L332" s="353">
        <v>0.00116</v>
      </c>
      <c r="M332" s="353">
        <v>0.0003</v>
      </c>
      <c r="N332" s="260">
        <f>SUM(L332,M332)</f>
        <v>0.00146</v>
      </c>
      <c r="O332" s="353">
        <v>0.00076</v>
      </c>
      <c r="P332" s="260">
        <f>SUM(L332,M332,O332)</f>
        <v>0.0022199999999999998</v>
      </c>
      <c r="Q332" s="353">
        <v>0.00054</v>
      </c>
      <c r="R332" s="260">
        <f>SUM(L332,M332,O332,Q332)</f>
        <v>0.00276</v>
      </c>
      <c r="S332" s="353">
        <v>0.00039</v>
      </c>
      <c r="T332" s="260">
        <f>SUM(L332,M332,O332,Q332,S332)</f>
        <v>0.00315</v>
      </c>
      <c r="U332" s="353">
        <v>0.00053</v>
      </c>
      <c r="V332" s="260">
        <f>SUM(Q332,S332,U332)</f>
        <v>0.00146</v>
      </c>
      <c r="W332" s="353">
        <v>0.0003</v>
      </c>
      <c r="X332" s="260">
        <f>SUM(L332,M332,O332,Q332,S332,U332,W332)</f>
        <v>0.00398</v>
      </c>
      <c r="Y332" s="353">
        <v>0.00073</v>
      </c>
      <c r="Z332" s="260">
        <f>SUM(L332,M332,O332,Q332,S332,U332,W332,Y332)</f>
        <v>0.00471</v>
      </c>
      <c r="AA332" s="353">
        <v>0.00085</v>
      </c>
      <c r="AB332" s="260">
        <f>SUM(W332,Y332,AA332)</f>
        <v>0.0018799999999999997</v>
      </c>
      <c r="AC332" s="260">
        <f>SUM(L332,M332,O332,Q332,S332,U332,W332,Y332,AA332)</f>
        <v>0.00556</v>
      </c>
      <c r="AD332" s="353">
        <v>0.00065</v>
      </c>
      <c r="AE332" s="260">
        <f>SUM(L332,M332,O332,Q332,S332,U332,W332,Y332,AA332,AD332)</f>
        <v>0.00621</v>
      </c>
      <c r="AF332" s="353">
        <v>0.00136</v>
      </c>
      <c r="AG332" s="260">
        <f>SUM(L332,M332,O332,Q332,S332,U332,W332,Y332,AA332,AD332,AF332)</f>
        <v>0.00757</v>
      </c>
      <c r="AH332" s="353">
        <v>0.00125</v>
      </c>
      <c r="AI332" s="262">
        <f>SUM(AD332,AF332,AH332)</f>
        <v>0.00326</v>
      </c>
    </row>
    <row r="333" spans="1:35" ht="13.5" hidden="1" thickBot="1">
      <c r="A333" s="453"/>
      <c r="B333" s="456"/>
      <c r="C333" s="290" t="s">
        <v>14</v>
      </c>
      <c r="D333" s="459"/>
      <c r="E333" s="216"/>
      <c r="F333" s="216"/>
      <c r="G333" s="216"/>
      <c r="H333" s="216"/>
      <c r="I333" s="272">
        <f>SUM(L333,M333,O333,Q333,S333,U333,W333,Y333,AA333,AD333,AF333,AH333)</f>
        <v>0</v>
      </c>
      <c r="J333" s="272">
        <f>SUM(L333,M333,O333,Q333,S333,U333)</f>
        <v>0</v>
      </c>
      <c r="K333" s="272">
        <f>SUM(W333,Y333,AA333,AD333,AF333,AH333)</f>
        <v>0</v>
      </c>
      <c r="L333" s="273"/>
      <c r="M333" s="273"/>
      <c r="N333" s="272">
        <f>SUM(L333,M333)</f>
        <v>0</v>
      </c>
      <c r="O333" s="273"/>
      <c r="P333" s="272">
        <f>SUM(L333,M333,O333)</f>
        <v>0</v>
      </c>
      <c r="Q333" s="273"/>
      <c r="R333" s="272">
        <f>SUM(L333,M333,O333,Q333)</f>
        <v>0</v>
      </c>
      <c r="S333" s="273"/>
      <c r="T333" s="272">
        <f>SUM(L333,M333,O333,Q333,S333)</f>
        <v>0</v>
      </c>
      <c r="U333" s="273"/>
      <c r="V333" s="272">
        <f>SUM(Q333,S333,U333)</f>
        <v>0</v>
      </c>
      <c r="W333" s="273"/>
      <c r="X333" s="272">
        <f>SUM(L333,M333,O333,Q333,S333,U333,W333)</f>
        <v>0</v>
      </c>
      <c r="Y333" s="273"/>
      <c r="Z333" s="272">
        <f>SUM(L333,M333,O333,Q333,S333,U333,W333,Y333)</f>
        <v>0</v>
      </c>
      <c r="AA333" s="273"/>
      <c r="AB333" s="272">
        <f>SUM(W333,Y333,AA333)</f>
        <v>0</v>
      </c>
      <c r="AC333" s="272">
        <f>SUM(L333,M333,O333,Q333,S333,U333,W333,Y333,AA333)</f>
        <v>0</v>
      </c>
      <c r="AD333" s="273"/>
      <c r="AE333" s="272">
        <f>SUM(L333,M333,O333,Q333,S333,U333,W333,Y333,AA333,AD333)</f>
        <v>0</v>
      </c>
      <c r="AF333" s="273"/>
      <c r="AG333" s="272">
        <f>SUM(L333,M333,O333,Q333,S333,U333,W333,Y333,AA333,AD333,AF333)</f>
        <v>0</v>
      </c>
      <c r="AH333" s="273"/>
      <c r="AI333" s="274">
        <f>SUM(AD333,AF333,AH333)</f>
        <v>0</v>
      </c>
    </row>
    <row r="335" ht="15" hidden="1">
      <c r="A335" s="354" t="s">
        <v>183</v>
      </c>
    </row>
    <row r="336" ht="13.5" customHeight="1" hidden="1">
      <c r="A336" s="355" t="s">
        <v>184</v>
      </c>
    </row>
    <row r="337" spans="1:35" ht="13.5" customHeight="1">
      <c r="A337" s="440"/>
      <c r="B337" s="440"/>
      <c r="C337" s="440"/>
      <c r="D337" s="440"/>
      <c r="E337" s="440"/>
      <c r="F337" s="440"/>
      <c r="G337" s="440"/>
      <c r="H337" s="440"/>
      <c r="I337" s="440"/>
      <c r="J337" s="440"/>
      <c r="K337" s="440"/>
      <c r="L337" s="440"/>
      <c r="M337" s="440"/>
      <c r="N337" s="440"/>
      <c r="O337" s="440"/>
      <c r="P337" s="440"/>
      <c r="Q337" s="440"/>
      <c r="R337" s="440"/>
      <c r="S337" s="440"/>
      <c r="T337" s="440"/>
      <c r="U337" s="440"/>
      <c r="V337" s="440"/>
      <c r="W337" s="440"/>
      <c r="X337" s="440"/>
      <c r="Y337" s="440"/>
      <c r="Z337" s="440"/>
      <c r="AA337" s="440"/>
      <c r="AB337" s="440"/>
      <c r="AC337" s="440"/>
      <c r="AD337" s="440"/>
      <c r="AE337" s="440"/>
      <c r="AF337" s="440"/>
      <c r="AG337" s="440"/>
      <c r="AH337" s="440"/>
      <c r="AI337" s="440"/>
    </row>
    <row r="338" spans="1:35" ht="15" customHeight="1">
      <c r="A338" s="441"/>
      <c r="B338" s="441"/>
      <c r="C338" s="441"/>
      <c r="D338" s="441"/>
      <c r="E338" s="441"/>
      <c r="F338" s="441"/>
      <c r="G338" s="441"/>
      <c r="H338" s="441"/>
      <c r="I338" s="441"/>
      <c r="J338" s="441"/>
      <c r="K338" s="441"/>
      <c r="L338" s="441"/>
      <c r="M338" s="441"/>
      <c r="N338" s="441"/>
      <c r="O338" s="441"/>
      <c r="P338" s="441"/>
      <c r="Q338" s="441"/>
      <c r="R338" s="441"/>
      <c r="S338" s="441"/>
      <c r="T338" s="441"/>
      <c r="U338" s="441"/>
      <c r="V338" s="441"/>
      <c r="W338" s="441"/>
      <c r="X338" s="441"/>
      <c r="Y338" s="441"/>
      <c r="Z338" s="441"/>
      <c r="AA338" s="441"/>
      <c r="AB338" s="441"/>
      <c r="AC338" s="441"/>
      <c r="AD338" s="441"/>
      <c r="AE338" s="441"/>
      <c r="AF338" s="441"/>
      <c r="AG338" s="441"/>
      <c r="AH338" s="441"/>
      <c r="AI338" s="441"/>
    </row>
    <row r="339" spans="1:35" ht="15" customHeight="1">
      <c r="A339" s="356"/>
      <c r="B339" s="356"/>
      <c r="C339" s="356"/>
      <c r="D339" s="356"/>
      <c r="E339" s="356"/>
      <c r="F339" s="356"/>
      <c r="G339" s="356"/>
      <c r="H339" s="356"/>
      <c r="I339" s="356"/>
      <c r="J339" s="356"/>
      <c r="K339" s="356"/>
      <c r="L339" s="357"/>
      <c r="M339" s="357"/>
      <c r="N339" s="357"/>
      <c r="O339" s="357"/>
      <c r="P339" s="357"/>
      <c r="Q339" s="357"/>
      <c r="R339" s="357"/>
      <c r="S339" s="357"/>
      <c r="T339" s="357"/>
      <c r="U339" s="357"/>
      <c r="V339" s="357"/>
      <c r="W339" s="357"/>
      <c r="X339" s="357"/>
      <c r="Y339" s="357"/>
      <c r="Z339" s="357"/>
      <c r="AA339" s="357"/>
      <c r="AB339" s="357"/>
      <c r="AC339" s="357"/>
      <c r="AD339" s="357"/>
      <c r="AE339" s="357"/>
      <c r="AF339" s="357"/>
      <c r="AG339" s="357"/>
      <c r="AH339" s="357"/>
      <c r="AI339" s="356"/>
    </row>
    <row r="340" spans="1:35" ht="15" customHeight="1">
      <c r="A340" s="356"/>
      <c r="B340" s="356"/>
      <c r="C340" s="356"/>
      <c r="D340" s="356"/>
      <c r="E340" s="356"/>
      <c r="F340" s="356"/>
      <c r="G340" s="356"/>
      <c r="H340" s="356"/>
      <c r="I340" s="356"/>
      <c r="J340" s="356"/>
      <c r="K340" s="356"/>
      <c r="L340" s="356"/>
      <c r="M340" s="356"/>
      <c r="N340" s="356"/>
      <c r="O340" s="356"/>
      <c r="P340" s="356"/>
      <c r="Q340" s="356"/>
      <c r="R340" s="356"/>
      <c r="S340" s="356"/>
      <c r="T340" s="356"/>
      <c r="U340" s="356"/>
      <c r="V340" s="356"/>
      <c r="W340" s="356"/>
      <c r="X340" s="356"/>
      <c r="Y340" s="356"/>
      <c r="Z340" s="356"/>
      <c r="AA340" s="356"/>
      <c r="AB340" s="356"/>
      <c r="AC340" s="356"/>
      <c r="AD340" s="356"/>
      <c r="AE340" s="356"/>
      <c r="AF340" s="356"/>
      <c r="AG340" s="356"/>
      <c r="AH340" s="356"/>
      <c r="AI340" s="356"/>
    </row>
    <row r="342" spans="2:22" ht="18">
      <c r="B342" s="358" t="s">
        <v>185</v>
      </c>
      <c r="C342" s="359"/>
      <c r="D342" s="360"/>
      <c r="E342" s="360"/>
      <c r="F342" s="360"/>
      <c r="G342" s="360"/>
      <c r="H342" s="360"/>
      <c r="I342" s="360"/>
      <c r="J342" s="361"/>
      <c r="K342" s="360"/>
      <c r="L342" s="360"/>
      <c r="M342" s="360"/>
      <c r="N342" s="360"/>
      <c r="O342" s="361"/>
      <c r="P342" s="361"/>
      <c r="Q342" s="362"/>
      <c r="R342" s="361"/>
      <c r="S342" s="362"/>
      <c r="T342" s="361"/>
      <c r="U342" s="362"/>
      <c r="V342" s="358" t="s">
        <v>186</v>
      </c>
    </row>
    <row r="343" spans="2:22" ht="13.5" customHeight="1">
      <c r="B343" s="360"/>
      <c r="C343" s="359"/>
      <c r="D343" s="360"/>
      <c r="E343" s="360"/>
      <c r="F343" s="363"/>
      <c r="G343" s="360"/>
      <c r="H343" s="360"/>
      <c r="I343" s="364"/>
      <c r="J343" s="361"/>
      <c r="K343" s="360"/>
      <c r="L343" s="358"/>
      <c r="M343" s="358"/>
      <c r="N343" s="365"/>
      <c r="O343" s="361"/>
      <c r="P343" s="361"/>
      <c r="Q343" s="362"/>
      <c r="R343" s="361"/>
      <c r="S343" s="362"/>
      <c r="T343" s="361"/>
      <c r="U343" s="362"/>
      <c r="V343" s="360" t="s">
        <v>194</v>
      </c>
    </row>
    <row r="344" spans="2:22" ht="69" customHeight="1">
      <c r="B344" s="209" t="s">
        <v>187</v>
      </c>
      <c r="C344" s="366"/>
      <c r="D344" s="8"/>
      <c r="E344" s="8"/>
      <c r="F344" s="8"/>
      <c r="G344" s="8"/>
      <c r="H344" s="8"/>
      <c r="I344" s="8"/>
      <c r="J344" s="361"/>
      <c r="K344" s="8"/>
      <c r="L344" s="367"/>
      <c r="M344" s="209"/>
      <c r="N344" s="368"/>
      <c r="O344" s="361"/>
      <c r="P344" s="361"/>
      <c r="Q344" s="362"/>
      <c r="R344" s="361"/>
      <c r="S344" s="362"/>
      <c r="T344" s="361"/>
      <c r="U344" s="362"/>
      <c r="V344" s="209" t="s">
        <v>187</v>
      </c>
    </row>
    <row r="348" ht="13.5" customHeight="1"/>
    <row r="349" ht="13.5" customHeight="1"/>
    <row r="353" ht="13.5" customHeight="1"/>
    <row r="354" ht="13.5" customHeight="1"/>
    <row r="358" spans="10:23" ht="12.75">
      <c r="J358" s="204" t="s">
        <v>188</v>
      </c>
      <c r="L358">
        <v>6.168</v>
      </c>
      <c r="M358">
        <v>7.248</v>
      </c>
      <c r="N358">
        <v>6.297</v>
      </c>
      <c r="O358">
        <v>6.778</v>
      </c>
      <c r="P358">
        <v>4.765</v>
      </c>
      <c r="Q358">
        <v>4.454</v>
      </c>
      <c r="R358">
        <v>4.586</v>
      </c>
      <c r="S358">
        <v>3.603</v>
      </c>
      <c r="T358">
        <v>3.949</v>
      </c>
      <c r="U358">
        <v>3.996</v>
      </c>
      <c r="V358">
        <v>65.23</v>
      </c>
      <c r="W358">
        <v>67.404</v>
      </c>
    </row>
    <row r="359" ht="13.5" customHeight="1"/>
    <row r="360" spans="12:23" ht="12.75">
      <c r="L360">
        <f>L358*1000</f>
        <v>6168</v>
      </c>
      <c r="M360">
        <f aca="true" t="shared" si="8" ref="M360:W360">M358*1000</f>
        <v>7248</v>
      </c>
      <c r="N360">
        <f t="shared" si="8"/>
        <v>6297</v>
      </c>
      <c r="O360">
        <f t="shared" si="8"/>
        <v>6778</v>
      </c>
      <c r="P360">
        <f t="shared" si="8"/>
        <v>4765</v>
      </c>
      <c r="Q360">
        <f t="shared" si="8"/>
        <v>4454</v>
      </c>
      <c r="R360">
        <f t="shared" si="8"/>
        <v>4586</v>
      </c>
      <c r="S360">
        <f t="shared" si="8"/>
        <v>3603</v>
      </c>
      <c r="T360">
        <f t="shared" si="8"/>
        <v>3949</v>
      </c>
      <c r="U360">
        <f t="shared" si="8"/>
        <v>3996</v>
      </c>
      <c r="V360">
        <f t="shared" si="8"/>
        <v>65230.00000000001</v>
      </c>
      <c r="W360">
        <f t="shared" si="8"/>
        <v>67404</v>
      </c>
    </row>
    <row r="362" spans="12:23" ht="12.75">
      <c r="L362">
        <f>L360/1000000</f>
        <v>0.006168</v>
      </c>
      <c r="M362">
        <f aca="true" t="shared" si="9" ref="M362:W362">M360/1000000</f>
        <v>0.007248</v>
      </c>
      <c r="N362">
        <f t="shared" si="9"/>
        <v>0.006297</v>
      </c>
      <c r="O362">
        <f t="shared" si="9"/>
        <v>0.006778</v>
      </c>
      <c r="P362">
        <f t="shared" si="9"/>
        <v>0.004765</v>
      </c>
      <c r="Q362">
        <f t="shared" si="9"/>
        <v>0.004454</v>
      </c>
      <c r="R362">
        <f t="shared" si="9"/>
        <v>0.004586</v>
      </c>
      <c r="S362">
        <f t="shared" si="9"/>
        <v>0.003603</v>
      </c>
      <c r="T362">
        <f t="shared" si="9"/>
        <v>0.003949</v>
      </c>
      <c r="U362">
        <f t="shared" si="9"/>
        <v>0.003996</v>
      </c>
      <c r="V362">
        <f t="shared" si="9"/>
        <v>0.06523000000000001</v>
      </c>
      <c r="W362">
        <f t="shared" si="9"/>
        <v>0.067404</v>
      </c>
    </row>
    <row r="364" ht="13.5" customHeight="1"/>
    <row r="370" ht="13.5" customHeight="1"/>
    <row r="371" ht="13.5" customHeight="1"/>
    <row r="372" ht="13.5" customHeight="1"/>
    <row r="373" ht="13.5" customHeight="1"/>
    <row r="374" ht="13.5" customHeight="1"/>
    <row r="377" ht="13.5" customHeight="1"/>
    <row r="379" ht="13.5" customHeight="1"/>
    <row r="381" ht="13.5" customHeight="1"/>
    <row r="382" ht="13.5" customHeight="1"/>
    <row r="383" ht="13.5" customHeight="1"/>
    <row r="384" ht="13.5" customHeight="1"/>
    <row r="385" ht="13.5" customHeight="1"/>
    <row r="388" ht="13.5" customHeight="1"/>
    <row r="389" ht="13.5" customHeight="1"/>
    <row r="390" ht="13.5" customHeight="1"/>
    <row r="394" ht="13.5" customHeight="1"/>
    <row r="395" ht="13.5" customHeight="1"/>
    <row r="398" ht="13.5" customHeight="1"/>
    <row r="399" ht="13.5" customHeight="1"/>
    <row r="400" ht="13.5" customHeight="1"/>
    <row r="404" ht="13.5" customHeight="1"/>
    <row r="405" ht="13.5" customHeight="1"/>
    <row r="409" ht="13.5" customHeight="1"/>
    <row r="410" ht="13.5" customHeight="1"/>
    <row r="411" ht="13.5" customHeight="1"/>
    <row r="414" ht="13.5" customHeight="1"/>
    <row r="415" ht="13.5" customHeight="1"/>
    <row r="419" ht="13.5" customHeight="1"/>
    <row r="420" ht="13.5" customHeight="1"/>
    <row r="422" ht="13.5" customHeight="1"/>
    <row r="425" ht="13.5" customHeight="1"/>
    <row r="430" ht="13.5" customHeight="1"/>
    <row r="432" ht="13.5" customHeight="1"/>
    <row r="436" ht="13.5" customHeight="1"/>
    <row r="437" ht="13.5" customHeight="1"/>
    <row r="438" ht="13.5" customHeight="1"/>
    <row r="439" ht="13.5" customHeight="1"/>
    <row r="440" ht="13.5" customHeight="1"/>
    <row r="445" ht="13.5" customHeight="1"/>
    <row r="447" ht="13.5" customHeight="1"/>
    <row r="448" ht="13.5" customHeight="1"/>
    <row r="449" ht="13.5" customHeight="1"/>
    <row r="450" ht="13.5" customHeight="1"/>
    <row r="451" ht="13.5" customHeight="1"/>
    <row r="455" ht="13.5" customHeight="1"/>
    <row r="456" ht="13.5" customHeight="1"/>
    <row r="458" ht="13.5" customHeight="1"/>
    <row r="460" ht="13.5" customHeight="1"/>
    <row r="461" ht="13.5" customHeight="1"/>
    <row r="465" ht="13.5" customHeight="1"/>
    <row r="466" ht="13.5" customHeight="1"/>
    <row r="470" ht="13.5" customHeight="1"/>
    <row r="471" ht="13.5" customHeight="1"/>
    <row r="472" ht="66.75" customHeight="1"/>
    <row r="475" ht="13.5" customHeight="1"/>
    <row r="476" ht="13.5" customHeight="1"/>
    <row r="480" ht="13.5" customHeight="1"/>
    <row r="481" ht="13.5" customHeight="1"/>
    <row r="485" ht="13.5" customHeight="1"/>
    <row r="486" ht="13.5" customHeight="1"/>
    <row r="491" ht="13.5" customHeight="1"/>
    <row r="496" ht="13.5" customHeight="1"/>
    <row r="502" ht="13.5" customHeight="1"/>
    <row r="503" ht="13.5" customHeight="1"/>
    <row r="504" ht="13.5" customHeight="1"/>
    <row r="505" ht="13.5" customHeight="1"/>
    <row r="506" ht="13.5" customHeight="1"/>
    <row r="511" ht="13.5" customHeight="1"/>
    <row r="513" ht="13.5" customHeight="1"/>
    <row r="514" ht="13.5" customHeight="1"/>
    <row r="515" ht="13.5" customHeight="1"/>
    <row r="516" ht="13.5" customHeight="1"/>
    <row r="517" ht="13.5" customHeight="1"/>
    <row r="521" ht="13.5" customHeight="1"/>
    <row r="522" ht="13.5" customHeight="1"/>
    <row r="526" ht="13.5" customHeight="1"/>
    <row r="527" ht="13.5" customHeight="1"/>
    <row r="531" ht="13.5" customHeight="1"/>
    <row r="532" ht="13.5" customHeight="1"/>
    <row r="536" ht="13.5" customHeight="1"/>
    <row r="537" ht="13.5" customHeight="1"/>
    <row r="541" ht="13.5" customHeight="1"/>
    <row r="542" ht="13.5" customHeight="1"/>
    <row r="546" ht="13.5" customHeight="1"/>
    <row r="547" ht="13.5" customHeight="1"/>
    <row r="551" ht="13.5" customHeight="1"/>
    <row r="552" ht="13.5" customHeight="1"/>
    <row r="557" ht="13.5" customHeight="1"/>
    <row r="562" ht="13.5" customHeight="1"/>
    <row r="568" ht="13.5" customHeight="1"/>
    <row r="569" ht="13.5" customHeight="1"/>
    <row r="570" ht="13.5" customHeight="1"/>
    <row r="571" ht="13.5" customHeight="1"/>
    <row r="572" ht="13.5" customHeight="1"/>
    <row r="577" ht="13.5" customHeight="1"/>
    <row r="579" ht="13.5" customHeight="1"/>
    <row r="580" ht="13.5" customHeight="1"/>
    <row r="581" ht="13.5" customHeight="1"/>
    <row r="582" ht="13.5" customHeight="1"/>
    <row r="583" ht="13.5" customHeight="1"/>
    <row r="587" ht="13.5" customHeight="1"/>
    <row r="588" ht="13.5" customHeight="1"/>
    <row r="592" ht="13.5" customHeight="1"/>
    <row r="593" ht="13.5" customHeight="1"/>
    <row r="597" ht="13.5" customHeight="1"/>
    <row r="598" ht="13.5" customHeight="1"/>
    <row r="602" ht="13.5" customHeight="1"/>
    <row r="603" ht="13.5" customHeight="1"/>
    <row r="607" ht="13.5" customHeight="1"/>
    <row r="608" ht="13.5" customHeight="1"/>
    <row r="612" ht="13.5" customHeight="1"/>
    <row r="613" ht="13.5" customHeight="1"/>
    <row r="617" ht="13.5" customHeight="1"/>
    <row r="618" ht="13.5" customHeight="1"/>
    <row r="623" ht="13.5" customHeight="1"/>
    <row r="628" ht="13.5" customHeight="1"/>
    <row r="634" ht="13.5" customHeight="1"/>
    <row r="635" ht="13.5" customHeight="1"/>
    <row r="636" ht="13.5" customHeight="1"/>
    <row r="637" ht="13.5" customHeight="1"/>
    <row r="643" ht="13.5" customHeight="1"/>
    <row r="648" ht="13.5" customHeight="1"/>
    <row r="653" ht="13.5" customHeight="1"/>
    <row r="658" ht="13.5" customHeight="1"/>
    <row r="663" ht="13.5" customHeight="1"/>
    <row r="668" ht="13.5" customHeight="1"/>
    <row r="673" ht="13.5" customHeight="1"/>
    <row r="678" ht="13.5" customHeight="1"/>
    <row r="683" ht="13.5" customHeight="1"/>
  </sheetData>
  <sheetProtection/>
  <mergeCells count="144">
    <mergeCell ref="A5:AH5"/>
    <mergeCell ref="A8:C9"/>
    <mergeCell ref="D8:D9"/>
    <mergeCell ref="A12:B16"/>
    <mergeCell ref="D12:D16"/>
    <mergeCell ref="A17:B21"/>
    <mergeCell ref="D17:D21"/>
    <mergeCell ref="A25:B29"/>
    <mergeCell ref="D25:D29"/>
    <mergeCell ref="A30:B34"/>
    <mergeCell ref="D30:D34"/>
    <mergeCell ref="A40:A49"/>
    <mergeCell ref="B40:B44"/>
    <mergeCell ref="D40:D44"/>
    <mergeCell ref="B45:B49"/>
    <mergeCell ref="D45:D49"/>
    <mergeCell ref="A50:A59"/>
    <mergeCell ref="B50:B54"/>
    <mergeCell ref="D50:D54"/>
    <mergeCell ref="B55:B59"/>
    <mergeCell ref="D55:D59"/>
    <mergeCell ref="A60:A69"/>
    <mergeCell ref="B60:B64"/>
    <mergeCell ref="D60:D64"/>
    <mergeCell ref="B65:B69"/>
    <mergeCell ref="D65:D69"/>
    <mergeCell ref="A70:A79"/>
    <mergeCell ref="B70:B74"/>
    <mergeCell ref="D70:D74"/>
    <mergeCell ref="B75:B79"/>
    <mergeCell ref="D75:D79"/>
    <mergeCell ref="A80:A89"/>
    <mergeCell ref="B80:B84"/>
    <mergeCell ref="D80:D84"/>
    <mergeCell ref="B85:B89"/>
    <mergeCell ref="D85:D89"/>
    <mergeCell ref="D133:D137"/>
    <mergeCell ref="A93:B97"/>
    <mergeCell ref="D93:D97"/>
    <mergeCell ref="A98:B102"/>
    <mergeCell ref="D98:D102"/>
    <mergeCell ref="A108:A117"/>
    <mergeCell ref="B108:B112"/>
    <mergeCell ref="D108:D112"/>
    <mergeCell ref="B113:B117"/>
    <mergeCell ref="D113:D117"/>
    <mergeCell ref="D153:D157"/>
    <mergeCell ref="A118:A127"/>
    <mergeCell ref="B118:B122"/>
    <mergeCell ref="D118:D122"/>
    <mergeCell ref="B123:B127"/>
    <mergeCell ref="D123:D127"/>
    <mergeCell ref="A128:A137"/>
    <mergeCell ref="B128:B132"/>
    <mergeCell ref="D128:D132"/>
    <mergeCell ref="B133:B137"/>
    <mergeCell ref="D179:D183"/>
    <mergeCell ref="A138:A147"/>
    <mergeCell ref="B138:B142"/>
    <mergeCell ref="D138:D142"/>
    <mergeCell ref="B143:B147"/>
    <mergeCell ref="D143:D147"/>
    <mergeCell ref="A148:A157"/>
    <mergeCell ref="B148:B152"/>
    <mergeCell ref="D148:D152"/>
    <mergeCell ref="B153:B157"/>
    <mergeCell ref="D203:D207"/>
    <mergeCell ref="A164:A173"/>
    <mergeCell ref="B164:B168"/>
    <mergeCell ref="D164:D168"/>
    <mergeCell ref="B169:B173"/>
    <mergeCell ref="D169:D173"/>
    <mergeCell ref="A174:A183"/>
    <mergeCell ref="B174:B178"/>
    <mergeCell ref="D174:D178"/>
    <mergeCell ref="B179:B183"/>
    <mergeCell ref="I221:AI221"/>
    <mergeCell ref="A184:A193"/>
    <mergeCell ref="B184:B188"/>
    <mergeCell ref="D184:D188"/>
    <mergeCell ref="B189:B193"/>
    <mergeCell ref="D189:D193"/>
    <mergeCell ref="A198:A207"/>
    <mergeCell ref="B198:B202"/>
    <mergeCell ref="D198:D202"/>
    <mergeCell ref="B203:B207"/>
    <mergeCell ref="D237:D241"/>
    <mergeCell ref="A211:A220"/>
    <mergeCell ref="B211:B215"/>
    <mergeCell ref="D211:D215"/>
    <mergeCell ref="B216:B220"/>
    <mergeCell ref="D216:D220"/>
    <mergeCell ref="I255:AI255"/>
    <mergeCell ref="A222:A231"/>
    <mergeCell ref="B222:B226"/>
    <mergeCell ref="D222:D226"/>
    <mergeCell ref="B227:B231"/>
    <mergeCell ref="D227:D231"/>
    <mergeCell ref="A232:A241"/>
    <mergeCell ref="B232:B236"/>
    <mergeCell ref="D232:D236"/>
    <mergeCell ref="B237:B241"/>
    <mergeCell ref="D271:D275"/>
    <mergeCell ref="A245:A254"/>
    <mergeCell ref="B245:B249"/>
    <mergeCell ref="D245:D249"/>
    <mergeCell ref="B250:B254"/>
    <mergeCell ref="D250:D254"/>
    <mergeCell ref="I289:AI289"/>
    <mergeCell ref="A256:A265"/>
    <mergeCell ref="B256:B260"/>
    <mergeCell ref="D256:D260"/>
    <mergeCell ref="B261:B265"/>
    <mergeCell ref="D261:D265"/>
    <mergeCell ref="A266:A275"/>
    <mergeCell ref="B266:B270"/>
    <mergeCell ref="D266:D270"/>
    <mergeCell ref="B271:B275"/>
    <mergeCell ref="D305:D309"/>
    <mergeCell ref="A279:A288"/>
    <mergeCell ref="B279:B283"/>
    <mergeCell ref="D279:D283"/>
    <mergeCell ref="B284:B288"/>
    <mergeCell ref="D284:D288"/>
    <mergeCell ref="D329:D333"/>
    <mergeCell ref="A290:A299"/>
    <mergeCell ref="B290:B294"/>
    <mergeCell ref="D290:D294"/>
    <mergeCell ref="B295:B299"/>
    <mergeCell ref="D295:D299"/>
    <mergeCell ref="A300:A309"/>
    <mergeCell ref="B300:B304"/>
    <mergeCell ref="D300:D304"/>
    <mergeCell ref="B305:B309"/>
    <mergeCell ref="A337:AI337"/>
    <mergeCell ref="A338:AI338"/>
    <mergeCell ref="A313:B317"/>
    <mergeCell ref="D313:D317"/>
    <mergeCell ref="A318:B322"/>
    <mergeCell ref="D318:D322"/>
    <mergeCell ref="A324:A333"/>
    <mergeCell ref="B324:B328"/>
    <mergeCell ref="D324:D328"/>
    <mergeCell ref="B329:B3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abramova</cp:lastModifiedBy>
  <cp:lastPrinted>2017-06-01T07:56:49Z</cp:lastPrinted>
  <dcterms:created xsi:type="dcterms:W3CDTF">1996-10-08T23:32:33Z</dcterms:created>
  <dcterms:modified xsi:type="dcterms:W3CDTF">2017-06-02T04:56:08Z</dcterms:modified>
  <cp:category/>
  <cp:version/>
  <cp:contentType/>
  <cp:contentStatus/>
</cp:coreProperties>
</file>